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1C3765FE-156C-41DD-B249-C9E8D6973299}"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<sst xmlns="http://schemas.openxmlformats.org/spreadsheetml/2006/main" count="11242" uniqueCount="2031">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</sst>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2"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
      <b/>
      <sz val="11"/>
      <color rgb="FF00000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9">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21" fillId="7" borderId="0" xfId="0" applyFont="1" applyFill="1"/>
    <xf numFmtId="164" fontId="21" fillId="7" borderId="0" xfId="0" applyNumberFormat="1" applyFont="1" applyFill="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44377</v>
      </c>
      <c r="C8" s="65">
        <f>VLOOKUP($A8,'Return Data'!$B$7:$R$2843,4,0)</f>
        <v>1068.74</v>
      </c>
      <c r="D8" s="65">
        <f>VLOOKUP($A8,'Return Data'!$B$7:$R$2843,10,0)</f>
        <v>7.6555999999999997</v>
      </c>
      <c r="E8" s="66">
        <f t="shared" ref="E8:E40" si="0">RANK(D8,D$8:D$40,0)</f>
        <v>18</v>
      </c>
      <c r="F8" s="65">
        <f>VLOOKUP($A8,'Return Data'!$B$7:$R$2843,11,0)</f>
        <v>15.2715</v>
      </c>
      <c r="G8" s="66">
        <f t="shared" ref="G8:G40" si="1">RANK(F8,F$8:F$40,0)</f>
        <v>17</v>
      </c>
      <c r="H8" s="65">
        <f>VLOOKUP($A8,'Return Data'!$B$7:$R$2843,12,0)</f>
        <v>37.532800000000002</v>
      </c>
      <c r="I8" s="66">
        <f t="shared" ref="I8:I40" si="2">RANK(H8,H$8:H$40,0)</f>
        <v>14</v>
      </c>
      <c r="J8" s="65">
        <f>VLOOKUP($A8,'Return Data'!$B$7:$R$2843,13,0)</f>
        <v>50.692300000000003</v>
      </c>
      <c r="K8" s="66">
        <f t="shared" ref="K8:K40" si="3">RANK(J8,J$8:J$40,0)</f>
        <v>12</v>
      </c>
      <c r="L8" s="65">
        <f>VLOOKUP($A8,'Return Data'!$B$7:$R$2843,17,0)</f>
        <v>14.74</v>
      </c>
      <c r="M8" s="66">
        <f t="shared" ref="M8:M17" si="4">RANK(L8,L$8:L$40,0)</f>
        <v>23</v>
      </c>
      <c r="N8" s="65">
        <f>VLOOKUP($A8,'Return Data'!$B$7:$R$2843,14,0)</f>
        <v>10.973800000000001</v>
      </c>
      <c r="O8" s="66">
        <f>RANK(N8,N$8:N$40,0)</f>
        <v>24</v>
      </c>
      <c r="P8" s="65">
        <f>VLOOKUP($A8,'Return Data'!$B$7:$R$2843,15,0)</f>
        <v>11.5611</v>
      </c>
      <c r="Q8" s="66">
        <f>RANK(P8,P$8:P$40,0)</f>
        <v>17</v>
      </c>
      <c r="R8" s="65">
        <f>VLOOKUP($A8,'Return Data'!$B$7:$R$2843,16,0)</f>
        <v>14.0783</v>
      </c>
      <c r="S8" s="67">
        <f t="shared" ref="S8:S40" si="5">RANK(R8,R$8:R$40,0)</f>
        <v>18</v>
      </c>
    </row>
    <row r="9" spans="1:20" x14ac:dyDescent="0.3">
      <c r="A9" s="63" t="s">
        <v>480</v>
      </c>
      <c r="B9" s="64">
        <f>VLOOKUP($A9,'Return Data'!$B$7:$R$2843,3,0)</f>
        <v>44377</v>
      </c>
      <c r="C9" s="65">
        <f>VLOOKUP($A9,'Return Data'!$B$7:$R$2843,4,0)</f>
        <v>14.66</v>
      </c>
      <c r="D9" s="65">
        <f>VLOOKUP($A9,'Return Data'!$B$7:$R$2843,10,0)</f>
        <v>7.6357999999999997</v>
      </c>
      <c r="E9" s="66">
        <f t="shared" si="0"/>
        <v>19</v>
      </c>
      <c r="F9" s="65">
        <f>VLOOKUP($A9,'Return Data'!$B$7:$R$2843,11,0)</f>
        <v>9.5664999999999996</v>
      </c>
      <c r="G9" s="66">
        <f t="shared" si="1"/>
        <v>30</v>
      </c>
      <c r="H9" s="65">
        <f>VLOOKUP($A9,'Return Data'!$B$7:$R$2843,12,0)</f>
        <v>31.126999999999999</v>
      </c>
      <c r="I9" s="66">
        <f t="shared" si="2"/>
        <v>25</v>
      </c>
      <c r="J9" s="65">
        <f>VLOOKUP($A9,'Return Data'!$B$7:$R$2843,13,0)</f>
        <v>41.097200000000001</v>
      </c>
      <c r="K9" s="66">
        <f t="shared" si="3"/>
        <v>25</v>
      </c>
      <c r="L9" s="65">
        <f>VLOOKUP($A9,'Return Data'!$B$7:$R$2843,17,0)</f>
        <v>17.634399999999999</v>
      </c>
      <c r="M9" s="66">
        <f t="shared" si="4"/>
        <v>10</v>
      </c>
      <c r="N9" s="65"/>
      <c r="O9" s="66"/>
      <c r="P9" s="65"/>
      <c r="Q9" s="66"/>
      <c r="R9" s="65">
        <f>VLOOKUP($A9,'Return Data'!$B$7:$R$2843,16,0)</f>
        <v>14.136100000000001</v>
      </c>
      <c r="S9" s="67">
        <f t="shared" si="5"/>
        <v>17</v>
      </c>
    </row>
    <row r="10" spans="1:20" x14ac:dyDescent="0.3">
      <c r="A10" s="63" t="s">
        <v>483</v>
      </c>
      <c r="B10" s="64">
        <f>VLOOKUP($A10,'Return Data'!$B$7:$R$2843,3,0)</f>
        <v>44377</v>
      </c>
      <c r="C10" s="65">
        <f>VLOOKUP($A10,'Return Data'!$B$7:$R$2843,4,0)</f>
        <v>80.39</v>
      </c>
      <c r="D10" s="65">
        <f>VLOOKUP($A10,'Return Data'!$B$7:$R$2843,10,0)</f>
        <v>6.4063999999999997</v>
      </c>
      <c r="E10" s="66">
        <f t="shared" si="0"/>
        <v>28</v>
      </c>
      <c r="F10" s="65">
        <f>VLOOKUP($A10,'Return Data'!$B$7:$R$2843,11,0)</f>
        <v>13.7219</v>
      </c>
      <c r="G10" s="66">
        <f t="shared" si="1"/>
        <v>20</v>
      </c>
      <c r="H10" s="65">
        <f>VLOOKUP($A10,'Return Data'!$B$7:$R$2843,12,0)</f>
        <v>34.229399999999998</v>
      </c>
      <c r="I10" s="66">
        <f t="shared" si="2"/>
        <v>20</v>
      </c>
      <c r="J10" s="65">
        <f>VLOOKUP($A10,'Return Data'!$B$7:$R$2843,13,0)</f>
        <v>47.261400000000002</v>
      </c>
      <c r="K10" s="66">
        <f t="shared" si="3"/>
        <v>14</v>
      </c>
      <c r="L10" s="65">
        <f>VLOOKUP($A10,'Return Data'!$B$7:$R$2843,17,0)</f>
        <v>15.864699999999999</v>
      </c>
      <c r="M10" s="66">
        <f t="shared" si="4"/>
        <v>20</v>
      </c>
      <c r="N10" s="65">
        <f>VLOOKUP($A10,'Return Data'!$B$7:$R$2843,14,0)</f>
        <v>11.3269</v>
      </c>
      <c r="O10" s="66">
        <f t="shared" ref="O10:O17" si="6">RANK(N10,N$8:N$40,0)</f>
        <v>22</v>
      </c>
      <c r="P10" s="65">
        <f>VLOOKUP($A10,'Return Data'!$B$7:$R$2843,15,0)</f>
        <v>11.815</v>
      </c>
      <c r="Q10" s="66">
        <f>RANK(P10,P$8:P$40,0)</f>
        <v>16</v>
      </c>
      <c r="R10" s="65">
        <f>VLOOKUP($A10,'Return Data'!$B$7:$R$2843,16,0)</f>
        <v>12.205500000000001</v>
      </c>
      <c r="S10" s="67">
        <f t="shared" si="5"/>
        <v>26</v>
      </c>
    </row>
    <row r="11" spans="1:20" x14ac:dyDescent="0.3">
      <c r="A11" s="63" t="s">
        <v>1776</v>
      </c>
      <c r="B11" s="64">
        <f>VLOOKUP($A11,'Return Data'!$B$7:$R$2843,3,0)</f>
        <v>44377</v>
      </c>
      <c r="C11" s="65">
        <f>VLOOKUP($A11,'Return Data'!$B$7:$R$2843,4,0)</f>
        <v>18.544899999999998</v>
      </c>
      <c r="D11" s="65">
        <f>VLOOKUP($A11,'Return Data'!$B$7:$R$2843,10,0)</f>
        <v>10.3916</v>
      </c>
      <c r="E11" s="66">
        <f t="shared" si="0"/>
        <v>5</v>
      </c>
      <c r="F11" s="65">
        <f>VLOOKUP($A11,'Return Data'!$B$7:$R$2843,11,0)</f>
        <v>17.537199999999999</v>
      </c>
      <c r="G11" s="66">
        <f t="shared" si="1"/>
        <v>10</v>
      </c>
      <c r="H11" s="65">
        <f>VLOOKUP($A11,'Return Data'!$B$7:$R$2843,12,0)</f>
        <v>37.552</v>
      </c>
      <c r="I11" s="66">
        <f t="shared" si="2"/>
        <v>13</v>
      </c>
      <c r="J11" s="65">
        <f>VLOOKUP($A11,'Return Data'!$B$7:$R$2843,13,0)</f>
        <v>45.328200000000002</v>
      </c>
      <c r="K11" s="66">
        <f t="shared" si="3"/>
        <v>16</v>
      </c>
      <c r="L11" s="65">
        <f>VLOOKUP($A11,'Return Data'!$B$7:$R$2843,17,0)</f>
        <v>21.868200000000002</v>
      </c>
      <c r="M11" s="66">
        <f t="shared" si="4"/>
        <v>4</v>
      </c>
      <c r="N11" s="65">
        <f>VLOOKUP($A11,'Return Data'!$B$7:$R$2843,14,0)</f>
        <v>18.568999999999999</v>
      </c>
      <c r="O11" s="66">
        <f t="shared" si="6"/>
        <v>2</v>
      </c>
      <c r="P11" s="65"/>
      <c r="Q11" s="66"/>
      <c r="R11" s="65">
        <f>VLOOKUP($A11,'Return Data'!$B$7:$R$2843,16,0)</f>
        <v>15.7089</v>
      </c>
      <c r="S11" s="67">
        <f t="shared" si="5"/>
        <v>8</v>
      </c>
    </row>
    <row r="12" spans="1:20" x14ac:dyDescent="0.3">
      <c r="A12" s="63" t="s">
        <v>484</v>
      </c>
      <c r="B12" s="64">
        <f>VLOOKUP($A12,'Return Data'!$B$7:$R$2843,3,0)</f>
        <v>44377</v>
      </c>
      <c r="C12" s="65">
        <f>VLOOKUP($A12,'Return Data'!$B$7:$R$2843,4,0)</f>
        <v>21.44</v>
      </c>
      <c r="D12" s="65">
        <f>VLOOKUP($A12,'Return Data'!$B$7:$R$2843,10,0)</f>
        <v>19.509499999999999</v>
      </c>
      <c r="E12" s="66">
        <f t="shared" si="0"/>
        <v>1</v>
      </c>
      <c r="F12" s="65">
        <f>VLOOKUP($A12,'Return Data'!$B$7:$R$2843,11,0)</f>
        <v>31.2118</v>
      </c>
      <c r="G12" s="66">
        <f t="shared" si="1"/>
        <v>1</v>
      </c>
      <c r="H12" s="65">
        <f>VLOOKUP($A12,'Return Data'!$B$7:$R$2843,12,0)</f>
        <v>49.303600000000003</v>
      </c>
      <c r="I12" s="66">
        <f t="shared" si="2"/>
        <v>2</v>
      </c>
      <c r="J12" s="65">
        <f>VLOOKUP($A12,'Return Data'!$B$7:$R$2843,13,0)</f>
        <v>82.158000000000001</v>
      </c>
      <c r="K12" s="66">
        <f t="shared" si="3"/>
        <v>2</v>
      </c>
      <c r="L12" s="65">
        <f>VLOOKUP($A12,'Return Data'!$B$7:$R$2843,17,0)</f>
        <v>32.305300000000003</v>
      </c>
      <c r="M12" s="66">
        <f t="shared" si="4"/>
        <v>2</v>
      </c>
      <c r="N12" s="65">
        <f>VLOOKUP($A12,'Return Data'!$B$7:$R$2843,14,0)</f>
        <v>16.1538</v>
      </c>
      <c r="O12" s="66">
        <f t="shared" si="6"/>
        <v>7</v>
      </c>
      <c r="P12" s="65"/>
      <c r="Q12" s="66"/>
      <c r="R12" s="65">
        <f>VLOOKUP($A12,'Return Data'!$B$7:$R$2843,16,0)</f>
        <v>16.665299999999998</v>
      </c>
      <c r="S12" s="67">
        <f t="shared" si="5"/>
        <v>4</v>
      </c>
    </row>
    <row r="13" spans="1:20" x14ac:dyDescent="0.3">
      <c r="A13" s="63" t="s">
        <v>486</v>
      </c>
      <c r="B13" s="64">
        <f>VLOOKUP($A13,'Return Data'!$B$7:$R$2843,3,0)</f>
        <v>44377</v>
      </c>
      <c r="C13" s="65">
        <f>VLOOKUP($A13,'Return Data'!$B$7:$R$2843,4,0)</f>
        <v>244.48</v>
      </c>
      <c r="D13" s="65">
        <f>VLOOKUP($A13,'Return Data'!$B$7:$R$2843,10,0)</f>
        <v>7.4024000000000001</v>
      </c>
      <c r="E13" s="66">
        <f t="shared" si="0"/>
        <v>20</v>
      </c>
      <c r="F13" s="65">
        <f>VLOOKUP($A13,'Return Data'!$B$7:$R$2843,11,0)</f>
        <v>13.411</v>
      </c>
      <c r="G13" s="66">
        <f t="shared" si="1"/>
        <v>21</v>
      </c>
      <c r="H13" s="65">
        <f>VLOOKUP($A13,'Return Data'!$B$7:$R$2843,12,0)</f>
        <v>31.653199999999998</v>
      </c>
      <c r="I13" s="66">
        <f t="shared" si="2"/>
        <v>23</v>
      </c>
      <c r="J13" s="65">
        <f>VLOOKUP($A13,'Return Data'!$B$7:$R$2843,13,0)</f>
        <v>41.957999999999998</v>
      </c>
      <c r="K13" s="66">
        <f t="shared" si="3"/>
        <v>22</v>
      </c>
      <c r="L13" s="65">
        <f>VLOOKUP($A13,'Return Data'!$B$7:$R$2843,17,0)</f>
        <v>19.639800000000001</v>
      </c>
      <c r="M13" s="66">
        <f t="shared" si="4"/>
        <v>7</v>
      </c>
      <c r="N13" s="65">
        <f>VLOOKUP($A13,'Return Data'!$B$7:$R$2843,14,0)</f>
        <v>16.7117</v>
      </c>
      <c r="O13" s="66">
        <f t="shared" si="6"/>
        <v>4</v>
      </c>
      <c r="P13" s="65">
        <f>VLOOKUP($A13,'Return Data'!$B$7:$R$2843,15,0)</f>
        <v>15.8279</v>
      </c>
      <c r="Q13" s="66">
        <f>RANK(P13,P$8:P$40,0)</f>
        <v>3</v>
      </c>
      <c r="R13" s="65">
        <f>VLOOKUP($A13,'Return Data'!$B$7:$R$2843,16,0)</f>
        <v>15.5327</v>
      </c>
      <c r="S13" s="67">
        <f t="shared" si="5"/>
        <v>10</v>
      </c>
    </row>
    <row r="14" spans="1:20" x14ac:dyDescent="0.3">
      <c r="A14" s="63" t="s">
        <v>488</v>
      </c>
      <c r="B14" s="64">
        <f>VLOOKUP($A14,'Return Data'!$B$7:$R$2843,3,0)</f>
        <v>44377</v>
      </c>
      <c r="C14" s="65">
        <f>VLOOKUP($A14,'Return Data'!$B$7:$R$2843,4,0)</f>
        <v>236.691</v>
      </c>
      <c r="D14" s="65">
        <f>VLOOKUP($A14,'Return Data'!$B$7:$R$2843,10,0)</f>
        <v>8.5299999999999994</v>
      </c>
      <c r="E14" s="66">
        <f t="shared" si="0"/>
        <v>13</v>
      </c>
      <c r="F14" s="65">
        <f>VLOOKUP($A14,'Return Data'!$B$7:$R$2843,11,0)</f>
        <v>15.3605</v>
      </c>
      <c r="G14" s="66">
        <f t="shared" si="1"/>
        <v>16</v>
      </c>
      <c r="H14" s="65">
        <f>VLOOKUP($A14,'Return Data'!$B$7:$R$2843,12,0)</f>
        <v>37.760800000000003</v>
      </c>
      <c r="I14" s="66">
        <f t="shared" si="2"/>
        <v>12</v>
      </c>
      <c r="J14" s="65">
        <f>VLOOKUP($A14,'Return Data'!$B$7:$R$2843,13,0)</f>
        <v>45.230600000000003</v>
      </c>
      <c r="K14" s="66">
        <f t="shared" si="3"/>
        <v>17</v>
      </c>
      <c r="L14" s="65">
        <f>VLOOKUP($A14,'Return Data'!$B$7:$R$2843,17,0)</f>
        <v>20.283799999999999</v>
      </c>
      <c r="M14" s="66">
        <f t="shared" si="4"/>
        <v>6</v>
      </c>
      <c r="N14" s="65">
        <f>VLOOKUP($A14,'Return Data'!$B$7:$R$2843,14,0)</f>
        <v>16.548400000000001</v>
      </c>
      <c r="O14" s="66">
        <f t="shared" si="6"/>
        <v>5</v>
      </c>
      <c r="P14" s="65">
        <f>VLOOKUP($A14,'Return Data'!$B$7:$R$2843,15,0)</f>
        <v>15.093500000000001</v>
      </c>
      <c r="Q14" s="66">
        <f>RANK(P14,P$8:P$40,0)</f>
        <v>4</v>
      </c>
      <c r="R14" s="65">
        <f>VLOOKUP($A14,'Return Data'!$B$7:$R$2843,16,0)</f>
        <v>14.976699999999999</v>
      </c>
      <c r="S14" s="67">
        <f t="shared" si="5"/>
        <v>12</v>
      </c>
    </row>
    <row r="15" spans="1:20" x14ac:dyDescent="0.3">
      <c r="A15" s="63" t="s">
        <v>490</v>
      </c>
      <c r="B15" s="64">
        <f>VLOOKUP($A15,'Return Data'!$B$7:$R$2843,3,0)</f>
        <v>44377</v>
      </c>
      <c r="C15" s="65">
        <f>VLOOKUP($A15,'Return Data'!$B$7:$R$2843,4,0)</f>
        <v>37.270000000000003</v>
      </c>
      <c r="D15" s="65">
        <f>VLOOKUP($A15,'Return Data'!$B$7:$R$2843,10,0)</f>
        <v>8.6588999999999992</v>
      </c>
      <c r="E15" s="66">
        <f t="shared" si="0"/>
        <v>11</v>
      </c>
      <c r="F15" s="65">
        <f>VLOOKUP($A15,'Return Data'!$B$7:$R$2843,11,0)</f>
        <v>15.565899999999999</v>
      </c>
      <c r="G15" s="66">
        <f t="shared" si="1"/>
        <v>15</v>
      </c>
      <c r="H15" s="65">
        <f>VLOOKUP($A15,'Return Data'!$B$7:$R$2843,12,0)</f>
        <v>37.832799999999999</v>
      </c>
      <c r="I15" s="66">
        <f t="shared" si="2"/>
        <v>11</v>
      </c>
      <c r="J15" s="65">
        <f>VLOOKUP($A15,'Return Data'!$B$7:$R$2843,13,0)</f>
        <v>47.253999999999998</v>
      </c>
      <c r="K15" s="66">
        <f t="shared" si="3"/>
        <v>15</v>
      </c>
      <c r="L15" s="65">
        <f>VLOOKUP($A15,'Return Data'!$B$7:$R$2843,17,0)</f>
        <v>18.044699999999999</v>
      </c>
      <c r="M15" s="66">
        <f t="shared" si="4"/>
        <v>8</v>
      </c>
      <c r="N15" s="65">
        <f>VLOOKUP($A15,'Return Data'!$B$7:$R$2843,14,0)</f>
        <v>14.514799999999999</v>
      </c>
      <c r="O15" s="66">
        <f t="shared" si="6"/>
        <v>10</v>
      </c>
      <c r="P15" s="65">
        <f>VLOOKUP($A15,'Return Data'!$B$7:$R$2843,15,0)</f>
        <v>13.249499999999999</v>
      </c>
      <c r="Q15" s="66">
        <f>RANK(P15,P$8:P$40,0)</f>
        <v>11</v>
      </c>
      <c r="R15" s="65">
        <f>VLOOKUP($A15,'Return Data'!$B$7:$R$2843,16,0)</f>
        <v>13.3551</v>
      </c>
      <c r="S15" s="67">
        <f t="shared" si="5"/>
        <v>20</v>
      </c>
    </row>
    <row r="16" spans="1:20" x14ac:dyDescent="0.3">
      <c r="A16" s="63" t="s">
        <v>493</v>
      </c>
      <c r="B16" s="64">
        <f>VLOOKUP($A16,'Return Data'!$B$7:$R$2843,3,0)</f>
        <v>44377</v>
      </c>
      <c r="C16" s="65">
        <f>VLOOKUP($A16,'Return Data'!$B$7:$R$2843,4,0)</f>
        <v>181.12129999999999</v>
      </c>
      <c r="D16" s="65">
        <f>VLOOKUP($A16,'Return Data'!$B$7:$R$2843,10,0)</f>
        <v>8.5795999999999992</v>
      </c>
      <c r="E16" s="66">
        <f t="shared" si="0"/>
        <v>12</v>
      </c>
      <c r="F16" s="65">
        <f>VLOOKUP($A16,'Return Data'!$B$7:$R$2843,11,0)</f>
        <v>17.358000000000001</v>
      </c>
      <c r="G16" s="66">
        <f t="shared" si="1"/>
        <v>11</v>
      </c>
      <c r="H16" s="65">
        <f>VLOOKUP($A16,'Return Data'!$B$7:$R$2843,12,0)</f>
        <v>42.226399999999998</v>
      </c>
      <c r="I16" s="66">
        <f t="shared" si="2"/>
        <v>5</v>
      </c>
      <c r="J16" s="65">
        <f>VLOOKUP($A16,'Return Data'!$B$7:$R$2843,13,0)</f>
        <v>51.162700000000001</v>
      </c>
      <c r="K16" s="66">
        <f t="shared" si="3"/>
        <v>10</v>
      </c>
      <c r="L16" s="65">
        <f>VLOOKUP($A16,'Return Data'!$B$7:$R$2843,17,0)</f>
        <v>17.4435</v>
      </c>
      <c r="M16" s="66">
        <f t="shared" si="4"/>
        <v>12</v>
      </c>
      <c r="N16" s="65">
        <f>VLOOKUP($A16,'Return Data'!$B$7:$R$2843,14,0)</f>
        <v>14.196999999999999</v>
      </c>
      <c r="O16" s="66">
        <f t="shared" si="6"/>
        <v>11</v>
      </c>
      <c r="P16" s="65">
        <f>VLOOKUP($A16,'Return Data'!$B$7:$R$2843,15,0)</f>
        <v>12.824400000000001</v>
      </c>
      <c r="Q16" s="66">
        <f>RANK(P16,P$8:P$40,0)</f>
        <v>12</v>
      </c>
      <c r="R16" s="65">
        <f>VLOOKUP($A16,'Return Data'!$B$7:$R$2843,16,0)</f>
        <v>15.017099999999999</v>
      </c>
      <c r="S16" s="67">
        <f t="shared" si="5"/>
        <v>11</v>
      </c>
    </row>
    <row r="17" spans="1:19" x14ac:dyDescent="0.3">
      <c r="A17" s="63" t="s">
        <v>495</v>
      </c>
      <c r="B17" s="64">
        <f>VLOOKUP($A17,'Return Data'!$B$7:$R$2843,3,0)</f>
        <v>44377</v>
      </c>
      <c r="C17" s="65">
        <f>VLOOKUP($A17,'Return Data'!$B$7:$R$2843,4,0)</f>
        <v>77.305999999999997</v>
      </c>
      <c r="D17" s="65">
        <f>VLOOKUP($A17,'Return Data'!$B$7:$R$2843,10,0)</f>
        <v>8.3202999999999996</v>
      </c>
      <c r="E17" s="66">
        <f t="shared" si="0"/>
        <v>14</v>
      </c>
      <c r="F17" s="65">
        <f>VLOOKUP($A17,'Return Data'!$B$7:$R$2843,11,0)</f>
        <v>17.552399999999999</v>
      </c>
      <c r="G17" s="66">
        <f t="shared" si="1"/>
        <v>9</v>
      </c>
      <c r="H17" s="65">
        <f>VLOOKUP($A17,'Return Data'!$B$7:$R$2843,12,0)</f>
        <v>41.3996</v>
      </c>
      <c r="I17" s="66">
        <f t="shared" si="2"/>
        <v>7</v>
      </c>
      <c r="J17" s="65">
        <f>VLOOKUP($A17,'Return Data'!$B$7:$R$2843,13,0)</f>
        <v>51.059100000000001</v>
      </c>
      <c r="K17" s="66">
        <f t="shared" si="3"/>
        <v>11</v>
      </c>
      <c r="L17" s="65">
        <f>VLOOKUP($A17,'Return Data'!$B$7:$R$2843,17,0)</f>
        <v>16.132999999999999</v>
      </c>
      <c r="M17" s="66">
        <f t="shared" si="4"/>
        <v>19</v>
      </c>
      <c r="N17" s="65">
        <f>VLOOKUP($A17,'Return Data'!$B$7:$R$2843,14,0)</f>
        <v>14.073499999999999</v>
      </c>
      <c r="O17" s="66">
        <f t="shared" si="6"/>
        <v>12</v>
      </c>
      <c r="P17" s="65">
        <f>VLOOKUP($A17,'Return Data'!$B$7:$R$2843,15,0)</f>
        <v>14.0899</v>
      </c>
      <c r="Q17" s="66">
        <f>RANK(P17,P$8:P$40,0)</f>
        <v>8</v>
      </c>
      <c r="R17" s="65">
        <f>VLOOKUP($A17,'Return Data'!$B$7:$R$2843,16,0)</f>
        <v>15.902799999999999</v>
      </c>
      <c r="S17" s="67">
        <f t="shared" si="5"/>
        <v>7</v>
      </c>
    </row>
    <row r="18" spans="1:19" x14ac:dyDescent="0.3">
      <c r="A18" s="63" t="s">
        <v>496</v>
      </c>
      <c r="B18" s="64">
        <f>VLOOKUP($A18,'Return Data'!$B$7:$R$2843,3,0)</f>
        <v>44377</v>
      </c>
      <c r="C18" s="65">
        <f>VLOOKUP($A18,'Return Data'!$B$7:$R$2843,4,0)</f>
        <v>15.2348</v>
      </c>
      <c r="D18" s="65">
        <f>VLOOKUP($A18,'Return Data'!$B$7:$R$2843,10,0)</f>
        <v>6.8007</v>
      </c>
      <c r="E18" s="66">
        <f t="shared" si="0"/>
        <v>25</v>
      </c>
      <c r="F18" s="65">
        <f>VLOOKUP($A18,'Return Data'!$B$7:$R$2843,11,0)</f>
        <v>11.517899999999999</v>
      </c>
      <c r="G18" s="66">
        <f t="shared" si="1"/>
        <v>26</v>
      </c>
      <c r="H18" s="65">
        <f>VLOOKUP($A18,'Return Data'!$B$7:$R$2843,12,0)</f>
        <v>31.194199999999999</v>
      </c>
      <c r="I18" s="66">
        <f t="shared" si="2"/>
        <v>24</v>
      </c>
      <c r="J18" s="65">
        <f>VLOOKUP($A18,'Return Data'!$B$7:$R$2843,13,0)</f>
        <v>41.301099999999998</v>
      </c>
      <c r="K18" s="66">
        <f t="shared" si="3"/>
        <v>24</v>
      </c>
      <c r="L18" s="65"/>
      <c r="M18" s="66"/>
      <c r="N18" s="65"/>
      <c r="O18" s="66"/>
      <c r="P18" s="65"/>
      <c r="Q18" s="66"/>
      <c r="R18" s="65">
        <f>VLOOKUP($A18,'Return Data'!$B$7:$R$2843,16,0)</f>
        <v>16.938800000000001</v>
      </c>
      <c r="S18" s="67">
        <f t="shared" si="5"/>
        <v>3</v>
      </c>
    </row>
    <row r="19" spans="1:19" x14ac:dyDescent="0.3">
      <c r="A19" s="63" t="s">
        <v>499</v>
      </c>
      <c r="B19" s="64">
        <f>VLOOKUP($A19,'Return Data'!$B$7:$R$2843,3,0)</f>
        <v>44377</v>
      </c>
      <c r="C19" s="65">
        <f>VLOOKUP($A19,'Return Data'!$B$7:$R$2843,4,0)</f>
        <v>202.01</v>
      </c>
      <c r="D19" s="65">
        <f>VLOOKUP($A19,'Return Data'!$B$7:$R$2843,10,0)</f>
        <v>9.6092999999999993</v>
      </c>
      <c r="E19" s="66">
        <f t="shared" si="0"/>
        <v>7</v>
      </c>
      <c r="F19" s="65">
        <f>VLOOKUP($A19,'Return Data'!$B$7:$R$2843,11,0)</f>
        <v>22.482299999999999</v>
      </c>
      <c r="G19" s="66">
        <f t="shared" si="1"/>
        <v>3</v>
      </c>
      <c r="H19" s="65">
        <f>VLOOKUP($A19,'Return Data'!$B$7:$R$2843,12,0)</f>
        <v>49.029899999999998</v>
      </c>
      <c r="I19" s="66">
        <f t="shared" si="2"/>
        <v>3</v>
      </c>
      <c r="J19" s="65">
        <f>VLOOKUP($A19,'Return Data'!$B$7:$R$2843,13,0)</f>
        <v>51.921500000000002</v>
      </c>
      <c r="K19" s="66">
        <f t="shared" si="3"/>
        <v>8</v>
      </c>
      <c r="L19" s="65">
        <f>VLOOKUP($A19,'Return Data'!$B$7:$R$2843,17,0)</f>
        <v>17.1191</v>
      </c>
      <c r="M19" s="66">
        <f>RANK(L19,L$8:L$40,0)</f>
        <v>14</v>
      </c>
      <c r="N19" s="65">
        <f>VLOOKUP($A19,'Return Data'!$B$7:$R$2843,14,0)</f>
        <v>15.151199999999999</v>
      </c>
      <c r="O19" s="66">
        <f>RANK(N19,N$8:N$40,0)</f>
        <v>8</v>
      </c>
      <c r="P19" s="65">
        <f>VLOOKUP($A19,'Return Data'!$B$7:$R$2843,15,0)</f>
        <v>14.9534</v>
      </c>
      <c r="Q19" s="66">
        <f>RANK(P19,P$8:P$40,0)</f>
        <v>5</v>
      </c>
      <c r="R19" s="65">
        <f>VLOOKUP($A19,'Return Data'!$B$7:$R$2843,16,0)</f>
        <v>16.253699999999998</v>
      </c>
      <c r="S19" s="67">
        <f t="shared" si="5"/>
        <v>5</v>
      </c>
    </row>
    <row r="20" spans="1:19" x14ac:dyDescent="0.3">
      <c r="A20" s="63" t="s">
        <v>501</v>
      </c>
      <c r="B20" s="64">
        <f>VLOOKUP($A20,'Return Data'!$B$7:$R$2843,3,0)</f>
        <v>44377</v>
      </c>
      <c r="C20" s="65">
        <f>VLOOKUP($A20,'Return Data'!$B$7:$R$2843,4,0)</f>
        <v>15.658300000000001</v>
      </c>
      <c r="D20" s="65">
        <f>VLOOKUP($A20,'Return Data'!$B$7:$R$2843,10,0)</f>
        <v>6.5907999999999998</v>
      </c>
      <c r="E20" s="66">
        <f t="shared" si="0"/>
        <v>26</v>
      </c>
      <c r="F20" s="65">
        <f>VLOOKUP($A20,'Return Data'!$B$7:$R$2843,11,0)</f>
        <v>10.024100000000001</v>
      </c>
      <c r="G20" s="66">
        <f t="shared" si="1"/>
        <v>28</v>
      </c>
      <c r="H20" s="65">
        <f>VLOOKUP($A20,'Return Data'!$B$7:$R$2843,12,0)</f>
        <v>25.258400000000002</v>
      </c>
      <c r="I20" s="66">
        <f t="shared" si="2"/>
        <v>33</v>
      </c>
      <c r="J20" s="65">
        <f>VLOOKUP($A20,'Return Data'!$B$7:$R$2843,13,0)</f>
        <v>33.982799999999997</v>
      </c>
      <c r="K20" s="66">
        <f t="shared" si="3"/>
        <v>32</v>
      </c>
      <c r="L20" s="65">
        <f>VLOOKUP($A20,'Return Data'!$B$7:$R$2843,17,0)</f>
        <v>15.3323</v>
      </c>
      <c r="M20" s="66">
        <f>RANK(L20,L$8:L$40,0)</f>
        <v>21</v>
      </c>
      <c r="N20" s="65">
        <f>VLOOKUP($A20,'Return Data'!$B$7:$R$2843,14,0)</f>
        <v>8.3469999999999995</v>
      </c>
      <c r="O20" s="66">
        <f>RANK(N20,N$8:N$40,0)</f>
        <v>25</v>
      </c>
      <c r="P20" s="65"/>
      <c r="Q20" s="66"/>
      <c r="R20" s="65">
        <f>VLOOKUP($A20,'Return Data'!$B$7:$R$2843,16,0)</f>
        <v>10.044499999999999</v>
      </c>
      <c r="S20" s="67">
        <f t="shared" si="5"/>
        <v>33</v>
      </c>
    </row>
    <row r="21" spans="1:19" x14ac:dyDescent="0.3">
      <c r="A21" s="63" t="s">
        <v>502</v>
      </c>
      <c r="B21" s="64">
        <f>VLOOKUP($A21,'Return Data'!$B$7:$R$2843,3,0)</f>
        <v>44377</v>
      </c>
      <c r="C21" s="65">
        <f>VLOOKUP($A21,'Return Data'!$B$7:$R$2843,4,0)</f>
        <v>16.8</v>
      </c>
      <c r="D21" s="65">
        <f>VLOOKUP($A21,'Return Data'!$B$7:$R$2843,10,0)</f>
        <v>11.037699999999999</v>
      </c>
      <c r="E21" s="66">
        <f t="shared" si="0"/>
        <v>4</v>
      </c>
      <c r="F21" s="65">
        <f>VLOOKUP($A21,'Return Data'!$B$7:$R$2843,11,0)</f>
        <v>18.644100000000002</v>
      </c>
      <c r="G21" s="66">
        <f t="shared" si="1"/>
        <v>8</v>
      </c>
      <c r="H21" s="65">
        <f>VLOOKUP($A21,'Return Data'!$B$7:$R$2843,12,0)</f>
        <v>37.367100000000001</v>
      </c>
      <c r="I21" s="66">
        <f t="shared" si="2"/>
        <v>15</v>
      </c>
      <c r="J21" s="65">
        <f>VLOOKUP($A21,'Return Data'!$B$7:$R$2843,13,0)</f>
        <v>55.124699999999997</v>
      </c>
      <c r="K21" s="66">
        <f t="shared" si="3"/>
        <v>5</v>
      </c>
      <c r="L21" s="65">
        <f>VLOOKUP($A21,'Return Data'!$B$7:$R$2843,17,0)</f>
        <v>17.607399999999998</v>
      </c>
      <c r="M21" s="66">
        <f>RANK(L21,L$8:L$40,0)</f>
        <v>11</v>
      </c>
      <c r="N21" s="65">
        <f>VLOOKUP($A21,'Return Data'!$B$7:$R$2843,14,0)</f>
        <v>12.9101</v>
      </c>
      <c r="O21" s="66">
        <f>RANK(N21,N$8:N$40,0)</f>
        <v>17</v>
      </c>
      <c r="P21" s="65"/>
      <c r="Q21" s="66"/>
      <c r="R21" s="65">
        <f>VLOOKUP($A21,'Return Data'!$B$7:$R$2843,16,0)</f>
        <v>12.2157</v>
      </c>
      <c r="S21" s="67">
        <f t="shared" si="5"/>
        <v>25</v>
      </c>
    </row>
    <row r="22" spans="1:19" x14ac:dyDescent="0.3">
      <c r="A22" s="63" t="s">
        <v>504</v>
      </c>
      <c r="B22" s="64">
        <f>VLOOKUP($A22,'Return Data'!$B$7:$R$2843,3,0)</f>
        <v>44377</v>
      </c>
      <c r="C22" s="65">
        <f>VLOOKUP($A22,'Return Data'!$B$7:$R$2843,4,0)</f>
        <v>14.1814</v>
      </c>
      <c r="D22" s="65">
        <f>VLOOKUP($A22,'Return Data'!$B$7:$R$2843,10,0)</f>
        <v>2.8898000000000001</v>
      </c>
      <c r="E22" s="66">
        <f t="shared" si="0"/>
        <v>33</v>
      </c>
      <c r="F22" s="65">
        <f>VLOOKUP($A22,'Return Data'!$B$7:$R$2843,11,0)</f>
        <v>9.6816999999999993</v>
      </c>
      <c r="G22" s="66">
        <f t="shared" si="1"/>
        <v>29</v>
      </c>
      <c r="H22" s="65">
        <f>VLOOKUP($A22,'Return Data'!$B$7:$R$2843,12,0)</f>
        <v>30.980599999999999</v>
      </c>
      <c r="I22" s="66">
        <f t="shared" si="2"/>
        <v>26</v>
      </c>
      <c r="J22" s="65">
        <f>VLOOKUP($A22,'Return Data'!$B$7:$R$2843,13,0)</f>
        <v>41.638399999999997</v>
      </c>
      <c r="K22" s="66">
        <f t="shared" si="3"/>
        <v>23</v>
      </c>
      <c r="L22" s="65"/>
      <c r="M22" s="66"/>
      <c r="N22" s="65"/>
      <c r="O22" s="66"/>
      <c r="P22" s="65"/>
      <c r="Q22" s="66"/>
      <c r="R22" s="65">
        <f>VLOOKUP($A22,'Return Data'!$B$7:$R$2843,16,0)</f>
        <v>14.6953</v>
      </c>
      <c r="S22" s="67">
        <f t="shared" si="5"/>
        <v>14</v>
      </c>
    </row>
    <row r="23" spans="1:19" x14ac:dyDescent="0.3">
      <c r="A23" s="63" t="s">
        <v>506</v>
      </c>
      <c r="B23" s="64">
        <f>VLOOKUP($A23,'Return Data'!$B$7:$R$2843,3,0)</f>
        <v>44377</v>
      </c>
      <c r="C23" s="65">
        <f>VLOOKUP($A23,'Return Data'!$B$7:$R$2843,4,0)</f>
        <v>14.1076</v>
      </c>
      <c r="D23" s="65">
        <f>VLOOKUP($A23,'Return Data'!$B$7:$R$2843,10,0)</f>
        <v>7.1664000000000003</v>
      </c>
      <c r="E23" s="66">
        <f t="shared" si="0"/>
        <v>23</v>
      </c>
      <c r="F23" s="65">
        <f>VLOOKUP($A23,'Return Data'!$B$7:$R$2843,11,0)</f>
        <v>12.021100000000001</v>
      </c>
      <c r="G23" s="66">
        <f t="shared" si="1"/>
        <v>24</v>
      </c>
      <c r="H23" s="65">
        <f>VLOOKUP($A23,'Return Data'!$B$7:$R$2843,12,0)</f>
        <v>26.3307</v>
      </c>
      <c r="I23" s="66">
        <f t="shared" si="2"/>
        <v>32</v>
      </c>
      <c r="J23" s="65">
        <f>VLOOKUP($A23,'Return Data'!$B$7:$R$2843,13,0)</f>
        <v>38.148600000000002</v>
      </c>
      <c r="K23" s="66">
        <f t="shared" si="3"/>
        <v>28</v>
      </c>
      <c r="L23" s="65">
        <f>VLOOKUP($A23,'Return Data'!$B$7:$R$2843,17,0)</f>
        <v>14.7804</v>
      </c>
      <c r="M23" s="66">
        <f>RANK(L23,L$8:L$40,0)</f>
        <v>22</v>
      </c>
      <c r="N23" s="65"/>
      <c r="O23" s="66"/>
      <c r="P23" s="65"/>
      <c r="Q23" s="66"/>
      <c r="R23" s="65">
        <f>VLOOKUP($A23,'Return Data'!$B$7:$R$2843,16,0)</f>
        <v>12.143000000000001</v>
      </c>
      <c r="S23" s="67">
        <f t="shared" si="5"/>
        <v>27</v>
      </c>
    </row>
    <row r="24" spans="1:19" x14ac:dyDescent="0.3">
      <c r="A24" s="63" t="s">
        <v>509</v>
      </c>
      <c r="B24" s="64">
        <f>VLOOKUP($A24,'Return Data'!$B$7:$R$2843,3,0)</f>
        <v>44377</v>
      </c>
      <c r="C24" s="65">
        <f>VLOOKUP($A24,'Return Data'!$B$7:$R$2843,4,0)</f>
        <v>68.465000000000003</v>
      </c>
      <c r="D24" s="65">
        <f>VLOOKUP($A24,'Return Data'!$B$7:$R$2843,10,0)</f>
        <v>7.9764999999999997</v>
      </c>
      <c r="E24" s="66">
        <f t="shared" si="0"/>
        <v>16</v>
      </c>
      <c r="F24" s="65">
        <f>VLOOKUP($A24,'Return Data'!$B$7:$R$2843,11,0)</f>
        <v>15.687900000000001</v>
      </c>
      <c r="G24" s="66">
        <f t="shared" si="1"/>
        <v>14</v>
      </c>
      <c r="H24" s="65">
        <f>VLOOKUP($A24,'Return Data'!$B$7:$R$2843,12,0)</f>
        <v>40.168199999999999</v>
      </c>
      <c r="I24" s="66">
        <f t="shared" si="2"/>
        <v>10</v>
      </c>
      <c r="J24" s="65">
        <f>VLOOKUP($A24,'Return Data'!$B$7:$R$2843,13,0)</f>
        <v>72.561999999999998</v>
      </c>
      <c r="K24" s="66">
        <f t="shared" si="3"/>
        <v>3</v>
      </c>
      <c r="L24" s="65">
        <f>VLOOKUP($A24,'Return Data'!$B$7:$R$2843,17,0)</f>
        <v>22.981000000000002</v>
      </c>
      <c r="M24" s="66">
        <f>RANK(L24,L$8:L$40,0)</f>
        <v>3</v>
      </c>
      <c r="N24" s="65">
        <f>VLOOKUP($A24,'Return Data'!$B$7:$R$2843,14,0)</f>
        <v>13.0664</v>
      </c>
      <c r="O24" s="66">
        <f>RANK(N24,N$8:N$40,0)</f>
        <v>15</v>
      </c>
      <c r="P24" s="65">
        <f>VLOOKUP($A24,'Return Data'!$B$7:$R$2843,15,0)</f>
        <v>11.388400000000001</v>
      </c>
      <c r="Q24" s="66">
        <f>RANK(P24,P$8:P$40,0)</f>
        <v>19</v>
      </c>
      <c r="R24" s="65">
        <f>VLOOKUP($A24,'Return Data'!$B$7:$R$2843,16,0)</f>
        <v>12.584099999999999</v>
      </c>
      <c r="S24" s="67">
        <f t="shared" si="5"/>
        <v>23</v>
      </c>
    </row>
    <row r="25" spans="1:19" x14ac:dyDescent="0.3">
      <c r="A25" s="63" t="s">
        <v>1834</v>
      </c>
      <c r="B25" s="64">
        <f>VLOOKUP($A25,'Return Data'!$B$7:$R$2843,3,0)</f>
        <v>44377</v>
      </c>
      <c r="C25" s="65">
        <f>VLOOKUP($A25,'Return Data'!$B$7:$R$2843,4,0)</f>
        <v>40.554000000000002</v>
      </c>
      <c r="D25" s="65">
        <f>VLOOKUP($A25,'Return Data'!$B$7:$R$2843,10,0)</f>
        <v>7.7961999999999998</v>
      </c>
      <c r="E25" s="66">
        <f t="shared" si="0"/>
        <v>17</v>
      </c>
      <c r="F25" s="65">
        <f>VLOOKUP($A25,'Return Data'!$B$7:$R$2843,11,0)</f>
        <v>19.076799999999999</v>
      </c>
      <c r="G25" s="66">
        <f t="shared" si="1"/>
        <v>7</v>
      </c>
      <c r="H25" s="65">
        <f>VLOOKUP($A25,'Return Data'!$B$7:$R$2843,12,0)</f>
        <v>41.921300000000002</v>
      </c>
      <c r="I25" s="66">
        <f t="shared" si="2"/>
        <v>6</v>
      </c>
      <c r="J25" s="65">
        <f>VLOOKUP($A25,'Return Data'!$B$7:$R$2843,13,0)</f>
        <v>56.694099999999999</v>
      </c>
      <c r="K25" s="66">
        <f t="shared" si="3"/>
        <v>4</v>
      </c>
      <c r="L25" s="65">
        <f>VLOOKUP($A25,'Return Data'!$B$7:$R$2843,17,0)</f>
        <v>21.145299999999999</v>
      </c>
      <c r="M25" s="66">
        <f>RANK(L25,L$8:L$40,0)</f>
        <v>5</v>
      </c>
      <c r="N25" s="65">
        <f>VLOOKUP($A25,'Return Data'!$B$7:$R$2843,14,0)</f>
        <v>16.978400000000001</v>
      </c>
      <c r="O25" s="66">
        <f>RANK(N25,N$8:N$40,0)</f>
        <v>3</v>
      </c>
      <c r="P25" s="65">
        <f>VLOOKUP($A25,'Return Data'!$B$7:$R$2843,15,0)</f>
        <v>14.8611</v>
      </c>
      <c r="Q25" s="66">
        <f>RANK(P25,P$8:P$40,0)</f>
        <v>7</v>
      </c>
      <c r="R25" s="65">
        <f>VLOOKUP($A25,'Return Data'!$B$7:$R$2843,16,0)</f>
        <v>13.0328</v>
      </c>
      <c r="S25" s="67">
        <f t="shared" si="5"/>
        <v>21</v>
      </c>
    </row>
    <row r="26" spans="1:19" x14ac:dyDescent="0.3">
      <c r="A26" s="63" t="s">
        <v>510</v>
      </c>
      <c r="B26" s="64">
        <f>VLOOKUP($A26,'Return Data'!$B$7:$R$2843,3,0)</f>
        <v>44377</v>
      </c>
      <c r="C26" s="65">
        <f>VLOOKUP($A26,'Return Data'!$B$7:$R$2843,4,0)</f>
        <v>37.368000000000002</v>
      </c>
      <c r="D26" s="65">
        <f>VLOOKUP($A26,'Return Data'!$B$7:$R$2843,10,0)</f>
        <v>6.2255000000000003</v>
      </c>
      <c r="E26" s="66">
        <f t="shared" si="0"/>
        <v>29</v>
      </c>
      <c r="F26" s="65">
        <f>VLOOKUP($A26,'Return Data'!$B$7:$R$2843,11,0)</f>
        <v>11.907</v>
      </c>
      <c r="G26" s="66">
        <f t="shared" si="1"/>
        <v>25</v>
      </c>
      <c r="H26" s="65">
        <f>VLOOKUP($A26,'Return Data'!$B$7:$R$2843,12,0)</f>
        <v>30.025400000000001</v>
      </c>
      <c r="I26" s="66">
        <f t="shared" si="2"/>
        <v>27</v>
      </c>
      <c r="J26" s="65">
        <f>VLOOKUP($A26,'Return Data'!$B$7:$R$2843,13,0)</f>
        <v>40.650399999999998</v>
      </c>
      <c r="K26" s="66">
        <f t="shared" si="3"/>
        <v>26</v>
      </c>
      <c r="L26" s="65">
        <f>VLOOKUP($A26,'Return Data'!$B$7:$R$2843,17,0)</f>
        <v>14.6167</v>
      </c>
      <c r="M26" s="66">
        <f>RANK(L26,L$8:L$40,0)</f>
        <v>24</v>
      </c>
      <c r="N26" s="65">
        <f>VLOOKUP($A26,'Return Data'!$B$7:$R$2843,14,0)</f>
        <v>10.997999999999999</v>
      </c>
      <c r="O26" s="66">
        <f>RANK(N26,N$8:N$40,0)</f>
        <v>23</v>
      </c>
      <c r="P26" s="65">
        <f>VLOOKUP($A26,'Return Data'!$B$7:$R$2843,15,0)</f>
        <v>12.0815</v>
      </c>
      <c r="Q26" s="66">
        <f>RANK(P26,P$8:P$40,0)</f>
        <v>13</v>
      </c>
      <c r="R26" s="65">
        <f>VLOOKUP($A26,'Return Data'!$B$7:$R$2843,16,0)</f>
        <v>14.8306</v>
      </c>
      <c r="S26" s="67">
        <f t="shared" si="5"/>
        <v>13</v>
      </c>
    </row>
    <row r="27" spans="1:19" x14ac:dyDescent="0.3">
      <c r="A27" s="63" t="s">
        <v>513</v>
      </c>
      <c r="B27" s="64">
        <f>VLOOKUP($A27,'Return Data'!$B$7:$R$2843,3,0)</f>
        <v>44377</v>
      </c>
      <c r="C27" s="65">
        <f>VLOOKUP($A27,'Return Data'!$B$7:$R$2843,4,0)</f>
        <v>141.1113</v>
      </c>
      <c r="D27" s="65">
        <f>VLOOKUP($A27,'Return Data'!$B$7:$R$2843,10,0)</f>
        <v>5.5702999999999996</v>
      </c>
      <c r="E27" s="66">
        <f t="shared" si="0"/>
        <v>30</v>
      </c>
      <c r="F27" s="65">
        <f>VLOOKUP($A27,'Return Data'!$B$7:$R$2843,11,0)</f>
        <v>8.4315999999999995</v>
      </c>
      <c r="G27" s="66">
        <f t="shared" si="1"/>
        <v>31</v>
      </c>
      <c r="H27" s="65">
        <f>VLOOKUP($A27,'Return Data'!$B$7:$R$2843,12,0)</f>
        <v>28.043600000000001</v>
      </c>
      <c r="I27" s="66">
        <f t="shared" si="2"/>
        <v>28</v>
      </c>
      <c r="J27" s="65">
        <f>VLOOKUP($A27,'Return Data'!$B$7:$R$2843,13,0)</f>
        <v>32.870399999999997</v>
      </c>
      <c r="K27" s="66">
        <f t="shared" si="3"/>
        <v>33</v>
      </c>
      <c r="L27" s="65">
        <f>VLOOKUP($A27,'Return Data'!$B$7:$R$2843,17,0)</f>
        <v>12.889900000000001</v>
      </c>
      <c r="M27" s="66">
        <f>RANK(L27,L$8:L$40,0)</f>
        <v>27</v>
      </c>
      <c r="N27" s="65">
        <f>VLOOKUP($A27,'Return Data'!$B$7:$R$2843,14,0)</f>
        <v>13.2776</v>
      </c>
      <c r="O27" s="66">
        <f>RANK(N27,N$8:N$40,0)</f>
        <v>14</v>
      </c>
      <c r="P27" s="65">
        <f>VLOOKUP($A27,'Return Data'!$B$7:$R$2843,15,0)</f>
        <v>10.809100000000001</v>
      </c>
      <c r="Q27" s="66">
        <f>RANK(P27,P$8:P$40,0)</f>
        <v>21</v>
      </c>
      <c r="R27" s="65">
        <f>VLOOKUP($A27,'Return Data'!$B$7:$R$2843,16,0)</f>
        <v>10.6119</v>
      </c>
      <c r="S27" s="67">
        <f t="shared" si="5"/>
        <v>31</v>
      </c>
    </row>
    <row r="28" spans="1:19" x14ac:dyDescent="0.3">
      <c r="A28" s="63" t="s">
        <v>514</v>
      </c>
      <c r="B28" s="64">
        <f>VLOOKUP($A28,'Return Data'!$B$7:$R$2843,3,0)</f>
        <v>44377</v>
      </c>
      <c r="C28" s="65">
        <f>VLOOKUP($A28,'Return Data'!$B$7:$R$2843,4,0)</f>
        <v>15.8393</v>
      </c>
      <c r="D28" s="65">
        <f>VLOOKUP($A28,'Return Data'!$B$7:$R$2843,10,0)</f>
        <v>9.2170000000000005</v>
      </c>
      <c r="E28" s="66">
        <f t="shared" si="0"/>
        <v>9</v>
      </c>
      <c r="F28" s="65">
        <f>VLOOKUP($A28,'Return Data'!$B$7:$R$2843,11,0)</f>
        <v>19.983799999999999</v>
      </c>
      <c r="G28" s="66">
        <f t="shared" si="1"/>
        <v>5</v>
      </c>
      <c r="H28" s="65">
        <f>VLOOKUP($A28,'Return Data'!$B$7:$R$2843,12,0)</f>
        <v>41.095999999999997</v>
      </c>
      <c r="I28" s="66">
        <f t="shared" si="2"/>
        <v>9</v>
      </c>
      <c r="J28" s="65">
        <f>VLOOKUP($A28,'Return Data'!$B$7:$R$2843,13,0)</f>
        <v>52.021799999999999</v>
      </c>
      <c r="K28" s="66">
        <f t="shared" si="3"/>
        <v>7</v>
      </c>
      <c r="L28" s="65"/>
      <c r="M28" s="66"/>
      <c r="N28" s="65"/>
      <c r="O28" s="66"/>
      <c r="P28" s="65"/>
      <c r="Q28" s="66"/>
      <c r="R28" s="65">
        <f>VLOOKUP($A28,'Return Data'!$B$7:$R$2843,16,0)</f>
        <v>26.588100000000001</v>
      </c>
      <c r="S28" s="67">
        <f t="shared" si="5"/>
        <v>1</v>
      </c>
    </row>
    <row r="29" spans="1:19" x14ac:dyDescent="0.3">
      <c r="A29" s="63" t="s">
        <v>517</v>
      </c>
      <c r="B29" s="64">
        <f>VLOOKUP($A29,'Return Data'!$B$7:$R$2843,3,0)</f>
        <v>44377</v>
      </c>
      <c r="C29" s="65">
        <f>VLOOKUP($A29,'Return Data'!$B$7:$R$2843,4,0)</f>
        <v>22.454000000000001</v>
      </c>
      <c r="D29" s="65">
        <f>VLOOKUP($A29,'Return Data'!$B$7:$R$2843,10,0)</f>
        <v>8.0974000000000004</v>
      </c>
      <c r="E29" s="66">
        <f t="shared" si="0"/>
        <v>15</v>
      </c>
      <c r="F29" s="65">
        <f>VLOOKUP($A29,'Return Data'!$B$7:$R$2843,11,0)</f>
        <v>14.936500000000001</v>
      </c>
      <c r="G29" s="66">
        <f t="shared" si="1"/>
        <v>18</v>
      </c>
      <c r="H29" s="65">
        <f>VLOOKUP($A29,'Return Data'!$B$7:$R$2843,12,0)</f>
        <v>34.753599999999999</v>
      </c>
      <c r="I29" s="66">
        <f t="shared" si="2"/>
        <v>18</v>
      </c>
      <c r="J29" s="65">
        <f>VLOOKUP($A29,'Return Data'!$B$7:$R$2843,13,0)</f>
        <v>44.8645</v>
      </c>
      <c r="K29" s="66">
        <f t="shared" si="3"/>
        <v>18</v>
      </c>
      <c r="L29" s="65">
        <f>VLOOKUP($A29,'Return Data'!$B$7:$R$2843,17,0)</f>
        <v>17.804200000000002</v>
      </c>
      <c r="M29" s="66">
        <f>RANK(L29,L$8:L$40,0)</f>
        <v>9</v>
      </c>
      <c r="N29" s="65">
        <f>VLOOKUP($A29,'Return Data'!$B$7:$R$2843,14,0)</f>
        <v>16.404599999999999</v>
      </c>
      <c r="O29" s="66">
        <f>RANK(N29,N$8:N$40,0)</f>
        <v>6</v>
      </c>
      <c r="P29" s="65">
        <f>VLOOKUP($A29,'Return Data'!$B$7:$R$2843,15,0)</f>
        <v>16.1816</v>
      </c>
      <c r="Q29" s="66">
        <f>RANK(P29,P$8:P$40,0)</f>
        <v>2</v>
      </c>
      <c r="R29" s="65">
        <f>VLOOKUP($A29,'Return Data'!$B$7:$R$2843,16,0)</f>
        <v>14.6251</v>
      </c>
      <c r="S29" s="67">
        <f t="shared" si="5"/>
        <v>16</v>
      </c>
    </row>
    <row r="30" spans="1:19" x14ac:dyDescent="0.3">
      <c r="A30" s="63" t="s">
        <v>519</v>
      </c>
      <c r="B30" s="64">
        <f>VLOOKUP($A30,'Return Data'!$B$7:$R$2843,3,0)</f>
        <v>44377</v>
      </c>
      <c r="C30" s="65">
        <f>VLOOKUP($A30,'Return Data'!$B$7:$R$2843,4,0)</f>
        <v>15.027900000000001</v>
      </c>
      <c r="D30" s="65">
        <f>VLOOKUP($A30,'Return Data'!$B$7:$R$2843,10,0)</f>
        <v>4.1196000000000002</v>
      </c>
      <c r="E30" s="66">
        <f t="shared" si="0"/>
        <v>32</v>
      </c>
      <c r="F30" s="65">
        <f>VLOOKUP($A30,'Return Data'!$B$7:$R$2843,11,0)</f>
        <v>8.4076000000000004</v>
      </c>
      <c r="G30" s="66">
        <f t="shared" si="1"/>
        <v>32</v>
      </c>
      <c r="H30" s="65">
        <f>VLOOKUP($A30,'Return Data'!$B$7:$R$2843,12,0)</f>
        <v>27.006399999999999</v>
      </c>
      <c r="I30" s="66">
        <f t="shared" si="2"/>
        <v>29</v>
      </c>
      <c r="J30" s="65">
        <f>VLOOKUP($A30,'Return Data'!$B$7:$R$2843,13,0)</f>
        <v>34.767299999999999</v>
      </c>
      <c r="K30" s="66">
        <f t="shared" si="3"/>
        <v>30</v>
      </c>
      <c r="L30" s="65"/>
      <c r="M30" s="66"/>
      <c r="N30" s="65"/>
      <c r="O30" s="66"/>
      <c r="P30" s="65"/>
      <c r="Q30" s="66"/>
      <c r="R30" s="65">
        <f>VLOOKUP($A30,'Return Data'!$B$7:$R$2843,16,0)</f>
        <v>15.691599999999999</v>
      </c>
      <c r="S30" s="67">
        <f t="shared" si="5"/>
        <v>9</v>
      </c>
    </row>
    <row r="31" spans="1:19" x14ac:dyDescent="0.3">
      <c r="A31" s="63" t="s">
        <v>2007</v>
      </c>
      <c r="B31" s="64">
        <f>VLOOKUP($A31,'Return Data'!$B$7:$R$2843,3,0)</f>
        <v>44377</v>
      </c>
      <c r="C31" s="65">
        <f>VLOOKUP($A31,'Return Data'!$B$7:$R$2843,4,0)</f>
        <v>13.711499999999999</v>
      </c>
      <c r="D31" s="65">
        <f>VLOOKUP($A31,'Return Data'!$B$7:$R$2843,10,0)</f>
        <v>7.3567999999999998</v>
      </c>
      <c r="E31" s="66">
        <f t="shared" si="0"/>
        <v>21</v>
      </c>
      <c r="F31" s="65">
        <f>VLOOKUP($A31,'Return Data'!$B$7:$R$2843,11,0)</f>
        <v>11.1107</v>
      </c>
      <c r="G31" s="66">
        <f t="shared" si="1"/>
        <v>27</v>
      </c>
      <c r="H31" s="65">
        <f>VLOOKUP($A31,'Return Data'!$B$7:$R$2843,12,0)</f>
        <v>26.9407</v>
      </c>
      <c r="I31" s="66">
        <f t="shared" si="2"/>
        <v>30</v>
      </c>
      <c r="J31" s="65">
        <f>VLOOKUP($A31,'Return Data'!$B$7:$R$2843,13,0)</f>
        <v>34.8628</v>
      </c>
      <c r="K31" s="66">
        <f t="shared" si="3"/>
        <v>29</v>
      </c>
      <c r="L31" s="65">
        <f>VLOOKUP($A31,'Return Data'!$B$7:$R$2843,17,0)</f>
        <v>12.6379</v>
      </c>
      <c r="M31" s="66">
        <f t="shared" ref="M31:M40" si="7">RANK(L31,L$8:L$40,0)</f>
        <v>28</v>
      </c>
      <c r="N31" s="65"/>
      <c r="O31" s="66"/>
      <c r="P31" s="65"/>
      <c r="Q31" s="66"/>
      <c r="R31" s="65">
        <f>VLOOKUP($A31,'Return Data'!$B$7:$R$2843,16,0)</f>
        <v>10.470499999999999</v>
      </c>
      <c r="S31" s="67">
        <f t="shared" si="5"/>
        <v>32</v>
      </c>
    </row>
    <row r="32" spans="1:19" x14ac:dyDescent="0.3">
      <c r="A32" s="63" t="s">
        <v>522</v>
      </c>
      <c r="B32" s="64">
        <f>VLOOKUP($A32,'Return Data'!$B$7:$R$2843,3,0)</f>
        <v>44377</v>
      </c>
      <c r="C32" s="65">
        <f>VLOOKUP($A32,'Return Data'!$B$7:$R$2843,4,0)</f>
        <v>67.723500000000001</v>
      </c>
      <c r="D32" s="65">
        <f>VLOOKUP($A32,'Return Data'!$B$7:$R$2843,10,0)</f>
        <v>9.5152999999999999</v>
      </c>
      <c r="E32" s="66">
        <f t="shared" si="0"/>
        <v>8</v>
      </c>
      <c r="F32" s="65">
        <f>VLOOKUP($A32,'Return Data'!$B$7:$R$2843,11,0)</f>
        <v>20.812100000000001</v>
      </c>
      <c r="G32" s="66">
        <f t="shared" si="1"/>
        <v>4</v>
      </c>
      <c r="H32" s="65">
        <f>VLOOKUP($A32,'Return Data'!$B$7:$R$2843,12,0)</f>
        <v>44.444800000000001</v>
      </c>
      <c r="I32" s="66">
        <f t="shared" si="2"/>
        <v>4</v>
      </c>
      <c r="J32" s="65">
        <f>VLOOKUP($A32,'Return Data'!$B$7:$R$2843,13,0)</f>
        <v>51.563000000000002</v>
      </c>
      <c r="K32" s="66">
        <f t="shared" si="3"/>
        <v>9</v>
      </c>
      <c r="L32" s="65">
        <f>VLOOKUP($A32,'Return Data'!$B$7:$R$2843,17,0)</f>
        <v>7.7396000000000003</v>
      </c>
      <c r="M32" s="66">
        <f t="shared" si="7"/>
        <v>29</v>
      </c>
      <c r="N32" s="65">
        <f>VLOOKUP($A32,'Return Data'!$B$7:$R$2843,14,0)</f>
        <v>5.6782000000000004</v>
      </c>
      <c r="O32" s="66">
        <f t="shared" ref="O32:O40" si="8">RANK(N32,N$8:N$40,0)</f>
        <v>26</v>
      </c>
      <c r="P32" s="65">
        <f>VLOOKUP($A32,'Return Data'!$B$7:$R$2843,15,0)</f>
        <v>9.3566000000000003</v>
      </c>
      <c r="Q32" s="66">
        <f t="shared" ref="Q32:Q40" si="9">RANK(P32,P$8:P$40,0)</f>
        <v>22</v>
      </c>
      <c r="R32" s="65">
        <f>VLOOKUP($A32,'Return Data'!$B$7:$R$2843,16,0)</f>
        <v>12.0322</v>
      </c>
      <c r="S32" s="67">
        <f t="shared" si="5"/>
        <v>28</v>
      </c>
    </row>
    <row r="33" spans="1:19" x14ac:dyDescent="0.3">
      <c r="A33" s="63" t="s">
        <v>528</v>
      </c>
      <c r="B33" s="64">
        <f>VLOOKUP($A33,'Return Data'!$B$7:$R$2843,3,0)</f>
        <v>44377</v>
      </c>
      <c r="C33" s="65">
        <f>VLOOKUP($A33,'Return Data'!$B$7:$R$2843,4,0)</f>
        <v>102.27</v>
      </c>
      <c r="D33" s="65">
        <f>VLOOKUP($A33,'Return Data'!$B$7:$R$2843,10,0)</f>
        <v>11.6241</v>
      </c>
      <c r="E33" s="66">
        <f t="shared" si="0"/>
        <v>3</v>
      </c>
      <c r="F33" s="65">
        <f>VLOOKUP($A33,'Return Data'!$B$7:$R$2843,11,0)</f>
        <v>16.084</v>
      </c>
      <c r="G33" s="66">
        <f t="shared" si="1"/>
        <v>12</v>
      </c>
      <c r="H33" s="65">
        <f>VLOOKUP($A33,'Return Data'!$B$7:$R$2843,12,0)</f>
        <v>35.780700000000003</v>
      </c>
      <c r="I33" s="66">
        <f t="shared" si="2"/>
        <v>16</v>
      </c>
      <c r="J33" s="65">
        <f>VLOOKUP($A33,'Return Data'!$B$7:$R$2843,13,0)</f>
        <v>47.938699999999997</v>
      </c>
      <c r="K33" s="66">
        <f t="shared" si="3"/>
        <v>13</v>
      </c>
      <c r="L33" s="65">
        <f>VLOOKUP($A33,'Return Data'!$B$7:$R$2843,17,0)</f>
        <v>17.1355</v>
      </c>
      <c r="M33" s="66">
        <f t="shared" si="7"/>
        <v>13</v>
      </c>
      <c r="N33" s="65">
        <f>VLOOKUP($A33,'Return Data'!$B$7:$R$2843,14,0)</f>
        <v>13.053599999999999</v>
      </c>
      <c r="O33" s="66">
        <f t="shared" si="8"/>
        <v>16</v>
      </c>
      <c r="P33" s="65">
        <f>VLOOKUP($A33,'Return Data'!$B$7:$R$2843,15,0)</f>
        <v>11.8665</v>
      </c>
      <c r="Q33" s="66">
        <f t="shared" si="9"/>
        <v>15</v>
      </c>
      <c r="R33" s="65">
        <f>VLOOKUP($A33,'Return Data'!$B$7:$R$2843,16,0)</f>
        <v>12.754799999999999</v>
      </c>
      <c r="S33" s="67">
        <f t="shared" si="5"/>
        <v>22</v>
      </c>
    </row>
    <row r="34" spans="1:19" x14ac:dyDescent="0.3">
      <c r="A34" s="63" t="s">
        <v>530</v>
      </c>
      <c r="B34" s="64">
        <f>VLOOKUP($A34,'Return Data'!$B$7:$R$2843,3,0)</f>
        <v>44377</v>
      </c>
      <c r="C34" s="65">
        <f>VLOOKUP($A34,'Return Data'!$B$7:$R$2843,4,0)</f>
        <v>110.19</v>
      </c>
      <c r="D34" s="65">
        <f>VLOOKUP($A34,'Return Data'!$B$7:$R$2843,10,0)</f>
        <v>7.2096</v>
      </c>
      <c r="E34" s="66">
        <f t="shared" si="0"/>
        <v>22</v>
      </c>
      <c r="F34" s="65">
        <f>VLOOKUP($A34,'Return Data'!$B$7:$R$2843,11,0)</f>
        <v>13.4109</v>
      </c>
      <c r="G34" s="66">
        <f t="shared" si="1"/>
        <v>22</v>
      </c>
      <c r="H34" s="65">
        <f>VLOOKUP($A34,'Return Data'!$B$7:$R$2843,12,0)</f>
        <v>34.116399999999999</v>
      </c>
      <c r="I34" s="66">
        <f t="shared" si="2"/>
        <v>22</v>
      </c>
      <c r="J34" s="65">
        <f>VLOOKUP($A34,'Return Data'!$B$7:$R$2843,13,0)</f>
        <v>44.796300000000002</v>
      </c>
      <c r="K34" s="66">
        <f t="shared" si="3"/>
        <v>19</v>
      </c>
      <c r="L34" s="65">
        <f>VLOOKUP($A34,'Return Data'!$B$7:$R$2843,17,0)</f>
        <v>16.268799999999999</v>
      </c>
      <c r="M34" s="66">
        <f t="shared" si="7"/>
        <v>18</v>
      </c>
      <c r="N34" s="65">
        <f>VLOOKUP($A34,'Return Data'!$B$7:$R$2843,14,0)</f>
        <v>11.8163</v>
      </c>
      <c r="O34" s="66">
        <f t="shared" si="8"/>
        <v>19</v>
      </c>
      <c r="P34" s="65">
        <f>VLOOKUP($A34,'Return Data'!$B$7:$R$2843,15,0)</f>
        <v>14.925800000000001</v>
      </c>
      <c r="Q34" s="66">
        <f t="shared" si="9"/>
        <v>6</v>
      </c>
      <c r="R34" s="65">
        <f>VLOOKUP($A34,'Return Data'!$B$7:$R$2843,16,0)</f>
        <v>14.668900000000001</v>
      </c>
      <c r="S34" s="67">
        <f t="shared" si="5"/>
        <v>15</v>
      </c>
    </row>
    <row r="35" spans="1:19" x14ac:dyDescent="0.3">
      <c r="A35" s="63" t="s">
        <v>532</v>
      </c>
      <c r="B35" s="64">
        <f>VLOOKUP($A35,'Return Data'!$B$7:$R$2843,3,0)</f>
        <v>44377</v>
      </c>
      <c r="C35" s="65">
        <f>VLOOKUP($A35,'Return Data'!$B$7:$R$2843,4,0)</f>
        <v>256.22230000000002</v>
      </c>
      <c r="D35" s="65">
        <f>VLOOKUP($A35,'Return Data'!$B$7:$R$2843,10,0)</f>
        <v>19.3705</v>
      </c>
      <c r="E35" s="66">
        <f t="shared" si="0"/>
        <v>2</v>
      </c>
      <c r="F35" s="65">
        <f>VLOOKUP($A35,'Return Data'!$B$7:$R$2843,11,0)</f>
        <v>30.497</v>
      </c>
      <c r="G35" s="66">
        <f t="shared" si="1"/>
        <v>2</v>
      </c>
      <c r="H35" s="65">
        <f>VLOOKUP($A35,'Return Data'!$B$7:$R$2843,12,0)</f>
        <v>55.838200000000001</v>
      </c>
      <c r="I35" s="66">
        <f t="shared" si="2"/>
        <v>1</v>
      </c>
      <c r="J35" s="65">
        <f>VLOOKUP($A35,'Return Data'!$B$7:$R$2843,13,0)</f>
        <v>86.612799999999993</v>
      </c>
      <c r="K35" s="66">
        <f t="shared" si="3"/>
        <v>1</v>
      </c>
      <c r="L35" s="65">
        <f>VLOOKUP($A35,'Return Data'!$B$7:$R$2843,17,0)</f>
        <v>34.092799999999997</v>
      </c>
      <c r="M35" s="66">
        <f t="shared" si="7"/>
        <v>1</v>
      </c>
      <c r="N35" s="65">
        <f>VLOOKUP($A35,'Return Data'!$B$7:$R$2843,14,0)</f>
        <v>25.8993</v>
      </c>
      <c r="O35" s="66">
        <f t="shared" si="8"/>
        <v>1</v>
      </c>
      <c r="P35" s="65">
        <f>VLOOKUP($A35,'Return Data'!$B$7:$R$2843,15,0)</f>
        <v>18.680499999999999</v>
      </c>
      <c r="Q35" s="66">
        <f t="shared" si="9"/>
        <v>1</v>
      </c>
      <c r="R35" s="65">
        <f>VLOOKUP($A35,'Return Data'!$B$7:$R$2843,16,0)</f>
        <v>17.875900000000001</v>
      </c>
      <c r="S35" s="67">
        <f t="shared" si="5"/>
        <v>2</v>
      </c>
    </row>
    <row r="36" spans="1:19" x14ac:dyDescent="0.3">
      <c r="A36" s="63" t="s">
        <v>1838</v>
      </c>
      <c r="B36" s="64">
        <f>VLOOKUP($A36,'Return Data'!$B$7:$R$2843,3,0)</f>
        <v>44377</v>
      </c>
      <c r="C36" s="65">
        <f>VLOOKUP($A36,'Return Data'!$B$7:$R$2843,4,0)</f>
        <v>198.8631</v>
      </c>
      <c r="D36" s="65">
        <f>VLOOKUP($A36,'Return Data'!$B$7:$R$2843,10,0)</f>
        <v>7.1273999999999997</v>
      </c>
      <c r="E36" s="66">
        <f t="shared" si="0"/>
        <v>24</v>
      </c>
      <c r="F36" s="65">
        <f>VLOOKUP($A36,'Return Data'!$B$7:$R$2843,11,0)</f>
        <v>13.004200000000001</v>
      </c>
      <c r="G36" s="66">
        <f t="shared" si="1"/>
        <v>23</v>
      </c>
      <c r="H36" s="65">
        <f>VLOOKUP($A36,'Return Data'!$B$7:$R$2843,12,0)</f>
        <v>34.229399999999998</v>
      </c>
      <c r="I36" s="66">
        <f t="shared" si="2"/>
        <v>20</v>
      </c>
      <c r="J36" s="65">
        <f>VLOOKUP($A36,'Return Data'!$B$7:$R$2843,13,0)</f>
        <v>40.559800000000003</v>
      </c>
      <c r="K36" s="66">
        <f t="shared" si="3"/>
        <v>27</v>
      </c>
      <c r="L36" s="65">
        <f>VLOOKUP($A36,'Return Data'!$B$7:$R$2843,17,0)</f>
        <v>16.5474</v>
      </c>
      <c r="M36" s="66">
        <f t="shared" si="7"/>
        <v>16</v>
      </c>
      <c r="N36" s="65">
        <f>VLOOKUP($A36,'Return Data'!$B$7:$R$2843,14,0)</f>
        <v>14.770899999999999</v>
      </c>
      <c r="O36" s="66">
        <f t="shared" si="8"/>
        <v>9</v>
      </c>
      <c r="P36" s="65">
        <f>VLOOKUP($A36,'Return Data'!$B$7:$R$2843,15,0)</f>
        <v>14.061199999999999</v>
      </c>
      <c r="Q36" s="66">
        <f t="shared" si="9"/>
        <v>9</v>
      </c>
      <c r="R36" s="65">
        <f>VLOOKUP($A36,'Return Data'!$B$7:$R$2843,16,0)</f>
        <v>15.9062</v>
      </c>
      <c r="S36" s="67">
        <f t="shared" si="5"/>
        <v>6</v>
      </c>
    </row>
    <row r="37" spans="1:19" x14ac:dyDescent="0.3">
      <c r="A37" s="63" t="s">
        <v>533</v>
      </c>
      <c r="B37" s="64">
        <f>VLOOKUP($A37,'Return Data'!$B$7:$R$2843,3,0)</f>
        <v>44377</v>
      </c>
      <c r="C37" s="65">
        <f>VLOOKUP($A37,'Return Data'!$B$7:$R$2843,4,0)</f>
        <v>22.925899999999999</v>
      </c>
      <c r="D37" s="65">
        <f>VLOOKUP($A37,'Return Data'!$B$7:$R$2843,10,0)</f>
        <v>5.1116000000000001</v>
      </c>
      <c r="E37" s="66">
        <f t="shared" si="0"/>
        <v>31</v>
      </c>
      <c r="F37" s="65">
        <f>VLOOKUP($A37,'Return Data'!$B$7:$R$2843,11,0)</f>
        <v>8.3187999999999995</v>
      </c>
      <c r="G37" s="66">
        <f t="shared" si="1"/>
        <v>33</v>
      </c>
      <c r="H37" s="65">
        <f>VLOOKUP($A37,'Return Data'!$B$7:$R$2843,12,0)</f>
        <v>26.805299999999999</v>
      </c>
      <c r="I37" s="66">
        <f t="shared" si="2"/>
        <v>31</v>
      </c>
      <c r="J37" s="65">
        <f>VLOOKUP($A37,'Return Data'!$B$7:$R$2843,13,0)</f>
        <v>34.489600000000003</v>
      </c>
      <c r="K37" s="66">
        <f t="shared" si="3"/>
        <v>31</v>
      </c>
      <c r="L37" s="65">
        <f>VLOOKUP($A37,'Return Data'!$B$7:$R$2843,17,0)</f>
        <v>13.8279</v>
      </c>
      <c r="M37" s="66">
        <f t="shared" si="7"/>
        <v>26</v>
      </c>
      <c r="N37" s="65">
        <f>VLOOKUP($A37,'Return Data'!$B$7:$R$2843,14,0)</f>
        <v>11.3711</v>
      </c>
      <c r="O37" s="66">
        <f t="shared" si="8"/>
        <v>21</v>
      </c>
      <c r="P37" s="65">
        <f>VLOOKUP($A37,'Return Data'!$B$7:$R$2843,15,0)</f>
        <v>11.452999999999999</v>
      </c>
      <c r="Q37" s="66">
        <f t="shared" si="9"/>
        <v>18</v>
      </c>
      <c r="R37" s="65">
        <f>VLOOKUP($A37,'Return Data'!$B$7:$R$2843,16,0)</f>
        <v>11.591900000000001</v>
      </c>
      <c r="S37" s="67">
        <f t="shared" si="5"/>
        <v>30</v>
      </c>
    </row>
    <row r="38" spans="1:19" x14ac:dyDescent="0.3">
      <c r="A38" s="63" t="s">
        <v>536</v>
      </c>
      <c r="B38" s="64">
        <f>VLOOKUP($A38,'Return Data'!$B$7:$R$2843,3,0)</f>
        <v>44377</v>
      </c>
      <c r="C38" s="65">
        <f>VLOOKUP($A38,'Return Data'!$B$7:$R$2843,4,0)</f>
        <v>131.51689999999999</v>
      </c>
      <c r="D38" s="65">
        <f>VLOOKUP($A38,'Return Data'!$B$7:$R$2843,10,0)</f>
        <v>9.0447000000000006</v>
      </c>
      <c r="E38" s="66">
        <f t="shared" si="0"/>
        <v>10</v>
      </c>
      <c r="F38" s="65">
        <f>VLOOKUP($A38,'Return Data'!$B$7:$R$2843,11,0)</f>
        <v>15.921900000000001</v>
      </c>
      <c r="G38" s="66">
        <f t="shared" si="1"/>
        <v>13</v>
      </c>
      <c r="H38" s="65">
        <f>VLOOKUP($A38,'Return Data'!$B$7:$R$2843,12,0)</f>
        <v>34.560400000000001</v>
      </c>
      <c r="I38" s="66">
        <f t="shared" si="2"/>
        <v>19</v>
      </c>
      <c r="J38" s="65">
        <f>VLOOKUP($A38,'Return Data'!$B$7:$R$2843,13,0)</f>
        <v>42.044400000000003</v>
      </c>
      <c r="K38" s="66">
        <f t="shared" si="3"/>
        <v>21</v>
      </c>
      <c r="L38" s="65">
        <f>VLOOKUP($A38,'Return Data'!$B$7:$R$2843,17,0)</f>
        <v>16.38</v>
      </c>
      <c r="M38" s="66">
        <f t="shared" si="7"/>
        <v>17</v>
      </c>
      <c r="N38" s="65">
        <f>VLOOKUP($A38,'Return Data'!$B$7:$R$2843,14,0)</f>
        <v>13.763299999999999</v>
      </c>
      <c r="O38" s="66">
        <f t="shared" si="8"/>
        <v>13</v>
      </c>
      <c r="P38" s="65">
        <f>VLOOKUP($A38,'Return Data'!$B$7:$R$2843,15,0)</f>
        <v>14.015499999999999</v>
      </c>
      <c r="Q38" s="66">
        <f t="shared" si="9"/>
        <v>10</v>
      </c>
      <c r="R38" s="65">
        <f>VLOOKUP($A38,'Return Data'!$B$7:$R$2843,16,0)</f>
        <v>11.9819</v>
      </c>
      <c r="S38" s="67">
        <f t="shared" si="5"/>
        <v>29</v>
      </c>
    </row>
    <row r="39" spans="1:19" x14ac:dyDescent="0.3">
      <c r="A39" s="63" t="s">
        <v>537</v>
      </c>
      <c r="B39" s="64">
        <f>VLOOKUP($A39,'Return Data'!$B$7:$R$2843,3,0)</f>
        <v>44377</v>
      </c>
      <c r="C39" s="65">
        <f>VLOOKUP($A39,'Return Data'!$B$7:$R$2843,4,0)</f>
        <v>299.32510000000002</v>
      </c>
      <c r="D39" s="65">
        <f>VLOOKUP($A39,'Return Data'!$B$7:$R$2843,10,0)</f>
        <v>6.4291999999999998</v>
      </c>
      <c r="E39" s="66">
        <f t="shared" si="0"/>
        <v>27</v>
      </c>
      <c r="F39" s="65">
        <f>VLOOKUP($A39,'Return Data'!$B$7:$R$2843,11,0)</f>
        <v>14.368600000000001</v>
      </c>
      <c r="G39" s="66">
        <f t="shared" si="1"/>
        <v>19</v>
      </c>
      <c r="H39" s="65">
        <f>VLOOKUP($A39,'Return Data'!$B$7:$R$2843,12,0)</f>
        <v>35.034799999999997</v>
      </c>
      <c r="I39" s="66">
        <f t="shared" si="2"/>
        <v>17</v>
      </c>
      <c r="J39" s="65">
        <f>VLOOKUP($A39,'Return Data'!$B$7:$R$2843,13,0)</f>
        <v>43.685200000000002</v>
      </c>
      <c r="K39" s="66">
        <f t="shared" si="3"/>
        <v>20</v>
      </c>
      <c r="L39" s="65">
        <f>VLOOKUP($A39,'Return Data'!$B$7:$R$2843,17,0)</f>
        <v>14.052</v>
      </c>
      <c r="M39" s="66">
        <f t="shared" si="7"/>
        <v>25</v>
      </c>
      <c r="N39" s="65">
        <f>VLOOKUP($A39,'Return Data'!$B$7:$R$2843,14,0)</f>
        <v>12.270799999999999</v>
      </c>
      <c r="O39" s="66">
        <f t="shared" si="8"/>
        <v>18</v>
      </c>
      <c r="P39" s="65">
        <f>VLOOKUP($A39,'Return Data'!$B$7:$R$2843,15,0)</f>
        <v>11.0002</v>
      </c>
      <c r="Q39" s="66">
        <f t="shared" si="9"/>
        <v>20</v>
      </c>
      <c r="R39" s="65">
        <f>VLOOKUP($A39,'Return Data'!$B$7:$R$2843,16,0)</f>
        <v>13.8764</v>
      </c>
      <c r="S39" s="67">
        <f t="shared" si="5"/>
        <v>19</v>
      </c>
    </row>
    <row r="40" spans="1:19" x14ac:dyDescent="0.3">
      <c r="A40" s="63" t="s">
        <v>539</v>
      </c>
      <c r="B40" s="64">
        <f>VLOOKUP($A40,'Return Data'!$B$7:$R$2843,3,0)</f>
        <v>44377</v>
      </c>
      <c r="C40" s="65">
        <f>VLOOKUP($A40,'Return Data'!$B$7:$R$2843,4,0)</f>
        <v>237.79310000000001</v>
      </c>
      <c r="D40" s="65">
        <f>VLOOKUP($A40,'Return Data'!$B$7:$R$2843,10,0)</f>
        <v>9.9436999999999998</v>
      </c>
      <c r="E40" s="66">
        <f t="shared" si="0"/>
        <v>6</v>
      </c>
      <c r="F40" s="65">
        <f>VLOOKUP($A40,'Return Data'!$B$7:$R$2843,11,0)</f>
        <v>19.518799999999999</v>
      </c>
      <c r="G40" s="66">
        <f t="shared" si="1"/>
        <v>6</v>
      </c>
      <c r="H40" s="65">
        <f>VLOOKUP($A40,'Return Data'!$B$7:$R$2843,12,0)</f>
        <v>41.208300000000001</v>
      </c>
      <c r="I40" s="66">
        <f t="shared" si="2"/>
        <v>8</v>
      </c>
      <c r="J40" s="65">
        <f>VLOOKUP($A40,'Return Data'!$B$7:$R$2843,13,0)</f>
        <v>52.1</v>
      </c>
      <c r="K40" s="66">
        <f t="shared" si="3"/>
        <v>6</v>
      </c>
      <c r="L40" s="65">
        <f>VLOOKUP($A40,'Return Data'!$B$7:$R$2843,17,0)</f>
        <v>16.669599999999999</v>
      </c>
      <c r="M40" s="66">
        <f t="shared" si="7"/>
        <v>15</v>
      </c>
      <c r="N40" s="65">
        <f>VLOOKUP($A40,'Return Data'!$B$7:$R$2843,14,0)</f>
        <v>11.7857</v>
      </c>
      <c r="O40" s="66">
        <f t="shared" si="8"/>
        <v>20</v>
      </c>
      <c r="P40" s="65">
        <f>VLOOKUP($A40,'Return Data'!$B$7:$R$2843,15,0)</f>
        <v>11.8855</v>
      </c>
      <c r="Q40" s="66">
        <f t="shared" si="9"/>
        <v>14</v>
      </c>
      <c r="R40" s="65">
        <f>VLOOKUP($A40,'Return Data'!$B$7:$R$2843,16,0)</f>
        <v>12.3843</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8.4521272727272709</v>
      </c>
      <c r="E42" s="74"/>
      <c r="F42" s="75">
        <f>AVERAGE(F8:F40)</f>
        <v>15.52745757575758</v>
      </c>
      <c r="G42" s="74"/>
      <c r="H42" s="75">
        <f>AVERAGE(H8:H40)</f>
        <v>36.143999999999998</v>
      </c>
      <c r="I42" s="74"/>
      <c r="J42" s="75">
        <f>AVERAGE(J8:J40)</f>
        <v>47.83035454545454</v>
      </c>
      <c r="K42" s="74"/>
      <c r="L42" s="75">
        <f>AVERAGE(L8:L40)</f>
        <v>17.70983448275862</v>
      </c>
      <c r="M42" s="74"/>
      <c r="N42" s="75">
        <f>AVERAGE(N8:N40)</f>
        <v>13.869669230769231</v>
      </c>
      <c r="O42" s="74"/>
      <c r="P42" s="75">
        <f>AVERAGE(P8:P40)</f>
        <v>13.271872727272727</v>
      </c>
      <c r="Q42" s="74"/>
      <c r="R42" s="75">
        <f>AVERAGE(R8:R40)</f>
        <v>14.284142424242425</v>
      </c>
      <c r="S42" s="76"/>
    </row>
    <row r="43" spans="1:19" x14ac:dyDescent="0.3">
      <c r="A43" s="73" t="s">
        <v>28</v>
      </c>
      <c r="B43" s="74"/>
      <c r="C43" s="74"/>
      <c r="D43" s="75">
        <f>MIN(D8:D40)</f>
        <v>2.8898000000000001</v>
      </c>
      <c r="E43" s="74"/>
      <c r="F43" s="75">
        <f>MIN(F8:F40)</f>
        <v>8.3187999999999995</v>
      </c>
      <c r="G43" s="74"/>
      <c r="H43" s="75">
        <f>MIN(H8:H40)</f>
        <v>25.258400000000002</v>
      </c>
      <c r="I43" s="74"/>
      <c r="J43" s="75">
        <f>MIN(J8:J40)</f>
        <v>32.870399999999997</v>
      </c>
      <c r="K43" s="74"/>
      <c r="L43" s="75">
        <f>MIN(L8:L40)</f>
        <v>7.7396000000000003</v>
      </c>
      <c r="M43" s="74"/>
      <c r="N43" s="75">
        <f>MIN(N8:N40)</f>
        <v>5.6782000000000004</v>
      </c>
      <c r="O43" s="74"/>
      <c r="P43" s="75">
        <f>MIN(P8:P40)</f>
        <v>9.3566000000000003</v>
      </c>
      <c r="Q43" s="74"/>
      <c r="R43" s="75">
        <f>MIN(R8:R40)</f>
        <v>10.044499999999999</v>
      </c>
      <c r="S43" s="76"/>
    </row>
    <row r="44" spans="1:19" ht="15" thickBot="1" x14ac:dyDescent="0.35">
      <c r="A44" s="77" t="s">
        <v>29</v>
      </c>
      <c r="B44" s="78"/>
      <c r="C44" s="78"/>
      <c r="D44" s="79">
        <f>MAX(D8:D40)</f>
        <v>19.509499999999999</v>
      </c>
      <c r="E44" s="78"/>
      <c r="F44" s="79">
        <f>MAX(F8:F40)</f>
        <v>31.2118</v>
      </c>
      <c r="G44" s="78"/>
      <c r="H44" s="79">
        <f>MAX(H8:H40)</f>
        <v>55.838200000000001</v>
      </c>
      <c r="I44" s="78"/>
      <c r="J44" s="79">
        <f>MAX(J8:J40)</f>
        <v>86.612799999999993</v>
      </c>
      <c r="K44" s="78"/>
      <c r="L44" s="79">
        <f>MAX(L8:L40)</f>
        <v>34.092799999999997</v>
      </c>
      <c r="M44" s="78"/>
      <c r="N44" s="79">
        <f>MAX(N8:N40)</f>
        <v>25.8993</v>
      </c>
      <c r="O44" s="78"/>
      <c r="P44" s="79">
        <f>MAX(P8:P40)</f>
        <v>18.680499999999999</v>
      </c>
      <c r="Q44" s="78"/>
      <c r="R44" s="79">
        <f>MAX(R8:R40)</f>
        <v>26.588100000000001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44377</v>
      </c>
      <c r="C8" s="65">
        <f>VLOOKUP($A8,'Return Data'!$B$7:$R$2843,4,0)</f>
        <v>985.06</v>
      </c>
      <c r="D8" s="65">
        <f>VLOOKUP($A8,'Return Data'!$B$7:$R$2843,10,0)</f>
        <v>7.4560000000000004</v>
      </c>
      <c r="E8" s="66">
        <f t="shared" ref="E8:E40" si="0">RANK(D8,D$8:D$40,0)</f>
        <v>17</v>
      </c>
      <c r="F8" s="65">
        <f>VLOOKUP($A8,'Return Data'!$B$7:$R$2843,11,0)</f>
        <v>14.8611</v>
      </c>
      <c r="G8" s="66">
        <f t="shared" ref="G8:G40" si="1">RANK(F8,F$8:F$40,0)</f>
        <v>15</v>
      </c>
      <c r="H8" s="65">
        <f>VLOOKUP($A8,'Return Data'!$B$7:$R$2843,12,0)</f>
        <v>36.762599999999999</v>
      </c>
      <c r="I8" s="66">
        <f t="shared" ref="I8:I40" si="2">RANK(H8,H$8:H$40,0)</f>
        <v>11</v>
      </c>
      <c r="J8" s="65">
        <f>VLOOKUP($A8,'Return Data'!$B$7:$R$2843,13,0)</f>
        <v>49.534700000000001</v>
      </c>
      <c r="K8" s="66">
        <f t="shared" ref="K8:K40" si="3">RANK(J8,J$8:J$40,0)</f>
        <v>11</v>
      </c>
      <c r="L8" s="65">
        <f>VLOOKUP($A8,'Return Data'!$B$7:$R$2843,17,0)</f>
        <v>13.873900000000001</v>
      </c>
      <c r="M8" s="66">
        <f t="shared" ref="M8:M17" si="4">RANK(L8,L$8:L$40,0)</f>
        <v>22</v>
      </c>
      <c r="N8" s="65">
        <f>VLOOKUP($A8,'Return Data'!$B$7:$R$2843,14,0)</f>
        <v>10.0829</v>
      </c>
      <c r="O8" s="66">
        <f>RANK(N8,N$8:N$40,0)</f>
        <v>22</v>
      </c>
      <c r="P8" s="65">
        <f>VLOOKUP($A8,'Return Data'!$B$7:$R$2843,15,0)</f>
        <v>10.4556</v>
      </c>
      <c r="Q8" s="66">
        <f>RANK(P8,P$8:P$40,0)</f>
        <v>17</v>
      </c>
      <c r="R8" s="65">
        <f>VLOOKUP($A8,'Return Data'!$B$7:$R$2843,16,0)</f>
        <v>18.9877</v>
      </c>
      <c r="S8" s="67">
        <f t="shared" ref="S8:S40" si="5">RANK(R8,R$8:R$40,0)</f>
        <v>2</v>
      </c>
    </row>
    <row r="9" spans="1:20" x14ac:dyDescent="0.3">
      <c r="A9" s="63" t="s">
        <v>481</v>
      </c>
      <c r="B9" s="64">
        <f>VLOOKUP($A9,'Return Data'!$B$7:$R$2843,3,0)</f>
        <v>44377</v>
      </c>
      <c r="C9" s="65">
        <f>VLOOKUP($A9,'Return Data'!$B$7:$R$2843,4,0)</f>
        <v>14.04</v>
      </c>
      <c r="D9" s="65">
        <f>VLOOKUP($A9,'Return Data'!$B$7:$R$2843,10,0)</f>
        <v>7.2573999999999996</v>
      </c>
      <c r="E9" s="66">
        <f t="shared" si="0"/>
        <v>19</v>
      </c>
      <c r="F9" s="65">
        <f>VLOOKUP($A9,'Return Data'!$B$7:$R$2843,11,0)</f>
        <v>8.7529000000000003</v>
      </c>
      <c r="G9" s="66">
        <f t="shared" si="1"/>
        <v>29</v>
      </c>
      <c r="H9" s="65">
        <f>VLOOKUP($A9,'Return Data'!$B$7:$R$2843,12,0)</f>
        <v>29.759699999999999</v>
      </c>
      <c r="I9" s="66">
        <f t="shared" si="2"/>
        <v>24</v>
      </c>
      <c r="J9" s="65">
        <f>VLOOKUP($A9,'Return Data'!$B$7:$R$2843,13,0)</f>
        <v>39.009900000000002</v>
      </c>
      <c r="K9" s="66">
        <f t="shared" si="3"/>
        <v>26</v>
      </c>
      <c r="L9" s="65">
        <f>VLOOKUP($A9,'Return Data'!$B$7:$R$2843,17,0)</f>
        <v>16.007100000000001</v>
      </c>
      <c r="M9" s="66">
        <f t="shared" si="4"/>
        <v>13</v>
      </c>
      <c r="N9" s="65"/>
      <c r="O9" s="66"/>
      <c r="P9" s="65"/>
      <c r="Q9" s="66"/>
      <c r="R9" s="65">
        <f>VLOOKUP($A9,'Return Data'!$B$7:$R$2843,16,0)</f>
        <v>12.444100000000001</v>
      </c>
      <c r="S9" s="67">
        <f t="shared" si="5"/>
        <v>19</v>
      </c>
    </row>
    <row r="10" spans="1:20" x14ac:dyDescent="0.3">
      <c r="A10" s="63" t="s">
        <v>482</v>
      </c>
      <c r="B10" s="64">
        <f>VLOOKUP($A10,'Return Data'!$B$7:$R$2843,3,0)</f>
        <v>44377</v>
      </c>
      <c r="C10" s="65">
        <f>VLOOKUP($A10,'Return Data'!$B$7:$R$2843,4,0)</f>
        <v>73.569999999999993</v>
      </c>
      <c r="D10" s="65">
        <f>VLOOKUP($A10,'Return Data'!$B$7:$R$2843,10,0)</f>
        <v>6.2535999999999996</v>
      </c>
      <c r="E10" s="66">
        <f t="shared" si="0"/>
        <v>27</v>
      </c>
      <c r="F10" s="65">
        <f>VLOOKUP($A10,'Return Data'!$B$7:$R$2843,11,0)</f>
        <v>13.359</v>
      </c>
      <c r="G10" s="66">
        <f t="shared" si="1"/>
        <v>20</v>
      </c>
      <c r="H10" s="65">
        <f>VLOOKUP($A10,'Return Data'!$B$7:$R$2843,12,0)</f>
        <v>33.593600000000002</v>
      </c>
      <c r="I10" s="66">
        <f t="shared" si="2"/>
        <v>18</v>
      </c>
      <c r="J10" s="65">
        <f>VLOOKUP($A10,'Return Data'!$B$7:$R$2843,13,0)</f>
        <v>46.320599999999999</v>
      </c>
      <c r="K10" s="66">
        <f t="shared" si="3"/>
        <v>13</v>
      </c>
      <c r="L10" s="65">
        <f>VLOOKUP($A10,'Return Data'!$B$7:$R$2843,17,0)</f>
        <v>15.098699999999999</v>
      </c>
      <c r="M10" s="66">
        <f t="shared" si="4"/>
        <v>19</v>
      </c>
      <c r="N10" s="65">
        <f>VLOOKUP($A10,'Return Data'!$B$7:$R$2843,14,0)</f>
        <v>10.430899999999999</v>
      </c>
      <c r="O10" s="66">
        <f t="shared" ref="O10:O17" si="6">RANK(N10,N$8:N$40,0)</f>
        <v>21</v>
      </c>
      <c r="P10" s="65">
        <f>VLOOKUP($A10,'Return Data'!$B$7:$R$2843,15,0)</f>
        <v>10.601599999999999</v>
      </c>
      <c r="Q10" s="66">
        <f>RANK(P10,P$8:P$40,0)</f>
        <v>15</v>
      </c>
      <c r="R10" s="65">
        <f>VLOOKUP($A10,'Return Data'!$B$7:$R$2843,16,0)</f>
        <v>11.8565</v>
      </c>
      <c r="S10" s="67">
        <f t="shared" si="5"/>
        <v>22</v>
      </c>
    </row>
    <row r="11" spans="1:20" x14ac:dyDescent="0.3">
      <c r="A11" s="63" t="s">
        <v>1777</v>
      </c>
      <c r="B11" s="64">
        <f>VLOOKUP($A11,'Return Data'!$B$7:$R$2843,3,0)</f>
        <v>44377</v>
      </c>
      <c r="C11" s="65">
        <f>VLOOKUP($A11,'Return Data'!$B$7:$R$2843,4,0)</f>
        <v>17.3444</v>
      </c>
      <c r="D11" s="65">
        <f>VLOOKUP($A11,'Return Data'!$B$7:$R$2843,10,0)</f>
        <v>9.9006000000000007</v>
      </c>
      <c r="E11" s="66">
        <f t="shared" si="0"/>
        <v>5</v>
      </c>
      <c r="F11" s="65">
        <f>VLOOKUP($A11,'Return Data'!$B$7:$R$2843,11,0)</f>
        <v>16.510899999999999</v>
      </c>
      <c r="G11" s="66">
        <f t="shared" si="1"/>
        <v>11</v>
      </c>
      <c r="H11" s="65">
        <f>VLOOKUP($A11,'Return Data'!$B$7:$R$2843,12,0)</f>
        <v>35.822499999999998</v>
      </c>
      <c r="I11" s="66">
        <f t="shared" si="2"/>
        <v>15</v>
      </c>
      <c r="J11" s="65">
        <f>VLOOKUP($A11,'Return Data'!$B$7:$R$2843,13,0)</f>
        <v>42.860399999999998</v>
      </c>
      <c r="K11" s="66">
        <f t="shared" si="3"/>
        <v>18</v>
      </c>
      <c r="L11" s="65">
        <f>VLOOKUP($A11,'Return Data'!$B$7:$R$2843,17,0)</f>
        <v>19.893699999999999</v>
      </c>
      <c r="M11" s="66">
        <f t="shared" si="4"/>
        <v>4</v>
      </c>
      <c r="N11" s="65">
        <f>VLOOKUP($A11,'Return Data'!$B$7:$R$2843,14,0)</f>
        <v>16.724299999999999</v>
      </c>
      <c r="O11" s="66">
        <f t="shared" si="6"/>
        <v>2</v>
      </c>
      <c r="P11" s="65"/>
      <c r="Q11" s="66"/>
      <c r="R11" s="65">
        <f>VLOOKUP($A11,'Return Data'!$B$7:$R$2843,16,0)</f>
        <v>13.8939</v>
      </c>
      <c r="S11" s="67">
        <f t="shared" si="5"/>
        <v>10</v>
      </c>
    </row>
    <row r="12" spans="1:20" x14ac:dyDescent="0.3">
      <c r="A12" s="63" t="s">
        <v>485</v>
      </c>
      <c r="B12" s="64">
        <f>VLOOKUP($A12,'Return Data'!$B$7:$R$2843,3,0)</f>
        <v>44377</v>
      </c>
      <c r="C12" s="65">
        <f>VLOOKUP($A12,'Return Data'!$B$7:$R$2843,4,0)</f>
        <v>20.54</v>
      </c>
      <c r="D12" s="65">
        <f>VLOOKUP($A12,'Return Data'!$B$7:$R$2843,10,0)</f>
        <v>19.210699999999999</v>
      </c>
      <c r="E12" s="66">
        <f t="shared" si="0"/>
        <v>2</v>
      </c>
      <c r="F12" s="65">
        <f>VLOOKUP($A12,'Return Data'!$B$7:$R$2843,11,0)</f>
        <v>30.6616</v>
      </c>
      <c r="G12" s="66">
        <f t="shared" si="1"/>
        <v>1</v>
      </c>
      <c r="H12" s="65">
        <f>VLOOKUP($A12,'Return Data'!$B$7:$R$2843,12,0)</f>
        <v>48.410400000000003</v>
      </c>
      <c r="I12" s="66">
        <f t="shared" si="2"/>
        <v>3</v>
      </c>
      <c r="J12" s="65">
        <f>VLOOKUP($A12,'Return Data'!$B$7:$R$2843,13,0)</f>
        <v>80.650800000000004</v>
      </c>
      <c r="K12" s="66">
        <f t="shared" si="3"/>
        <v>2</v>
      </c>
      <c r="L12" s="65">
        <f>VLOOKUP($A12,'Return Data'!$B$7:$R$2843,17,0)</f>
        <v>31.232600000000001</v>
      </c>
      <c r="M12" s="66">
        <f t="shared" si="4"/>
        <v>2</v>
      </c>
      <c r="N12" s="65">
        <f>VLOOKUP($A12,'Return Data'!$B$7:$R$2843,14,0)</f>
        <v>15.128</v>
      </c>
      <c r="O12" s="66">
        <f t="shared" si="6"/>
        <v>6</v>
      </c>
      <c r="P12" s="65"/>
      <c r="Q12" s="66"/>
      <c r="R12" s="65">
        <f>VLOOKUP($A12,'Return Data'!$B$7:$R$2843,16,0)</f>
        <v>15.6586</v>
      </c>
      <c r="S12" s="67">
        <f t="shared" si="5"/>
        <v>5</v>
      </c>
    </row>
    <row r="13" spans="1:20" x14ac:dyDescent="0.3">
      <c r="A13" s="63" t="s">
        <v>487</v>
      </c>
      <c r="B13" s="64">
        <f>VLOOKUP($A13,'Return Data'!$B$7:$R$2843,3,0)</f>
        <v>44377</v>
      </c>
      <c r="C13" s="65">
        <f>VLOOKUP($A13,'Return Data'!$B$7:$R$2843,4,0)</f>
        <v>226.62</v>
      </c>
      <c r="D13" s="65">
        <f>VLOOKUP($A13,'Return Data'!$B$7:$R$2843,10,0)</f>
        <v>7.0831</v>
      </c>
      <c r="E13" s="66">
        <f t="shared" si="0"/>
        <v>20</v>
      </c>
      <c r="F13" s="65">
        <f>VLOOKUP($A13,'Return Data'!$B$7:$R$2843,11,0)</f>
        <v>12.7575</v>
      </c>
      <c r="G13" s="66">
        <f t="shared" si="1"/>
        <v>21</v>
      </c>
      <c r="H13" s="65">
        <f>VLOOKUP($A13,'Return Data'!$B$7:$R$2843,12,0)</f>
        <v>30.518899999999999</v>
      </c>
      <c r="I13" s="66">
        <f t="shared" si="2"/>
        <v>23</v>
      </c>
      <c r="J13" s="65">
        <f>VLOOKUP($A13,'Return Data'!$B$7:$R$2843,13,0)</f>
        <v>40.3307</v>
      </c>
      <c r="K13" s="66">
        <f t="shared" si="3"/>
        <v>22</v>
      </c>
      <c r="L13" s="65">
        <f>VLOOKUP($A13,'Return Data'!$B$7:$R$2843,17,0)</f>
        <v>18.2516</v>
      </c>
      <c r="M13" s="66">
        <f t="shared" si="4"/>
        <v>7</v>
      </c>
      <c r="N13" s="65">
        <f>VLOOKUP($A13,'Return Data'!$B$7:$R$2843,14,0)</f>
        <v>15.3626</v>
      </c>
      <c r="O13" s="66">
        <f t="shared" si="6"/>
        <v>5</v>
      </c>
      <c r="P13" s="65">
        <f>VLOOKUP($A13,'Return Data'!$B$7:$R$2843,15,0)</f>
        <v>14.4284</v>
      </c>
      <c r="Q13" s="66">
        <f>RANK(P13,P$8:P$40,0)</f>
        <v>2</v>
      </c>
      <c r="R13" s="65">
        <f>VLOOKUP($A13,'Return Data'!$B$7:$R$2843,16,0)</f>
        <v>11.603</v>
      </c>
      <c r="S13" s="67">
        <f t="shared" si="5"/>
        <v>24</v>
      </c>
    </row>
    <row r="14" spans="1:20" x14ac:dyDescent="0.3">
      <c r="A14" s="63" t="s">
        <v>489</v>
      </c>
      <c r="B14" s="64">
        <f>VLOOKUP($A14,'Return Data'!$B$7:$R$2843,3,0)</f>
        <v>44377</v>
      </c>
      <c r="C14" s="65">
        <f>VLOOKUP($A14,'Return Data'!$B$7:$R$2843,4,0)</f>
        <v>219.53399999999999</v>
      </c>
      <c r="D14" s="65">
        <f>VLOOKUP($A14,'Return Data'!$B$7:$R$2843,10,0)</f>
        <v>8.2483000000000004</v>
      </c>
      <c r="E14" s="66">
        <f t="shared" si="0"/>
        <v>12</v>
      </c>
      <c r="F14" s="65">
        <f>VLOOKUP($A14,'Return Data'!$B$7:$R$2843,11,0)</f>
        <v>14.776999999999999</v>
      </c>
      <c r="G14" s="66">
        <f t="shared" si="1"/>
        <v>16</v>
      </c>
      <c r="H14" s="65">
        <f>VLOOKUP($A14,'Return Data'!$B$7:$R$2843,12,0)</f>
        <v>36.715699999999998</v>
      </c>
      <c r="I14" s="66">
        <f t="shared" si="2"/>
        <v>12</v>
      </c>
      <c r="J14" s="65">
        <f>VLOOKUP($A14,'Return Data'!$B$7:$R$2843,13,0)</f>
        <v>43.767200000000003</v>
      </c>
      <c r="K14" s="66">
        <f t="shared" si="3"/>
        <v>16</v>
      </c>
      <c r="L14" s="65">
        <f>VLOOKUP($A14,'Return Data'!$B$7:$R$2843,17,0)</f>
        <v>19.098800000000001</v>
      </c>
      <c r="M14" s="66">
        <f t="shared" si="4"/>
        <v>6</v>
      </c>
      <c r="N14" s="65">
        <f>VLOOKUP($A14,'Return Data'!$B$7:$R$2843,14,0)</f>
        <v>15.386900000000001</v>
      </c>
      <c r="O14" s="66">
        <f t="shared" si="6"/>
        <v>4</v>
      </c>
      <c r="P14" s="65">
        <f>VLOOKUP($A14,'Return Data'!$B$7:$R$2843,15,0)</f>
        <v>13.891400000000001</v>
      </c>
      <c r="Q14" s="66">
        <f>RANK(P14,P$8:P$40,0)</f>
        <v>4</v>
      </c>
      <c r="R14" s="65">
        <f>VLOOKUP($A14,'Return Data'!$B$7:$R$2843,16,0)</f>
        <v>14.994</v>
      </c>
      <c r="S14" s="67">
        <f t="shared" si="5"/>
        <v>8</v>
      </c>
    </row>
    <row r="15" spans="1:20" x14ac:dyDescent="0.3">
      <c r="A15" s="63" t="s">
        <v>491</v>
      </c>
      <c r="B15" s="64">
        <f>VLOOKUP($A15,'Return Data'!$B$7:$R$2843,3,0)</f>
        <v>44377</v>
      </c>
      <c r="C15" s="65">
        <f>VLOOKUP($A15,'Return Data'!$B$7:$R$2843,4,0)</f>
        <v>34.79</v>
      </c>
      <c r="D15" s="65">
        <f>VLOOKUP($A15,'Return Data'!$B$7:$R$2843,10,0)</f>
        <v>8.1441999999999997</v>
      </c>
      <c r="E15" s="66">
        <f t="shared" si="0"/>
        <v>14</v>
      </c>
      <c r="F15" s="65">
        <f>VLOOKUP($A15,'Return Data'!$B$7:$R$2843,11,0)</f>
        <v>14.5161</v>
      </c>
      <c r="G15" s="66">
        <f t="shared" si="1"/>
        <v>17</v>
      </c>
      <c r="H15" s="65">
        <f>VLOOKUP($A15,'Return Data'!$B$7:$R$2843,12,0)</f>
        <v>35.951500000000003</v>
      </c>
      <c r="I15" s="66">
        <f t="shared" si="2"/>
        <v>14</v>
      </c>
      <c r="J15" s="65">
        <f>VLOOKUP($A15,'Return Data'!$B$7:$R$2843,13,0)</f>
        <v>44.596800000000002</v>
      </c>
      <c r="K15" s="66">
        <f t="shared" si="3"/>
        <v>15</v>
      </c>
      <c r="L15" s="65">
        <f>VLOOKUP($A15,'Return Data'!$B$7:$R$2843,17,0)</f>
        <v>16.119</v>
      </c>
      <c r="M15" s="66">
        <f t="shared" si="4"/>
        <v>10</v>
      </c>
      <c r="N15" s="65">
        <f>VLOOKUP($A15,'Return Data'!$B$7:$R$2843,14,0)</f>
        <v>12.8057</v>
      </c>
      <c r="O15" s="66">
        <f t="shared" si="6"/>
        <v>12</v>
      </c>
      <c r="P15" s="65">
        <f>VLOOKUP($A15,'Return Data'!$B$7:$R$2843,15,0)</f>
        <v>11.9826</v>
      </c>
      <c r="Q15" s="66">
        <f>RANK(P15,P$8:P$40,0)</f>
        <v>10</v>
      </c>
      <c r="R15" s="65">
        <f>VLOOKUP($A15,'Return Data'!$B$7:$R$2843,16,0)</f>
        <v>11.052</v>
      </c>
      <c r="S15" s="67">
        <f t="shared" si="5"/>
        <v>27</v>
      </c>
    </row>
    <row r="16" spans="1:20" x14ac:dyDescent="0.3">
      <c r="A16" s="63" t="s">
        <v>492</v>
      </c>
      <c r="B16" s="64">
        <f>VLOOKUP($A16,'Return Data'!$B$7:$R$2843,3,0)</f>
        <v>44377</v>
      </c>
      <c r="C16" s="65">
        <f>VLOOKUP($A16,'Return Data'!$B$7:$R$2843,4,0)</f>
        <v>165.33840000000001</v>
      </c>
      <c r="D16" s="65">
        <f>VLOOKUP($A16,'Return Data'!$B$7:$R$2843,10,0)</f>
        <v>8.3109999999999999</v>
      </c>
      <c r="E16" s="66">
        <f t="shared" si="0"/>
        <v>11</v>
      </c>
      <c r="F16" s="65">
        <f>VLOOKUP($A16,'Return Data'!$B$7:$R$2843,11,0)</f>
        <v>16.7773</v>
      </c>
      <c r="G16" s="66">
        <f t="shared" si="1"/>
        <v>10</v>
      </c>
      <c r="H16" s="65">
        <f>VLOOKUP($A16,'Return Data'!$B$7:$R$2843,12,0)</f>
        <v>41.171599999999998</v>
      </c>
      <c r="I16" s="66">
        <f t="shared" si="2"/>
        <v>5</v>
      </c>
      <c r="J16" s="65">
        <f>VLOOKUP($A16,'Return Data'!$B$7:$R$2843,13,0)</f>
        <v>49.664999999999999</v>
      </c>
      <c r="K16" s="66">
        <f t="shared" si="3"/>
        <v>10</v>
      </c>
      <c r="L16" s="65">
        <f>VLOOKUP($A16,'Return Data'!$B$7:$R$2843,17,0)</f>
        <v>16.261600000000001</v>
      </c>
      <c r="M16" s="66">
        <f t="shared" si="4"/>
        <v>9</v>
      </c>
      <c r="N16" s="65">
        <f>VLOOKUP($A16,'Return Data'!$B$7:$R$2843,14,0)</f>
        <v>13.001200000000001</v>
      </c>
      <c r="O16" s="66">
        <f t="shared" si="6"/>
        <v>11</v>
      </c>
      <c r="P16" s="65">
        <f>VLOOKUP($A16,'Return Data'!$B$7:$R$2843,15,0)</f>
        <v>11.452500000000001</v>
      </c>
      <c r="Q16" s="66">
        <f>RANK(P16,P$8:P$40,0)</f>
        <v>12</v>
      </c>
      <c r="R16" s="65">
        <f>VLOOKUP($A16,'Return Data'!$B$7:$R$2843,16,0)</f>
        <v>13.889799999999999</v>
      </c>
      <c r="S16" s="67">
        <f t="shared" si="5"/>
        <v>11</v>
      </c>
    </row>
    <row r="17" spans="1:19" x14ac:dyDescent="0.3">
      <c r="A17" s="63" t="s">
        <v>494</v>
      </c>
      <c r="B17" s="64">
        <f>VLOOKUP($A17,'Return Data'!$B$7:$R$2843,3,0)</f>
        <v>44377</v>
      </c>
      <c r="C17" s="65">
        <f>VLOOKUP($A17,'Return Data'!$B$7:$R$2843,4,0)</f>
        <v>73.194999999999993</v>
      </c>
      <c r="D17" s="65">
        <f>VLOOKUP($A17,'Return Data'!$B$7:$R$2843,10,0)</f>
        <v>8.1470000000000002</v>
      </c>
      <c r="E17" s="66">
        <f t="shared" si="0"/>
        <v>13</v>
      </c>
      <c r="F17" s="65">
        <f>VLOOKUP($A17,'Return Data'!$B$7:$R$2843,11,0)</f>
        <v>17.185099999999998</v>
      </c>
      <c r="G17" s="66">
        <f t="shared" si="1"/>
        <v>9</v>
      </c>
      <c r="H17" s="65">
        <f>VLOOKUP($A17,'Return Data'!$B$7:$R$2843,12,0)</f>
        <v>40.746099999999998</v>
      </c>
      <c r="I17" s="66">
        <f t="shared" si="2"/>
        <v>6</v>
      </c>
      <c r="J17" s="65">
        <f>VLOOKUP($A17,'Return Data'!$B$7:$R$2843,13,0)</f>
        <v>50.119</v>
      </c>
      <c r="K17" s="66">
        <f t="shared" si="3"/>
        <v>9</v>
      </c>
      <c r="L17" s="65">
        <f>VLOOKUP($A17,'Return Data'!$B$7:$R$2843,17,0)</f>
        <v>15.414899999999999</v>
      </c>
      <c r="M17" s="66">
        <f t="shared" si="4"/>
        <v>16</v>
      </c>
      <c r="N17" s="65">
        <f>VLOOKUP($A17,'Return Data'!$B$7:$R$2843,14,0)</f>
        <v>13.2524</v>
      </c>
      <c r="O17" s="66">
        <f t="shared" si="6"/>
        <v>10</v>
      </c>
      <c r="P17" s="65">
        <f>VLOOKUP($A17,'Return Data'!$B$7:$R$2843,15,0)</f>
        <v>11.7232</v>
      </c>
      <c r="Q17" s="66">
        <f>RANK(P17,P$8:P$40,0)</f>
        <v>11</v>
      </c>
      <c r="R17" s="65">
        <f>VLOOKUP($A17,'Return Data'!$B$7:$R$2843,16,0)</f>
        <v>13.0366</v>
      </c>
      <c r="S17" s="67">
        <f t="shared" si="5"/>
        <v>14</v>
      </c>
    </row>
    <row r="18" spans="1:19" x14ac:dyDescent="0.3">
      <c r="A18" s="63" t="s">
        <v>497</v>
      </c>
      <c r="B18" s="64">
        <f>VLOOKUP($A18,'Return Data'!$B$7:$R$2843,3,0)</f>
        <v>44377</v>
      </c>
      <c r="C18" s="65">
        <f>VLOOKUP($A18,'Return Data'!$B$7:$R$2843,4,0)</f>
        <v>14.664300000000001</v>
      </c>
      <c r="D18" s="65">
        <f>VLOOKUP($A18,'Return Data'!$B$7:$R$2843,10,0)</f>
        <v>6.4065000000000003</v>
      </c>
      <c r="E18" s="66">
        <f t="shared" si="0"/>
        <v>25</v>
      </c>
      <c r="F18" s="65">
        <f>VLOOKUP($A18,'Return Data'!$B$7:$R$2843,11,0)</f>
        <v>10.6982</v>
      </c>
      <c r="G18" s="66">
        <f t="shared" si="1"/>
        <v>26</v>
      </c>
      <c r="H18" s="65">
        <f>VLOOKUP($A18,'Return Data'!$B$7:$R$2843,12,0)</f>
        <v>29.749600000000001</v>
      </c>
      <c r="I18" s="66">
        <f t="shared" si="2"/>
        <v>25</v>
      </c>
      <c r="J18" s="65">
        <f>VLOOKUP($A18,'Return Data'!$B$7:$R$2843,13,0)</f>
        <v>39.230400000000003</v>
      </c>
      <c r="K18" s="66">
        <f t="shared" si="3"/>
        <v>24</v>
      </c>
      <c r="L18" s="65"/>
      <c r="M18" s="66"/>
      <c r="N18" s="65"/>
      <c r="O18" s="66"/>
      <c r="P18" s="65"/>
      <c r="Q18" s="66"/>
      <c r="R18" s="65">
        <f>VLOOKUP($A18,'Return Data'!$B$7:$R$2843,16,0)</f>
        <v>15.291600000000001</v>
      </c>
      <c r="S18" s="67">
        <f t="shared" si="5"/>
        <v>6</v>
      </c>
    </row>
    <row r="19" spans="1:19" x14ac:dyDescent="0.3">
      <c r="A19" s="63" t="s">
        <v>498</v>
      </c>
      <c r="B19" s="64">
        <f>VLOOKUP($A19,'Return Data'!$B$7:$R$2843,3,0)</f>
        <v>44377</v>
      </c>
      <c r="C19" s="65">
        <f>VLOOKUP($A19,'Return Data'!$B$7:$R$2843,4,0)</f>
        <v>186.32</v>
      </c>
      <c r="D19" s="65">
        <f>VLOOKUP($A19,'Return Data'!$B$7:$R$2843,10,0)</f>
        <v>9.4840999999999998</v>
      </c>
      <c r="E19" s="66">
        <f t="shared" si="0"/>
        <v>7</v>
      </c>
      <c r="F19" s="65">
        <f>VLOOKUP($A19,'Return Data'!$B$7:$R$2843,11,0)</f>
        <v>22.2011</v>
      </c>
      <c r="G19" s="66">
        <f t="shared" si="1"/>
        <v>3</v>
      </c>
      <c r="H19" s="65">
        <f>VLOOKUP($A19,'Return Data'!$B$7:$R$2843,12,0)</f>
        <v>48.509500000000003</v>
      </c>
      <c r="I19" s="66">
        <f t="shared" si="2"/>
        <v>2</v>
      </c>
      <c r="J19" s="65">
        <f>VLOOKUP($A19,'Return Data'!$B$7:$R$2843,13,0)</f>
        <v>51.172400000000003</v>
      </c>
      <c r="K19" s="66">
        <f t="shared" si="3"/>
        <v>6</v>
      </c>
      <c r="L19" s="65">
        <f>VLOOKUP($A19,'Return Data'!$B$7:$R$2843,17,0)</f>
        <v>16.533000000000001</v>
      </c>
      <c r="M19" s="66">
        <f>RANK(L19,L$8:L$40,0)</f>
        <v>8</v>
      </c>
      <c r="N19" s="65">
        <f>VLOOKUP($A19,'Return Data'!$B$7:$R$2843,14,0)</f>
        <v>14.419700000000001</v>
      </c>
      <c r="O19" s="66">
        <f>RANK(N19,N$8:N$40,0)</f>
        <v>8</v>
      </c>
      <c r="P19" s="65">
        <f>VLOOKUP($A19,'Return Data'!$B$7:$R$2843,15,0)</f>
        <v>13.8788</v>
      </c>
      <c r="Q19" s="66">
        <f>RANK(P19,P$8:P$40,0)</f>
        <v>5</v>
      </c>
      <c r="R19" s="65">
        <f>VLOOKUP($A19,'Return Data'!$B$7:$R$2843,16,0)</f>
        <v>14.4498</v>
      </c>
      <c r="S19" s="67">
        <f t="shared" si="5"/>
        <v>9</v>
      </c>
    </row>
    <row r="20" spans="1:19" x14ac:dyDescent="0.3">
      <c r="A20" s="63" t="s">
        <v>500</v>
      </c>
      <c r="B20" s="64">
        <f>VLOOKUP($A20,'Return Data'!$B$7:$R$2843,3,0)</f>
        <v>44377</v>
      </c>
      <c r="C20" s="65">
        <f>VLOOKUP($A20,'Return Data'!$B$7:$R$2843,4,0)</f>
        <v>14.63</v>
      </c>
      <c r="D20" s="65">
        <f>VLOOKUP($A20,'Return Data'!$B$7:$R$2843,10,0)</f>
        <v>6.3992000000000004</v>
      </c>
      <c r="E20" s="66">
        <f t="shared" si="0"/>
        <v>26</v>
      </c>
      <c r="F20" s="65">
        <f>VLOOKUP($A20,'Return Data'!$B$7:$R$2843,11,0)</f>
        <v>9.5929000000000002</v>
      </c>
      <c r="G20" s="66">
        <f t="shared" si="1"/>
        <v>28</v>
      </c>
      <c r="H20" s="65">
        <f>VLOOKUP($A20,'Return Data'!$B$7:$R$2843,12,0)</f>
        <v>24.506399999999999</v>
      </c>
      <c r="I20" s="66">
        <f t="shared" si="2"/>
        <v>33</v>
      </c>
      <c r="J20" s="65">
        <f>VLOOKUP($A20,'Return Data'!$B$7:$R$2843,13,0)</f>
        <v>32.884</v>
      </c>
      <c r="K20" s="66">
        <f t="shared" si="3"/>
        <v>29</v>
      </c>
      <c r="L20" s="65">
        <f>VLOOKUP($A20,'Return Data'!$B$7:$R$2843,17,0)</f>
        <v>14.3249</v>
      </c>
      <c r="M20" s="66">
        <f>RANK(L20,L$8:L$40,0)</f>
        <v>21</v>
      </c>
      <c r="N20" s="65">
        <f>VLOOKUP($A20,'Return Data'!$B$7:$R$2843,14,0)</f>
        <v>7.0902000000000003</v>
      </c>
      <c r="O20" s="66">
        <f>RANK(N20,N$8:N$40,0)</f>
        <v>25</v>
      </c>
      <c r="P20" s="65"/>
      <c r="Q20" s="66"/>
      <c r="R20" s="65">
        <f>VLOOKUP($A20,'Return Data'!$B$7:$R$2843,16,0)</f>
        <v>8.4604999999999997</v>
      </c>
      <c r="S20" s="67">
        <f t="shared" si="5"/>
        <v>33</v>
      </c>
    </row>
    <row r="21" spans="1:19" x14ac:dyDescent="0.3">
      <c r="A21" s="63" t="s">
        <v>503</v>
      </c>
      <c r="B21" s="64">
        <f>VLOOKUP($A21,'Return Data'!$B$7:$R$2843,3,0)</f>
        <v>44377</v>
      </c>
      <c r="C21" s="65">
        <f>VLOOKUP($A21,'Return Data'!$B$7:$R$2843,4,0)</f>
        <v>15.67</v>
      </c>
      <c r="D21" s="65">
        <f>VLOOKUP($A21,'Return Data'!$B$7:$R$2843,10,0)</f>
        <v>10.6638</v>
      </c>
      <c r="E21" s="66">
        <f t="shared" si="0"/>
        <v>4</v>
      </c>
      <c r="F21" s="65">
        <f>VLOOKUP($A21,'Return Data'!$B$7:$R$2843,11,0)</f>
        <v>17.908200000000001</v>
      </c>
      <c r="G21" s="66">
        <f t="shared" si="1"/>
        <v>8</v>
      </c>
      <c r="H21" s="65">
        <f>VLOOKUP($A21,'Return Data'!$B$7:$R$2843,12,0)</f>
        <v>36.024299999999997</v>
      </c>
      <c r="I21" s="66">
        <f t="shared" si="2"/>
        <v>13</v>
      </c>
      <c r="J21" s="65">
        <f>VLOOKUP($A21,'Return Data'!$B$7:$R$2843,13,0)</f>
        <v>53.176900000000003</v>
      </c>
      <c r="K21" s="66">
        <f t="shared" si="3"/>
        <v>5</v>
      </c>
      <c r="L21" s="65">
        <f>VLOOKUP($A21,'Return Data'!$B$7:$R$2843,17,0)</f>
        <v>16.055499999999999</v>
      </c>
      <c r="M21" s="66">
        <f>RANK(L21,L$8:L$40,0)</f>
        <v>11</v>
      </c>
      <c r="N21" s="65">
        <f>VLOOKUP($A21,'Return Data'!$B$7:$R$2843,14,0)</f>
        <v>11.4</v>
      </c>
      <c r="O21" s="66">
        <f>RANK(N21,N$8:N$40,0)</f>
        <v>16</v>
      </c>
      <c r="P21" s="65"/>
      <c r="Q21" s="66"/>
      <c r="R21" s="65">
        <f>VLOOKUP($A21,'Return Data'!$B$7:$R$2843,16,0)</f>
        <v>10.4932</v>
      </c>
      <c r="S21" s="67">
        <f t="shared" si="5"/>
        <v>29</v>
      </c>
    </row>
    <row r="22" spans="1:19" x14ac:dyDescent="0.3">
      <c r="A22" s="63" t="s">
        <v>505</v>
      </c>
      <c r="B22" s="64">
        <f>VLOOKUP($A22,'Return Data'!$B$7:$R$2843,3,0)</f>
        <v>44377</v>
      </c>
      <c r="C22" s="65">
        <f>VLOOKUP($A22,'Return Data'!$B$7:$R$2843,4,0)</f>
        <v>13.4674</v>
      </c>
      <c r="D22" s="65">
        <f>VLOOKUP($A22,'Return Data'!$B$7:$R$2843,10,0)</f>
        <v>2.3841000000000001</v>
      </c>
      <c r="E22" s="66">
        <f t="shared" si="0"/>
        <v>33</v>
      </c>
      <c r="F22" s="65">
        <f>VLOOKUP($A22,'Return Data'!$B$7:$R$2843,11,0)</f>
        <v>8.6019000000000005</v>
      </c>
      <c r="G22" s="66">
        <f t="shared" si="1"/>
        <v>30</v>
      </c>
      <c r="H22" s="65">
        <f>VLOOKUP($A22,'Return Data'!$B$7:$R$2843,12,0)</f>
        <v>29.05</v>
      </c>
      <c r="I22" s="66">
        <f t="shared" si="2"/>
        <v>26</v>
      </c>
      <c r="J22" s="65">
        <f>VLOOKUP($A22,'Return Data'!$B$7:$R$2843,13,0)</f>
        <v>38.854900000000001</v>
      </c>
      <c r="K22" s="66">
        <f t="shared" si="3"/>
        <v>27</v>
      </c>
      <c r="L22" s="65"/>
      <c r="M22" s="66"/>
      <c r="N22" s="65"/>
      <c r="O22" s="66"/>
      <c r="P22" s="65"/>
      <c r="Q22" s="66"/>
      <c r="R22" s="65">
        <f>VLOOKUP($A22,'Return Data'!$B$7:$R$2843,16,0)</f>
        <v>12.3933</v>
      </c>
      <c r="S22" s="67">
        <f t="shared" si="5"/>
        <v>20</v>
      </c>
    </row>
    <row r="23" spans="1:19" x14ac:dyDescent="0.3">
      <c r="A23" s="63" t="s">
        <v>507</v>
      </c>
      <c r="B23" s="64">
        <f>VLOOKUP($A23,'Return Data'!$B$7:$R$2843,3,0)</f>
        <v>44377</v>
      </c>
      <c r="C23" s="65">
        <f>VLOOKUP($A23,'Return Data'!$B$7:$R$2843,4,0)</f>
        <v>13.477499999999999</v>
      </c>
      <c r="D23" s="65">
        <f>VLOOKUP($A23,'Return Data'!$B$7:$R$2843,10,0)</f>
        <v>6.7169999999999996</v>
      </c>
      <c r="E23" s="66">
        <f t="shared" si="0"/>
        <v>24</v>
      </c>
      <c r="F23" s="65">
        <f>VLOOKUP($A23,'Return Data'!$B$7:$R$2843,11,0)</f>
        <v>11.084099999999999</v>
      </c>
      <c r="G23" s="66">
        <f t="shared" si="1"/>
        <v>25</v>
      </c>
      <c r="H23" s="65">
        <f>VLOOKUP($A23,'Return Data'!$B$7:$R$2843,12,0)</f>
        <v>24.7593</v>
      </c>
      <c r="I23" s="66">
        <f t="shared" si="2"/>
        <v>32</v>
      </c>
      <c r="J23" s="65">
        <f>VLOOKUP($A23,'Return Data'!$B$7:$R$2843,13,0)</f>
        <v>35.887900000000002</v>
      </c>
      <c r="K23" s="66">
        <f t="shared" si="3"/>
        <v>28</v>
      </c>
      <c r="L23" s="65">
        <f>VLOOKUP($A23,'Return Data'!$B$7:$R$2843,17,0)</f>
        <v>13.0639</v>
      </c>
      <c r="M23" s="66">
        <f>RANK(L23,L$8:L$40,0)</f>
        <v>24</v>
      </c>
      <c r="N23" s="65"/>
      <c r="O23" s="66"/>
      <c r="P23" s="65"/>
      <c r="Q23" s="66"/>
      <c r="R23" s="65">
        <f>VLOOKUP($A23,'Return Data'!$B$7:$R$2843,16,0)</f>
        <v>10.4495</v>
      </c>
      <c r="S23" s="67">
        <f t="shared" si="5"/>
        <v>30</v>
      </c>
    </row>
    <row r="24" spans="1:19" x14ac:dyDescent="0.3">
      <c r="A24" s="63" t="s">
        <v>508</v>
      </c>
      <c r="B24" s="64">
        <f>VLOOKUP($A24,'Return Data'!$B$7:$R$2843,3,0)</f>
        <v>44377</v>
      </c>
      <c r="C24" s="65">
        <f>VLOOKUP($A24,'Return Data'!$B$7:$R$2843,4,0)</f>
        <v>188.03769846816601</v>
      </c>
      <c r="D24" s="65">
        <f>VLOOKUP($A24,'Return Data'!$B$7:$R$2843,10,0)</f>
        <v>7.7645</v>
      </c>
      <c r="E24" s="66">
        <f t="shared" si="0"/>
        <v>15</v>
      </c>
      <c r="F24" s="65">
        <f>VLOOKUP($A24,'Return Data'!$B$7:$R$2843,11,0)</f>
        <v>15.2395</v>
      </c>
      <c r="G24" s="66">
        <f t="shared" si="1"/>
        <v>12</v>
      </c>
      <c r="H24" s="65">
        <f>VLOOKUP($A24,'Return Data'!$B$7:$R$2843,12,0)</f>
        <v>39.353999999999999</v>
      </c>
      <c r="I24" s="66">
        <f t="shared" si="2"/>
        <v>9</v>
      </c>
      <c r="J24" s="65">
        <f>VLOOKUP($A24,'Return Data'!$B$7:$R$2843,13,0)</f>
        <v>71.222700000000003</v>
      </c>
      <c r="K24" s="66">
        <f t="shared" si="3"/>
        <v>3</v>
      </c>
      <c r="L24" s="65">
        <f>VLOOKUP($A24,'Return Data'!$B$7:$R$2843,17,0)</f>
        <v>21.9816</v>
      </c>
      <c r="M24" s="66">
        <f>RANK(L24,L$8:L$40,0)</f>
        <v>3</v>
      </c>
      <c r="N24" s="65">
        <f>VLOOKUP($A24,'Return Data'!$B$7:$R$2843,14,0)</f>
        <v>11.9293</v>
      </c>
      <c r="O24" s="66">
        <f>RANK(N24,N$8:N$40,0)</f>
        <v>15</v>
      </c>
      <c r="P24" s="65">
        <f>VLOOKUP($A24,'Return Data'!$B$7:$R$2843,15,0)</f>
        <v>10.5808</v>
      </c>
      <c r="Q24" s="66">
        <f>RANK(P24,P$8:P$40,0)</f>
        <v>16</v>
      </c>
      <c r="R24" s="65">
        <f>VLOOKUP($A24,'Return Data'!$B$7:$R$2843,16,0)</f>
        <v>11.8185</v>
      </c>
      <c r="S24" s="67">
        <f t="shared" si="5"/>
        <v>23</v>
      </c>
    </row>
    <row r="25" spans="1:19" x14ac:dyDescent="0.3">
      <c r="A25" s="63" t="s">
        <v>1833</v>
      </c>
      <c r="B25" s="64">
        <f>VLOOKUP($A25,'Return Data'!$B$7:$R$2843,3,0)</f>
        <v>44377</v>
      </c>
      <c r="C25" s="65">
        <f>VLOOKUP($A25,'Return Data'!$B$7:$R$2843,4,0)</f>
        <v>36.500999999999998</v>
      </c>
      <c r="D25" s="65">
        <f>VLOOKUP($A25,'Return Data'!$B$7:$R$2843,10,0)</f>
        <v>7.4317000000000002</v>
      </c>
      <c r="E25" s="66">
        <f t="shared" si="0"/>
        <v>18</v>
      </c>
      <c r="F25" s="65">
        <f>VLOOKUP($A25,'Return Data'!$B$7:$R$2843,11,0)</f>
        <v>18.290800000000001</v>
      </c>
      <c r="G25" s="66">
        <f t="shared" si="1"/>
        <v>7</v>
      </c>
      <c r="H25" s="65">
        <f>VLOOKUP($A25,'Return Data'!$B$7:$R$2843,12,0)</f>
        <v>40.5398</v>
      </c>
      <c r="I25" s="66">
        <f t="shared" si="2"/>
        <v>7</v>
      </c>
      <c r="J25" s="65">
        <f>VLOOKUP($A25,'Return Data'!$B$7:$R$2843,13,0)</f>
        <v>54.665300000000002</v>
      </c>
      <c r="K25" s="66">
        <f t="shared" si="3"/>
        <v>4</v>
      </c>
      <c r="L25" s="65">
        <f>VLOOKUP($A25,'Return Data'!$B$7:$R$2843,17,0)</f>
        <v>19.598199999999999</v>
      </c>
      <c r="M25" s="66">
        <f>RANK(L25,L$8:L$40,0)</f>
        <v>5</v>
      </c>
      <c r="N25" s="65">
        <f>VLOOKUP($A25,'Return Data'!$B$7:$R$2843,14,0)</f>
        <v>15.5227</v>
      </c>
      <c r="O25" s="66">
        <f>RANK(N25,N$8:N$40,0)</f>
        <v>3</v>
      </c>
      <c r="P25" s="65">
        <f>VLOOKUP($A25,'Return Data'!$B$7:$R$2843,15,0)</f>
        <v>13.318199999999999</v>
      </c>
      <c r="Q25" s="66">
        <f>RANK(P25,P$8:P$40,0)</f>
        <v>7</v>
      </c>
      <c r="R25" s="65">
        <f>VLOOKUP($A25,'Return Data'!$B$7:$R$2843,16,0)</f>
        <v>11.4975</v>
      </c>
      <c r="S25" s="67">
        <f t="shared" si="5"/>
        <v>25</v>
      </c>
    </row>
    <row r="26" spans="1:19" x14ac:dyDescent="0.3">
      <c r="A26" s="63" t="s">
        <v>511</v>
      </c>
      <c r="B26" s="64">
        <f>VLOOKUP($A26,'Return Data'!$B$7:$R$2843,3,0)</f>
        <v>44377</v>
      </c>
      <c r="C26" s="65">
        <f>VLOOKUP($A26,'Return Data'!$B$7:$R$2843,4,0)</f>
        <v>34.286999999999999</v>
      </c>
      <c r="D26" s="65">
        <f>VLOOKUP($A26,'Return Data'!$B$7:$R$2843,10,0)</f>
        <v>5.9482999999999997</v>
      </c>
      <c r="E26" s="66">
        <f t="shared" si="0"/>
        <v>29</v>
      </c>
      <c r="F26" s="65">
        <f>VLOOKUP($A26,'Return Data'!$B$7:$R$2843,11,0)</f>
        <v>11.3504</v>
      </c>
      <c r="G26" s="66">
        <f t="shared" si="1"/>
        <v>24</v>
      </c>
      <c r="H26" s="65">
        <f>VLOOKUP($A26,'Return Data'!$B$7:$R$2843,12,0)</f>
        <v>29.034300000000002</v>
      </c>
      <c r="I26" s="66">
        <f t="shared" si="2"/>
        <v>27</v>
      </c>
      <c r="J26" s="65">
        <f>VLOOKUP($A26,'Return Data'!$B$7:$R$2843,13,0)</f>
        <v>39.208300000000001</v>
      </c>
      <c r="K26" s="66">
        <f t="shared" si="3"/>
        <v>25</v>
      </c>
      <c r="L26" s="65">
        <f>VLOOKUP($A26,'Return Data'!$B$7:$R$2843,17,0)</f>
        <v>13.4236</v>
      </c>
      <c r="M26" s="66">
        <f>RANK(L26,L$8:L$40,0)</f>
        <v>23</v>
      </c>
      <c r="N26" s="65">
        <f>VLOOKUP($A26,'Return Data'!$B$7:$R$2843,14,0)</f>
        <v>9.8580000000000005</v>
      </c>
      <c r="O26" s="66">
        <f>RANK(N26,N$8:N$40,0)</f>
        <v>23</v>
      </c>
      <c r="P26" s="65">
        <f>VLOOKUP($A26,'Return Data'!$B$7:$R$2843,15,0)</f>
        <v>10.9084</v>
      </c>
      <c r="Q26" s="66">
        <f>RANK(P26,P$8:P$40,0)</f>
        <v>14</v>
      </c>
      <c r="R26" s="65">
        <f>VLOOKUP($A26,'Return Data'!$B$7:$R$2843,16,0)</f>
        <v>12.5783</v>
      </c>
      <c r="S26" s="67">
        <f t="shared" si="5"/>
        <v>18</v>
      </c>
    </row>
    <row r="27" spans="1:19" x14ac:dyDescent="0.3">
      <c r="A27" s="63" t="s">
        <v>512</v>
      </c>
      <c r="B27" s="64">
        <f>VLOOKUP($A27,'Return Data'!$B$7:$R$2843,3,0)</f>
        <v>44377</v>
      </c>
      <c r="C27" s="65">
        <f>VLOOKUP($A27,'Return Data'!$B$7:$R$2843,4,0)</f>
        <v>129.9682</v>
      </c>
      <c r="D27" s="65">
        <f>VLOOKUP($A27,'Return Data'!$B$7:$R$2843,10,0)</f>
        <v>5.2447999999999997</v>
      </c>
      <c r="E27" s="66">
        <f t="shared" si="0"/>
        <v>30</v>
      </c>
      <c r="F27" s="65">
        <f>VLOOKUP($A27,'Return Data'!$B$7:$R$2843,11,0)</f>
        <v>7.7774000000000001</v>
      </c>
      <c r="G27" s="66">
        <f t="shared" si="1"/>
        <v>31</v>
      </c>
      <c r="H27" s="65">
        <f>VLOOKUP($A27,'Return Data'!$B$7:$R$2843,12,0)</f>
        <v>26.902999999999999</v>
      </c>
      <c r="I27" s="66">
        <f t="shared" si="2"/>
        <v>28</v>
      </c>
      <c r="J27" s="65">
        <f>VLOOKUP($A27,'Return Data'!$B$7:$R$2843,13,0)</f>
        <v>31.297899999999998</v>
      </c>
      <c r="K27" s="66">
        <f t="shared" si="3"/>
        <v>33</v>
      </c>
      <c r="L27" s="65">
        <f>VLOOKUP($A27,'Return Data'!$B$7:$R$2843,17,0)</f>
        <v>11.6357</v>
      </c>
      <c r="M27" s="66">
        <f>RANK(L27,L$8:L$40,0)</f>
        <v>27</v>
      </c>
      <c r="N27" s="65">
        <f>VLOOKUP($A27,'Return Data'!$B$7:$R$2843,14,0)</f>
        <v>12.0641</v>
      </c>
      <c r="O27" s="66">
        <f>RANK(N27,N$8:N$40,0)</f>
        <v>14</v>
      </c>
      <c r="P27" s="65">
        <f>VLOOKUP($A27,'Return Data'!$B$7:$R$2843,15,0)</f>
        <v>9.5040999999999993</v>
      </c>
      <c r="Q27" s="66">
        <f>RANK(P27,P$8:P$40,0)</f>
        <v>21</v>
      </c>
      <c r="R27" s="65">
        <f>VLOOKUP($A27,'Return Data'!$B$7:$R$2843,16,0)</f>
        <v>8.7680000000000007</v>
      </c>
      <c r="S27" s="67">
        <f t="shared" si="5"/>
        <v>31</v>
      </c>
    </row>
    <row r="28" spans="1:19" x14ac:dyDescent="0.3">
      <c r="A28" s="63" t="s">
        <v>515</v>
      </c>
      <c r="B28" s="64">
        <f>VLOOKUP($A28,'Return Data'!$B$7:$R$2843,3,0)</f>
        <v>44377</v>
      </c>
      <c r="C28" s="65">
        <f>VLOOKUP($A28,'Return Data'!$B$7:$R$2843,4,0)</f>
        <v>15.2788</v>
      </c>
      <c r="D28" s="65">
        <f>VLOOKUP($A28,'Return Data'!$B$7:$R$2843,10,0)</f>
        <v>8.6918000000000006</v>
      </c>
      <c r="E28" s="66">
        <f t="shared" si="0"/>
        <v>10</v>
      </c>
      <c r="F28" s="65">
        <f>VLOOKUP($A28,'Return Data'!$B$7:$R$2843,11,0)</f>
        <v>18.865100000000002</v>
      </c>
      <c r="G28" s="66">
        <f t="shared" si="1"/>
        <v>6</v>
      </c>
      <c r="H28" s="65">
        <f>VLOOKUP($A28,'Return Data'!$B$7:$R$2843,12,0)</f>
        <v>39.153700000000001</v>
      </c>
      <c r="I28" s="66">
        <f t="shared" si="2"/>
        <v>10</v>
      </c>
      <c r="J28" s="65">
        <f>VLOOKUP($A28,'Return Data'!$B$7:$R$2843,13,0)</f>
        <v>49.243499999999997</v>
      </c>
      <c r="K28" s="66">
        <f t="shared" si="3"/>
        <v>12</v>
      </c>
      <c r="L28" s="65"/>
      <c r="M28" s="66"/>
      <c r="N28" s="65"/>
      <c r="O28" s="66"/>
      <c r="P28" s="65"/>
      <c r="Q28" s="66"/>
      <c r="R28" s="65">
        <f>VLOOKUP($A28,'Return Data'!$B$7:$R$2843,16,0)</f>
        <v>24.2715</v>
      </c>
      <c r="S28" s="67">
        <f t="shared" si="5"/>
        <v>1</v>
      </c>
    </row>
    <row r="29" spans="1:19" x14ac:dyDescent="0.3">
      <c r="A29" s="63" t="s">
        <v>518</v>
      </c>
      <c r="B29" s="64">
        <f>VLOOKUP($A29,'Return Data'!$B$7:$R$2843,3,0)</f>
        <v>44377</v>
      </c>
      <c r="C29" s="65">
        <f>VLOOKUP($A29,'Return Data'!$B$7:$R$2843,4,0)</f>
        <v>20.338999999999999</v>
      </c>
      <c r="D29" s="65">
        <f>VLOOKUP($A29,'Return Data'!$B$7:$R$2843,10,0)</f>
        <v>7.7163000000000004</v>
      </c>
      <c r="E29" s="66">
        <f t="shared" si="0"/>
        <v>16</v>
      </c>
      <c r="F29" s="65">
        <f>VLOOKUP($A29,'Return Data'!$B$7:$R$2843,11,0)</f>
        <v>14.1166</v>
      </c>
      <c r="G29" s="66">
        <f t="shared" si="1"/>
        <v>18</v>
      </c>
      <c r="H29" s="65">
        <f>VLOOKUP($A29,'Return Data'!$B$7:$R$2843,12,0)</f>
        <v>33.291800000000002</v>
      </c>
      <c r="I29" s="66">
        <f t="shared" si="2"/>
        <v>21</v>
      </c>
      <c r="J29" s="65">
        <f>VLOOKUP($A29,'Return Data'!$B$7:$R$2843,13,0)</f>
        <v>42.749899999999997</v>
      </c>
      <c r="K29" s="66">
        <f t="shared" si="3"/>
        <v>19</v>
      </c>
      <c r="L29" s="65">
        <f>VLOOKUP($A29,'Return Data'!$B$7:$R$2843,17,0)</f>
        <v>16.037400000000002</v>
      </c>
      <c r="M29" s="66">
        <f>RANK(L29,L$8:L$40,0)</f>
        <v>12</v>
      </c>
      <c r="N29" s="65">
        <f>VLOOKUP($A29,'Return Data'!$B$7:$R$2843,14,0)</f>
        <v>14.6273</v>
      </c>
      <c r="O29" s="66">
        <f>RANK(N29,N$8:N$40,0)</f>
        <v>7</v>
      </c>
      <c r="P29" s="65">
        <f>VLOOKUP($A29,'Return Data'!$B$7:$R$2843,15,0)</f>
        <v>14.2447</v>
      </c>
      <c r="Q29" s="66">
        <f>RANK(P29,P$8:P$40,0)</f>
        <v>3</v>
      </c>
      <c r="R29" s="65">
        <f>VLOOKUP($A29,'Return Data'!$B$7:$R$2843,16,0)</f>
        <v>12.727499999999999</v>
      </c>
      <c r="S29" s="67">
        <f t="shared" si="5"/>
        <v>15</v>
      </c>
    </row>
    <row r="30" spans="1:19" x14ac:dyDescent="0.3">
      <c r="A30" s="63" t="s">
        <v>520</v>
      </c>
      <c r="B30" s="64">
        <f>VLOOKUP($A30,'Return Data'!$B$7:$R$2843,3,0)</f>
        <v>44377</v>
      </c>
      <c r="C30" s="65">
        <f>VLOOKUP($A30,'Return Data'!$B$7:$R$2843,4,0)</f>
        <v>14.3675</v>
      </c>
      <c r="D30" s="65">
        <f>VLOOKUP($A30,'Return Data'!$B$7:$R$2843,10,0)</f>
        <v>3.7050000000000001</v>
      </c>
      <c r="E30" s="66">
        <f t="shared" si="0"/>
        <v>32</v>
      </c>
      <c r="F30" s="65">
        <f>VLOOKUP($A30,'Return Data'!$B$7:$R$2843,11,0)</f>
        <v>7.55</v>
      </c>
      <c r="G30" s="66">
        <f t="shared" si="1"/>
        <v>32</v>
      </c>
      <c r="H30" s="65">
        <f>VLOOKUP($A30,'Return Data'!$B$7:$R$2843,12,0)</f>
        <v>25.498999999999999</v>
      </c>
      <c r="I30" s="66">
        <f t="shared" si="2"/>
        <v>29</v>
      </c>
      <c r="J30" s="65">
        <f>VLOOKUP($A30,'Return Data'!$B$7:$R$2843,13,0)</f>
        <v>32.534199999999998</v>
      </c>
      <c r="K30" s="66">
        <f t="shared" si="3"/>
        <v>30</v>
      </c>
      <c r="L30" s="65"/>
      <c r="M30" s="66"/>
      <c r="N30" s="65"/>
      <c r="O30" s="66"/>
      <c r="P30" s="65"/>
      <c r="Q30" s="66"/>
      <c r="R30" s="65">
        <f>VLOOKUP($A30,'Return Data'!$B$7:$R$2843,16,0)</f>
        <v>13.846</v>
      </c>
      <c r="S30" s="67">
        <f t="shared" si="5"/>
        <v>12</v>
      </c>
    </row>
    <row r="31" spans="1:19" x14ac:dyDescent="0.3">
      <c r="A31" s="63" t="s">
        <v>2008</v>
      </c>
      <c r="B31" s="64">
        <f>VLOOKUP($A31,'Return Data'!$B$7:$R$2843,3,0)</f>
        <v>44377</v>
      </c>
      <c r="C31" s="65">
        <f>VLOOKUP($A31,'Return Data'!$B$7:$R$2843,4,0)</f>
        <v>12.9757</v>
      </c>
      <c r="D31" s="65">
        <f>VLOOKUP($A31,'Return Data'!$B$7:$R$2843,10,0)</f>
        <v>6.8433999999999999</v>
      </c>
      <c r="E31" s="66">
        <f t="shared" si="0"/>
        <v>23</v>
      </c>
      <c r="F31" s="65">
        <f>VLOOKUP($A31,'Return Data'!$B$7:$R$2843,11,0)</f>
        <v>10.0755</v>
      </c>
      <c r="G31" s="66">
        <f t="shared" si="1"/>
        <v>27</v>
      </c>
      <c r="H31" s="65">
        <f>VLOOKUP($A31,'Return Data'!$B$7:$R$2843,12,0)</f>
        <v>25.1647</v>
      </c>
      <c r="I31" s="66">
        <f t="shared" si="2"/>
        <v>31</v>
      </c>
      <c r="J31" s="65">
        <f>VLOOKUP($A31,'Return Data'!$B$7:$R$2843,13,0)</f>
        <v>32.326799999999999</v>
      </c>
      <c r="K31" s="66">
        <f t="shared" si="3"/>
        <v>32</v>
      </c>
      <c r="L31" s="65">
        <f>VLOOKUP($A31,'Return Data'!$B$7:$R$2843,17,0)</f>
        <v>10.648899999999999</v>
      </c>
      <c r="M31" s="66">
        <f t="shared" ref="M31:M40" si="7">RANK(L31,L$8:L$40,0)</f>
        <v>28</v>
      </c>
      <c r="N31" s="65"/>
      <c r="O31" s="66"/>
      <c r="P31" s="65"/>
      <c r="Q31" s="66"/>
      <c r="R31" s="65">
        <f>VLOOKUP($A31,'Return Data'!$B$7:$R$2843,16,0)</f>
        <v>8.5648999999999997</v>
      </c>
      <c r="S31" s="67">
        <f t="shared" si="5"/>
        <v>32</v>
      </c>
    </row>
    <row r="32" spans="1:19" x14ac:dyDescent="0.3">
      <c r="A32" s="63" t="s">
        <v>521</v>
      </c>
      <c r="B32" s="64">
        <f>VLOOKUP($A32,'Return Data'!$B$7:$R$2843,3,0)</f>
        <v>44377</v>
      </c>
      <c r="C32" s="65">
        <f>VLOOKUP($A32,'Return Data'!$B$7:$R$2843,4,0)</f>
        <v>62.038499999999999</v>
      </c>
      <c r="D32" s="65">
        <f>VLOOKUP($A32,'Return Data'!$B$7:$R$2843,10,0)</f>
        <v>9.2918000000000003</v>
      </c>
      <c r="E32" s="66">
        <f t="shared" si="0"/>
        <v>8</v>
      </c>
      <c r="F32" s="65">
        <f>VLOOKUP($A32,'Return Data'!$B$7:$R$2843,11,0)</f>
        <v>20.317299999999999</v>
      </c>
      <c r="G32" s="66">
        <f t="shared" si="1"/>
        <v>4</v>
      </c>
      <c r="H32" s="65">
        <f>VLOOKUP($A32,'Return Data'!$B$7:$R$2843,12,0)</f>
        <v>43.5794</v>
      </c>
      <c r="I32" s="66">
        <f t="shared" si="2"/>
        <v>4</v>
      </c>
      <c r="J32" s="65">
        <f>VLOOKUP($A32,'Return Data'!$B$7:$R$2843,13,0)</f>
        <v>50.368699999999997</v>
      </c>
      <c r="K32" s="66">
        <f t="shared" si="3"/>
        <v>8</v>
      </c>
      <c r="L32" s="65">
        <f>VLOOKUP($A32,'Return Data'!$B$7:$R$2843,17,0)</f>
        <v>6.9065000000000003</v>
      </c>
      <c r="M32" s="66">
        <f t="shared" si="7"/>
        <v>29</v>
      </c>
      <c r="N32" s="65">
        <f>VLOOKUP($A32,'Return Data'!$B$7:$R$2843,14,0)</f>
        <v>4.7900999999999998</v>
      </c>
      <c r="O32" s="66">
        <f t="shared" ref="O32:O40" si="8">RANK(N32,N$8:N$40,0)</f>
        <v>26</v>
      </c>
      <c r="P32" s="65">
        <f>VLOOKUP($A32,'Return Data'!$B$7:$R$2843,15,0)</f>
        <v>8.1393000000000004</v>
      </c>
      <c r="Q32" s="66">
        <f t="shared" ref="Q32:Q40" si="9">RANK(P32,P$8:P$40,0)</f>
        <v>22</v>
      </c>
      <c r="R32" s="65">
        <f>VLOOKUP($A32,'Return Data'!$B$7:$R$2843,16,0)</f>
        <v>12.0311</v>
      </c>
      <c r="S32" s="67">
        <f t="shared" si="5"/>
        <v>21</v>
      </c>
    </row>
    <row r="33" spans="1:19" x14ac:dyDescent="0.3">
      <c r="A33" s="63" t="s">
        <v>527</v>
      </c>
      <c r="B33" s="64">
        <f>VLOOKUP($A33,'Return Data'!$B$7:$R$2843,3,0)</f>
        <v>44377</v>
      </c>
      <c r="C33" s="65">
        <f>VLOOKUP($A33,'Return Data'!$B$7:$R$2843,4,0)</f>
        <v>91.45</v>
      </c>
      <c r="D33" s="65">
        <f>VLOOKUP($A33,'Return Data'!$B$7:$R$2843,10,0)</f>
        <v>11.1584</v>
      </c>
      <c r="E33" s="66">
        <f t="shared" si="0"/>
        <v>3</v>
      </c>
      <c r="F33" s="65">
        <f>VLOOKUP($A33,'Return Data'!$B$7:$R$2843,11,0)</f>
        <v>15.1183</v>
      </c>
      <c r="G33" s="66">
        <f t="shared" si="1"/>
        <v>14</v>
      </c>
      <c r="H33" s="65">
        <f>VLOOKUP($A33,'Return Data'!$B$7:$R$2843,12,0)</f>
        <v>34.130200000000002</v>
      </c>
      <c r="I33" s="66">
        <f t="shared" si="2"/>
        <v>16</v>
      </c>
      <c r="J33" s="65">
        <f>VLOOKUP($A33,'Return Data'!$B$7:$R$2843,13,0)</f>
        <v>45.528300000000002</v>
      </c>
      <c r="K33" s="66">
        <f t="shared" si="3"/>
        <v>14</v>
      </c>
      <c r="L33" s="65">
        <f>VLOOKUP($A33,'Return Data'!$B$7:$R$2843,17,0)</f>
        <v>15.2578</v>
      </c>
      <c r="M33" s="66">
        <f t="shared" si="7"/>
        <v>17</v>
      </c>
      <c r="N33" s="65">
        <f>VLOOKUP($A33,'Return Data'!$B$7:$R$2843,14,0)</f>
        <v>11.321999999999999</v>
      </c>
      <c r="O33" s="66">
        <f t="shared" si="8"/>
        <v>17</v>
      </c>
      <c r="P33" s="65">
        <f>VLOOKUP($A33,'Return Data'!$B$7:$R$2843,15,0)</f>
        <v>10.217599999999999</v>
      </c>
      <c r="Q33" s="66">
        <f t="shared" si="9"/>
        <v>18</v>
      </c>
      <c r="R33" s="65">
        <f>VLOOKUP($A33,'Return Data'!$B$7:$R$2843,16,0)</f>
        <v>13.5548</v>
      </c>
      <c r="S33" s="67">
        <f t="shared" si="5"/>
        <v>13</v>
      </c>
    </row>
    <row r="34" spans="1:19" x14ac:dyDescent="0.3">
      <c r="A34" s="63" t="s">
        <v>529</v>
      </c>
      <c r="B34" s="64">
        <f>VLOOKUP($A34,'Return Data'!$B$7:$R$2843,3,0)</f>
        <v>44377</v>
      </c>
      <c r="C34" s="65">
        <f>VLOOKUP($A34,'Return Data'!$B$7:$R$2843,4,0)</f>
        <v>100.85</v>
      </c>
      <c r="D34" s="65">
        <f>VLOOKUP($A34,'Return Data'!$B$7:$R$2843,10,0)</f>
        <v>6.8779000000000003</v>
      </c>
      <c r="E34" s="66">
        <f t="shared" si="0"/>
        <v>22</v>
      </c>
      <c r="F34" s="65">
        <f>VLOOKUP($A34,'Return Data'!$B$7:$R$2843,11,0)</f>
        <v>12.7193</v>
      </c>
      <c r="G34" s="66">
        <f t="shared" si="1"/>
        <v>22</v>
      </c>
      <c r="H34" s="65">
        <f>VLOOKUP($A34,'Return Data'!$B$7:$R$2843,12,0)</f>
        <v>32.889699999999998</v>
      </c>
      <c r="I34" s="66">
        <f t="shared" si="2"/>
        <v>22</v>
      </c>
      <c r="J34" s="65">
        <f>VLOOKUP($A34,'Return Data'!$B$7:$R$2843,13,0)</f>
        <v>43.049599999999998</v>
      </c>
      <c r="K34" s="66">
        <f t="shared" si="3"/>
        <v>17</v>
      </c>
      <c r="L34" s="65">
        <f>VLOOKUP($A34,'Return Data'!$B$7:$R$2843,17,0)</f>
        <v>14.849600000000001</v>
      </c>
      <c r="M34" s="66">
        <f t="shared" si="7"/>
        <v>20</v>
      </c>
      <c r="N34" s="65">
        <f>VLOOKUP($A34,'Return Data'!$B$7:$R$2843,14,0)</f>
        <v>10.492800000000001</v>
      </c>
      <c r="O34" s="66">
        <f t="shared" si="8"/>
        <v>20</v>
      </c>
      <c r="P34" s="65">
        <f>VLOOKUP($A34,'Return Data'!$B$7:$R$2843,15,0)</f>
        <v>13.544</v>
      </c>
      <c r="Q34" s="66">
        <f t="shared" si="9"/>
        <v>6</v>
      </c>
      <c r="R34" s="65">
        <f>VLOOKUP($A34,'Return Data'!$B$7:$R$2843,16,0)</f>
        <v>11.3626</v>
      </c>
      <c r="S34" s="67">
        <f t="shared" si="5"/>
        <v>26</v>
      </c>
    </row>
    <row r="35" spans="1:19" x14ac:dyDescent="0.3">
      <c r="A35" s="63" t="s">
        <v>531</v>
      </c>
      <c r="B35" s="64">
        <f>VLOOKUP($A35,'Return Data'!$B$7:$R$2843,3,0)</f>
        <v>44377</v>
      </c>
      <c r="C35" s="65">
        <f>VLOOKUP($A35,'Return Data'!$B$7:$R$2843,4,0)</f>
        <v>247.7859</v>
      </c>
      <c r="D35" s="65">
        <f>VLOOKUP($A35,'Return Data'!$B$7:$R$2843,10,0)</f>
        <v>19.391400000000001</v>
      </c>
      <c r="E35" s="66">
        <f t="shared" si="0"/>
        <v>1</v>
      </c>
      <c r="F35" s="65">
        <f>VLOOKUP($A35,'Return Data'!$B$7:$R$2843,11,0)</f>
        <v>30.469000000000001</v>
      </c>
      <c r="G35" s="66">
        <f t="shared" si="1"/>
        <v>2</v>
      </c>
      <c r="H35" s="65">
        <f>VLOOKUP($A35,'Return Data'!$B$7:$R$2843,12,0)</f>
        <v>55.744700000000002</v>
      </c>
      <c r="I35" s="66">
        <f t="shared" si="2"/>
        <v>1</v>
      </c>
      <c r="J35" s="65">
        <f>VLOOKUP($A35,'Return Data'!$B$7:$R$2843,13,0)</f>
        <v>86.274799999999999</v>
      </c>
      <c r="K35" s="66">
        <f t="shared" si="3"/>
        <v>1</v>
      </c>
      <c r="L35" s="65">
        <f>VLOOKUP($A35,'Return Data'!$B$7:$R$2843,17,0)</f>
        <v>32.799300000000002</v>
      </c>
      <c r="M35" s="66">
        <f t="shared" si="7"/>
        <v>1</v>
      </c>
      <c r="N35" s="65">
        <f>VLOOKUP($A35,'Return Data'!$B$7:$R$2843,14,0)</f>
        <v>24.8276</v>
      </c>
      <c r="O35" s="66">
        <f t="shared" si="8"/>
        <v>1</v>
      </c>
      <c r="P35" s="65">
        <f>VLOOKUP($A35,'Return Data'!$B$7:$R$2843,15,0)</f>
        <v>17.9849</v>
      </c>
      <c r="Q35" s="66">
        <f t="shared" si="9"/>
        <v>1</v>
      </c>
      <c r="R35" s="65">
        <f>VLOOKUP($A35,'Return Data'!$B$7:$R$2843,16,0)</f>
        <v>17.137799999999999</v>
      </c>
      <c r="S35" s="67">
        <f t="shared" si="5"/>
        <v>3</v>
      </c>
    </row>
    <row r="36" spans="1:19" x14ac:dyDescent="0.3">
      <c r="A36" s="63" t="s">
        <v>1839</v>
      </c>
      <c r="B36" s="64">
        <f>VLOOKUP($A36,'Return Data'!$B$7:$R$2843,3,0)</f>
        <v>44377</v>
      </c>
      <c r="C36" s="65">
        <f>VLOOKUP($A36,'Return Data'!$B$7:$R$2843,4,0)</f>
        <v>439.66629528782198</v>
      </c>
      <c r="D36" s="65">
        <f>VLOOKUP($A36,'Return Data'!$B$7:$R$2843,10,0)</f>
        <v>6.9345999999999997</v>
      </c>
      <c r="E36" s="66">
        <f t="shared" si="0"/>
        <v>21</v>
      </c>
      <c r="F36" s="65">
        <f>VLOOKUP($A36,'Return Data'!$B$7:$R$2843,11,0)</f>
        <v>12.601100000000001</v>
      </c>
      <c r="G36" s="66">
        <f t="shared" si="1"/>
        <v>23</v>
      </c>
      <c r="H36" s="65">
        <f>VLOOKUP($A36,'Return Data'!$B$7:$R$2843,12,0)</f>
        <v>33.531999999999996</v>
      </c>
      <c r="I36" s="66">
        <f t="shared" si="2"/>
        <v>19</v>
      </c>
      <c r="J36" s="65">
        <f>VLOOKUP($A36,'Return Data'!$B$7:$R$2843,13,0)</f>
        <v>39.609499999999997</v>
      </c>
      <c r="K36" s="66">
        <f t="shared" si="3"/>
        <v>23</v>
      </c>
      <c r="L36" s="65">
        <f>VLOOKUP($A36,'Return Data'!$B$7:$R$2843,17,0)</f>
        <v>15.7805</v>
      </c>
      <c r="M36" s="66">
        <f t="shared" si="7"/>
        <v>15</v>
      </c>
      <c r="N36" s="65">
        <f>VLOOKUP($A36,'Return Data'!$B$7:$R$2843,14,0)</f>
        <v>13.9694</v>
      </c>
      <c r="O36" s="66">
        <f t="shared" si="8"/>
        <v>9</v>
      </c>
      <c r="P36" s="65">
        <f>VLOOKUP($A36,'Return Data'!$B$7:$R$2843,15,0)</f>
        <v>13.0905</v>
      </c>
      <c r="Q36" s="66">
        <f t="shared" si="9"/>
        <v>8</v>
      </c>
      <c r="R36" s="65">
        <f>VLOOKUP($A36,'Return Data'!$B$7:$R$2843,16,0)</f>
        <v>15.9663</v>
      </c>
      <c r="S36" s="67">
        <f t="shared" si="5"/>
        <v>4</v>
      </c>
    </row>
    <row r="37" spans="1:19" x14ac:dyDescent="0.3">
      <c r="A37" s="63" t="s">
        <v>534</v>
      </c>
      <c r="B37" s="64">
        <f>VLOOKUP($A37,'Return Data'!$B$7:$R$2843,3,0)</f>
        <v>44377</v>
      </c>
      <c r="C37" s="65">
        <f>VLOOKUP($A37,'Return Data'!$B$7:$R$2843,4,0)</f>
        <v>21.363399999999999</v>
      </c>
      <c r="D37" s="65">
        <f>VLOOKUP($A37,'Return Data'!$B$7:$R$2843,10,0)</f>
        <v>4.7107000000000001</v>
      </c>
      <c r="E37" s="66">
        <f t="shared" si="0"/>
        <v>31</v>
      </c>
      <c r="F37" s="65">
        <f>VLOOKUP($A37,'Return Data'!$B$7:$R$2843,11,0)</f>
        <v>7.5061</v>
      </c>
      <c r="G37" s="66">
        <f t="shared" si="1"/>
        <v>33</v>
      </c>
      <c r="H37" s="65">
        <f>VLOOKUP($A37,'Return Data'!$B$7:$R$2843,12,0)</f>
        <v>25.381599999999999</v>
      </c>
      <c r="I37" s="66">
        <f t="shared" si="2"/>
        <v>30</v>
      </c>
      <c r="J37" s="65">
        <f>VLOOKUP($A37,'Return Data'!$B$7:$R$2843,13,0)</f>
        <v>32.460700000000003</v>
      </c>
      <c r="K37" s="66">
        <f t="shared" si="3"/>
        <v>31</v>
      </c>
      <c r="L37" s="65">
        <f>VLOOKUP($A37,'Return Data'!$B$7:$R$2843,17,0)</f>
        <v>12.119899999999999</v>
      </c>
      <c r="M37" s="66">
        <f t="shared" si="7"/>
        <v>26</v>
      </c>
      <c r="N37" s="65">
        <f>VLOOKUP($A37,'Return Data'!$B$7:$R$2843,14,0)</f>
        <v>9.782</v>
      </c>
      <c r="O37" s="66">
        <f t="shared" si="8"/>
        <v>24</v>
      </c>
      <c r="P37" s="65">
        <f>VLOOKUP($A37,'Return Data'!$B$7:$R$2843,15,0)</f>
        <v>10.2164</v>
      </c>
      <c r="Q37" s="66">
        <f t="shared" si="9"/>
        <v>19</v>
      </c>
      <c r="R37" s="65">
        <f>VLOOKUP($A37,'Return Data'!$B$7:$R$2843,16,0)</f>
        <v>10.5578</v>
      </c>
      <c r="S37" s="67">
        <f t="shared" si="5"/>
        <v>28</v>
      </c>
    </row>
    <row r="38" spans="1:19" x14ac:dyDescent="0.3">
      <c r="A38" s="63" t="s">
        <v>535</v>
      </c>
      <c r="B38" s="64">
        <f>VLOOKUP($A38,'Return Data'!$B$7:$R$2843,3,0)</f>
        <v>44377</v>
      </c>
      <c r="C38" s="65">
        <f>VLOOKUP($A38,'Return Data'!$B$7:$R$2843,4,0)</f>
        <v>122.25620000000001</v>
      </c>
      <c r="D38" s="65">
        <f>VLOOKUP($A38,'Return Data'!$B$7:$R$2843,10,0)</f>
        <v>8.6929999999999996</v>
      </c>
      <c r="E38" s="66">
        <f t="shared" si="0"/>
        <v>9</v>
      </c>
      <c r="F38" s="65">
        <f>VLOOKUP($A38,'Return Data'!$B$7:$R$2843,11,0)</f>
        <v>15.186199999999999</v>
      </c>
      <c r="G38" s="66">
        <f t="shared" si="1"/>
        <v>13</v>
      </c>
      <c r="H38" s="65">
        <f>VLOOKUP($A38,'Return Data'!$B$7:$R$2843,12,0)</f>
        <v>33.348199999999999</v>
      </c>
      <c r="I38" s="66">
        <f t="shared" si="2"/>
        <v>20</v>
      </c>
      <c r="J38" s="65">
        <f>VLOOKUP($A38,'Return Data'!$B$7:$R$2843,13,0)</f>
        <v>40.379300000000001</v>
      </c>
      <c r="K38" s="66">
        <f t="shared" si="3"/>
        <v>21</v>
      </c>
      <c r="L38" s="65">
        <f>VLOOKUP($A38,'Return Data'!$B$7:$R$2843,17,0)</f>
        <v>15.1487</v>
      </c>
      <c r="M38" s="66">
        <f t="shared" si="7"/>
        <v>18</v>
      </c>
      <c r="N38" s="65">
        <f>VLOOKUP($A38,'Return Data'!$B$7:$R$2843,14,0)</f>
        <v>12.477</v>
      </c>
      <c r="O38" s="66">
        <f t="shared" si="8"/>
        <v>13</v>
      </c>
      <c r="P38" s="65">
        <f>VLOOKUP($A38,'Return Data'!$B$7:$R$2843,15,0)</f>
        <v>12.7293</v>
      </c>
      <c r="Q38" s="66">
        <f t="shared" si="9"/>
        <v>9</v>
      </c>
      <c r="R38" s="65">
        <f>VLOOKUP($A38,'Return Data'!$B$7:$R$2843,16,0)</f>
        <v>12.6264</v>
      </c>
      <c r="S38" s="67">
        <f t="shared" si="5"/>
        <v>16</v>
      </c>
    </row>
    <row r="39" spans="1:19" x14ac:dyDescent="0.3">
      <c r="A39" s="63" t="s">
        <v>538</v>
      </c>
      <c r="B39" s="64">
        <f>VLOOKUP($A39,'Return Data'!$B$7:$R$2843,3,0)</f>
        <v>44377</v>
      </c>
      <c r="C39" s="65">
        <f>VLOOKUP($A39,'Return Data'!$B$7:$R$2843,4,0)</f>
        <v>377.52323575941602</v>
      </c>
      <c r="D39" s="65">
        <f>VLOOKUP($A39,'Return Data'!$B$7:$R$2843,10,0)</f>
        <v>6.1862000000000004</v>
      </c>
      <c r="E39" s="66">
        <f t="shared" si="0"/>
        <v>28</v>
      </c>
      <c r="F39" s="65">
        <f>VLOOKUP($A39,'Return Data'!$B$7:$R$2843,11,0)</f>
        <v>13.8162</v>
      </c>
      <c r="G39" s="66">
        <f t="shared" si="1"/>
        <v>19</v>
      </c>
      <c r="H39" s="65">
        <f>VLOOKUP($A39,'Return Data'!$B$7:$R$2843,12,0)</f>
        <v>34.0319</v>
      </c>
      <c r="I39" s="66">
        <f t="shared" si="2"/>
        <v>17</v>
      </c>
      <c r="J39" s="65">
        <f>VLOOKUP($A39,'Return Data'!$B$7:$R$2843,13,0)</f>
        <v>42.244799999999998</v>
      </c>
      <c r="K39" s="66">
        <f t="shared" si="3"/>
        <v>20</v>
      </c>
      <c r="L39" s="65">
        <f>VLOOKUP($A39,'Return Data'!$B$7:$R$2843,17,0)</f>
        <v>12.8857</v>
      </c>
      <c r="M39" s="66">
        <f t="shared" si="7"/>
        <v>25</v>
      </c>
      <c r="N39" s="65">
        <f>VLOOKUP($A39,'Return Data'!$B$7:$R$2843,14,0)</f>
        <v>10.9918</v>
      </c>
      <c r="O39" s="66">
        <f t="shared" si="8"/>
        <v>19</v>
      </c>
      <c r="P39" s="65">
        <f>VLOOKUP($A39,'Return Data'!$B$7:$R$2843,15,0)</f>
        <v>9.6967999999999996</v>
      </c>
      <c r="Q39" s="66">
        <f t="shared" si="9"/>
        <v>20</v>
      </c>
      <c r="R39" s="65">
        <f>VLOOKUP($A39,'Return Data'!$B$7:$R$2843,16,0)</f>
        <v>15.146800000000001</v>
      </c>
      <c r="S39" s="67">
        <f t="shared" si="5"/>
        <v>7</v>
      </c>
    </row>
    <row r="40" spans="1:19" x14ac:dyDescent="0.3">
      <c r="A40" s="63" t="s">
        <v>540</v>
      </c>
      <c r="B40" s="64">
        <f>VLOOKUP($A40,'Return Data'!$B$7:$R$2843,3,0)</f>
        <v>44377</v>
      </c>
      <c r="C40" s="65">
        <f>VLOOKUP($A40,'Return Data'!$B$7:$R$2843,4,0)</f>
        <v>232.545772281891</v>
      </c>
      <c r="D40" s="65">
        <f>VLOOKUP($A40,'Return Data'!$B$7:$R$2843,10,0)</f>
        <v>9.7601999999999993</v>
      </c>
      <c r="E40" s="66">
        <f t="shared" si="0"/>
        <v>6</v>
      </c>
      <c r="F40" s="65">
        <f>VLOOKUP($A40,'Return Data'!$B$7:$R$2843,11,0)</f>
        <v>19.1235</v>
      </c>
      <c r="G40" s="66">
        <f t="shared" si="1"/>
        <v>5</v>
      </c>
      <c r="H40" s="65">
        <f>VLOOKUP($A40,'Return Data'!$B$7:$R$2843,12,0)</f>
        <v>40.5077</v>
      </c>
      <c r="I40" s="66">
        <f t="shared" si="2"/>
        <v>8</v>
      </c>
      <c r="J40" s="65">
        <f>VLOOKUP($A40,'Return Data'!$B$7:$R$2843,13,0)</f>
        <v>50.95</v>
      </c>
      <c r="K40" s="66">
        <f t="shared" si="3"/>
        <v>7</v>
      </c>
      <c r="L40" s="65">
        <f>VLOOKUP($A40,'Return Data'!$B$7:$R$2843,17,0)</f>
        <v>15.801</v>
      </c>
      <c r="M40" s="66">
        <f t="shared" si="7"/>
        <v>14</v>
      </c>
      <c r="N40" s="65">
        <f>VLOOKUP($A40,'Return Data'!$B$7:$R$2843,14,0)</f>
        <v>10.998699999999999</v>
      </c>
      <c r="O40" s="66">
        <f t="shared" si="8"/>
        <v>18</v>
      </c>
      <c r="P40" s="65">
        <f>VLOOKUP($A40,'Return Data'!$B$7:$R$2843,15,0)</f>
        <v>11.0982</v>
      </c>
      <c r="Q40" s="66">
        <f t="shared" si="9"/>
        <v>13</v>
      </c>
      <c r="R40" s="65">
        <f>VLOOKUP($A40,'Return Data'!$B$7:$R$2843,16,0)</f>
        <v>12.602399999999999</v>
      </c>
      <c r="S40" s="67">
        <f t="shared" si="5"/>
        <v>17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8.1338363636363642</v>
      </c>
      <c r="E42" s="74"/>
      <c r="F42" s="75">
        <f>AVERAGE(F8:F40)</f>
        <v>14.859612121212114</v>
      </c>
      <c r="G42" s="74"/>
      <c r="H42" s="75">
        <f>AVERAGE(H8:H40)</f>
        <v>34.973860606060612</v>
      </c>
      <c r="I42" s="74"/>
      <c r="J42" s="75">
        <f>AVERAGE(J8:J40)</f>
        <v>46.126542424242437</v>
      </c>
      <c r="K42" s="74"/>
      <c r="L42" s="75">
        <f>AVERAGE(L8:L40)</f>
        <v>16.417365517241379</v>
      </c>
      <c r="M42" s="74"/>
      <c r="N42" s="75">
        <f>AVERAGE(N8:N40)</f>
        <v>12.643753846153846</v>
      </c>
      <c r="O42" s="74"/>
      <c r="P42" s="75">
        <f>AVERAGE(P8:P40)</f>
        <v>11.985786363636363</v>
      </c>
      <c r="Q42" s="74"/>
      <c r="R42" s="75">
        <f>AVERAGE(R8:R40)</f>
        <v>13.151887878787878</v>
      </c>
      <c r="S42" s="76"/>
    </row>
    <row r="43" spans="1:19" x14ac:dyDescent="0.3">
      <c r="A43" s="73" t="s">
        <v>28</v>
      </c>
      <c r="B43" s="74"/>
      <c r="C43" s="74"/>
      <c r="D43" s="75">
        <f>MIN(D8:D40)</f>
        <v>2.3841000000000001</v>
      </c>
      <c r="E43" s="74"/>
      <c r="F43" s="75">
        <f>MIN(F8:F40)</f>
        <v>7.5061</v>
      </c>
      <c r="G43" s="74"/>
      <c r="H43" s="75">
        <f>MIN(H8:H40)</f>
        <v>24.506399999999999</v>
      </c>
      <c r="I43" s="74"/>
      <c r="J43" s="75">
        <f>MIN(J8:J40)</f>
        <v>31.297899999999998</v>
      </c>
      <c r="K43" s="74"/>
      <c r="L43" s="75">
        <f>MIN(L8:L40)</f>
        <v>6.9065000000000003</v>
      </c>
      <c r="M43" s="74"/>
      <c r="N43" s="75">
        <f>MIN(N8:N40)</f>
        <v>4.7900999999999998</v>
      </c>
      <c r="O43" s="74"/>
      <c r="P43" s="75">
        <f>MIN(P8:P40)</f>
        <v>8.1393000000000004</v>
      </c>
      <c r="Q43" s="74"/>
      <c r="R43" s="75">
        <f>MIN(R8:R40)</f>
        <v>8.4604999999999997</v>
      </c>
      <c r="S43" s="76"/>
    </row>
    <row r="44" spans="1:19" ht="15" thickBot="1" x14ac:dyDescent="0.35">
      <c r="A44" s="77" t="s">
        <v>29</v>
      </c>
      <c r="B44" s="78"/>
      <c r="C44" s="78"/>
      <c r="D44" s="79">
        <f>MAX(D8:D40)</f>
        <v>19.391400000000001</v>
      </c>
      <c r="E44" s="78"/>
      <c r="F44" s="79">
        <f>MAX(F8:F40)</f>
        <v>30.6616</v>
      </c>
      <c r="G44" s="78"/>
      <c r="H44" s="79">
        <f>MAX(H8:H40)</f>
        <v>55.744700000000002</v>
      </c>
      <c r="I44" s="78"/>
      <c r="J44" s="79">
        <f>MAX(J8:J40)</f>
        <v>86.274799999999999</v>
      </c>
      <c r="K44" s="78"/>
      <c r="L44" s="79">
        <f>MAX(L8:L40)</f>
        <v>32.799300000000002</v>
      </c>
      <c r="M44" s="78"/>
      <c r="N44" s="79">
        <f>MAX(N8:N40)</f>
        <v>24.8276</v>
      </c>
      <c r="O44" s="78"/>
      <c r="P44" s="79">
        <f>MAX(P8:P40)</f>
        <v>17.9849</v>
      </c>
      <c r="Q44" s="78"/>
      <c r="R44" s="79">
        <f>MAX(R8:R40)</f>
        <v>24.2715</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44377</v>
      </c>
      <c r="C8" s="65">
        <f>VLOOKUP($A8,'Return Data'!$B$7:$R$2843,4,0)</f>
        <v>51.283700000000003</v>
      </c>
      <c r="D8" s="65">
        <f>VLOOKUP($A8,'Return Data'!$B$7:$R$2843,10,0)</f>
        <v>12.964499999999999</v>
      </c>
      <c r="E8" s="66">
        <f t="shared" ref="E8:E15" si="0">RANK(D8,D$8:D$31,0)</f>
        <v>8</v>
      </c>
      <c r="F8" s="65">
        <f>VLOOKUP($A8,'Return Data'!$B$7:$R$2843,11,0)</f>
        <v>16.529900000000001</v>
      </c>
      <c r="G8" s="66">
        <f t="shared" ref="G8:G15" si="1">RANK(F8,F$8:F$31,0)</f>
        <v>2</v>
      </c>
      <c r="H8" s="65">
        <f>VLOOKUP($A8,'Return Data'!$B$7:$R$2843,12,0)</f>
        <v>25.885999999999999</v>
      </c>
      <c r="I8" s="66">
        <f t="shared" ref="I8:I15" si="2">RANK(H8,H$8:H$31,0)</f>
        <v>1</v>
      </c>
      <c r="J8" s="65">
        <f>VLOOKUP($A8,'Return Data'!$B$7:$R$2843,13,0)</f>
        <v>25.985299999999999</v>
      </c>
      <c r="K8" s="66">
        <f t="shared" ref="K8:K15" si="3">RANK(J8,J$8:J$31,0)</f>
        <v>1</v>
      </c>
      <c r="L8" s="65">
        <f>VLOOKUP($A8,'Return Data'!$B$7:$R$2843,17,0)</f>
        <v>10.511200000000001</v>
      </c>
      <c r="M8" s="66">
        <f t="shared" ref="M8:M15" si="4">RANK(L8,L$8:L$31,0)</f>
        <v>8</v>
      </c>
      <c r="N8" s="65">
        <f>VLOOKUP($A8,'Return Data'!$B$7:$R$2843,14,0)</f>
        <v>8.5289000000000001</v>
      </c>
      <c r="O8" s="66">
        <f t="shared" ref="O8:O15" si="5">RANK(N8,N$8:N$31,0)</f>
        <v>12</v>
      </c>
      <c r="P8" s="65">
        <f>VLOOKUP($A8,'Return Data'!$B$7:$R$2843,15,0)</f>
        <v>9.3877000000000006</v>
      </c>
      <c r="Q8" s="66">
        <f t="shared" ref="Q8:Q15" si="6">RANK(P8,P$8:P$31,0)</f>
        <v>5</v>
      </c>
      <c r="R8" s="65">
        <f>VLOOKUP($A8,'Return Data'!$B$7:$R$2843,16,0)</f>
        <v>11.117699999999999</v>
      </c>
      <c r="S8" s="67">
        <f t="shared" ref="S8:S15" si="7">RANK(R8,R$8:R$31,0)</f>
        <v>1</v>
      </c>
    </row>
    <row r="9" spans="1:20" x14ac:dyDescent="0.3">
      <c r="A9" s="63" t="s">
        <v>1612</v>
      </c>
      <c r="B9" s="64">
        <f>VLOOKUP($A9,'Return Data'!$B$7:$R$2843,3,0)</f>
        <v>44377</v>
      </c>
      <c r="C9" s="65">
        <f>VLOOKUP($A9,'Return Data'!$B$7:$R$2843,4,0)</f>
        <v>25.664000000000001</v>
      </c>
      <c r="D9" s="65">
        <f>VLOOKUP($A9,'Return Data'!$B$7:$R$2843,10,0)</f>
        <v>13.802</v>
      </c>
      <c r="E9" s="66">
        <f t="shared" si="0"/>
        <v>7</v>
      </c>
      <c r="F9" s="65">
        <f>VLOOKUP($A9,'Return Data'!$B$7:$R$2843,11,0)</f>
        <v>10.331200000000001</v>
      </c>
      <c r="G9" s="66">
        <f t="shared" si="1"/>
        <v>9</v>
      </c>
      <c r="H9" s="65">
        <f>VLOOKUP($A9,'Return Data'!$B$7:$R$2843,12,0)</f>
        <v>18.071999999999999</v>
      </c>
      <c r="I9" s="66">
        <f t="shared" si="2"/>
        <v>7</v>
      </c>
      <c r="J9" s="65">
        <f>VLOOKUP($A9,'Return Data'!$B$7:$R$2843,13,0)</f>
        <v>17.4221</v>
      </c>
      <c r="K9" s="66">
        <f t="shared" si="3"/>
        <v>6</v>
      </c>
      <c r="L9" s="65">
        <f>VLOOKUP($A9,'Return Data'!$B$7:$R$2843,17,0)</f>
        <v>12.324299999999999</v>
      </c>
      <c r="M9" s="66">
        <f t="shared" si="4"/>
        <v>4</v>
      </c>
      <c r="N9" s="65">
        <f>VLOOKUP($A9,'Return Data'!$B$7:$R$2843,14,0)</f>
        <v>8.3935999999999993</v>
      </c>
      <c r="O9" s="66">
        <f t="shared" si="5"/>
        <v>15</v>
      </c>
      <c r="P9" s="65">
        <f>VLOOKUP($A9,'Return Data'!$B$7:$R$2843,15,0)</f>
        <v>8.4510000000000005</v>
      </c>
      <c r="Q9" s="66">
        <f t="shared" si="6"/>
        <v>10</v>
      </c>
      <c r="R9" s="65">
        <f>VLOOKUP($A9,'Return Data'!$B$7:$R$2843,16,0)</f>
        <v>9.6142000000000003</v>
      </c>
      <c r="S9" s="67">
        <f t="shared" si="7"/>
        <v>9</v>
      </c>
    </row>
    <row r="10" spans="1:20" x14ac:dyDescent="0.3">
      <c r="A10" s="63" t="s">
        <v>1613</v>
      </c>
      <c r="B10" s="64">
        <f>VLOOKUP($A10,'Return Data'!$B$7:$R$2843,3,0)</f>
        <v>44377</v>
      </c>
      <c r="C10" s="65">
        <f>VLOOKUP($A10,'Return Data'!$B$7:$R$2843,4,0)</f>
        <v>31.7804</v>
      </c>
      <c r="D10" s="65">
        <f>VLOOKUP($A10,'Return Data'!$B$7:$R$2843,10,0)</f>
        <v>8.4791000000000007</v>
      </c>
      <c r="E10" s="66">
        <f t="shared" si="0"/>
        <v>18</v>
      </c>
      <c r="F10" s="65">
        <f>VLOOKUP($A10,'Return Data'!$B$7:$R$2843,11,0)</f>
        <v>4.1814999999999998</v>
      </c>
      <c r="G10" s="66">
        <f t="shared" si="1"/>
        <v>21</v>
      </c>
      <c r="H10" s="65">
        <f>VLOOKUP($A10,'Return Data'!$B$7:$R$2843,12,0)</f>
        <v>10.1967</v>
      </c>
      <c r="I10" s="66">
        <f t="shared" si="2"/>
        <v>21</v>
      </c>
      <c r="J10" s="65">
        <f>VLOOKUP($A10,'Return Data'!$B$7:$R$2843,13,0)</f>
        <v>10.547800000000001</v>
      </c>
      <c r="K10" s="66">
        <f t="shared" si="3"/>
        <v>20</v>
      </c>
      <c r="L10" s="65">
        <f>VLOOKUP($A10,'Return Data'!$B$7:$R$2843,17,0)</f>
        <v>9.8572000000000006</v>
      </c>
      <c r="M10" s="66">
        <f t="shared" si="4"/>
        <v>10</v>
      </c>
      <c r="N10" s="65">
        <f>VLOOKUP($A10,'Return Data'!$B$7:$R$2843,14,0)</f>
        <v>11.250299999999999</v>
      </c>
      <c r="O10" s="66">
        <f t="shared" si="5"/>
        <v>3</v>
      </c>
      <c r="P10" s="65">
        <f>VLOOKUP($A10,'Return Data'!$B$7:$R$2843,15,0)</f>
        <v>9.3282000000000007</v>
      </c>
      <c r="Q10" s="66">
        <f t="shared" si="6"/>
        <v>7</v>
      </c>
      <c r="R10" s="65">
        <f>VLOOKUP($A10,'Return Data'!$B$7:$R$2843,16,0)</f>
        <v>9.4849999999999994</v>
      </c>
      <c r="S10" s="67">
        <f t="shared" si="7"/>
        <v>12</v>
      </c>
    </row>
    <row r="11" spans="1:20" x14ac:dyDescent="0.3">
      <c r="A11" s="63" t="s">
        <v>1614</v>
      </c>
      <c r="B11" s="64">
        <f>VLOOKUP($A11,'Return Data'!$B$7:$R$2843,3,0)</f>
        <v>44377</v>
      </c>
      <c r="C11" s="65">
        <f>VLOOKUP($A11,'Return Data'!$B$7:$R$2843,4,0)</f>
        <v>38.604399999999998</v>
      </c>
      <c r="D11" s="65">
        <f>VLOOKUP($A11,'Return Data'!$B$7:$R$2843,10,0)</f>
        <v>10.327299999999999</v>
      </c>
      <c r="E11" s="66">
        <f t="shared" si="0"/>
        <v>17</v>
      </c>
      <c r="F11" s="65">
        <f>VLOOKUP($A11,'Return Data'!$B$7:$R$2843,11,0)</f>
        <v>8.5458999999999996</v>
      </c>
      <c r="G11" s="66">
        <f t="shared" si="1"/>
        <v>14</v>
      </c>
      <c r="H11" s="65">
        <f>VLOOKUP($A11,'Return Data'!$B$7:$R$2843,12,0)</f>
        <v>14.351699999999999</v>
      </c>
      <c r="I11" s="66">
        <f t="shared" si="2"/>
        <v>13</v>
      </c>
      <c r="J11" s="65">
        <f>VLOOKUP($A11,'Return Data'!$B$7:$R$2843,13,0)</f>
        <v>13.137700000000001</v>
      </c>
      <c r="K11" s="66">
        <f t="shared" si="3"/>
        <v>15</v>
      </c>
      <c r="L11" s="65">
        <f>VLOOKUP($A11,'Return Data'!$B$7:$R$2843,17,0)</f>
        <v>9.6659000000000006</v>
      </c>
      <c r="M11" s="66">
        <f t="shared" si="4"/>
        <v>12</v>
      </c>
      <c r="N11" s="65">
        <f>VLOOKUP($A11,'Return Data'!$B$7:$R$2843,14,0)</f>
        <v>9.4345999999999997</v>
      </c>
      <c r="O11" s="66">
        <f t="shared" si="5"/>
        <v>8</v>
      </c>
      <c r="P11" s="65">
        <f>VLOOKUP($A11,'Return Data'!$B$7:$R$2843,15,0)</f>
        <v>9.6123999999999992</v>
      </c>
      <c r="Q11" s="66">
        <f t="shared" si="6"/>
        <v>4</v>
      </c>
      <c r="R11" s="65">
        <f>VLOOKUP($A11,'Return Data'!$B$7:$R$2843,16,0)</f>
        <v>10.0448</v>
      </c>
      <c r="S11" s="67">
        <f t="shared" si="7"/>
        <v>5</v>
      </c>
    </row>
    <row r="12" spans="1:20" x14ac:dyDescent="0.3">
      <c r="A12" s="63" t="s">
        <v>1615</v>
      </c>
      <c r="B12" s="64">
        <f>VLOOKUP($A12,'Return Data'!$B$7:$R$2843,3,0)</f>
        <v>44377</v>
      </c>
      <c r="C12" s="65">
        <f>VLOOKUP($A12,'Return Data'!$B$7:$R$2843,4,0)</f>
        <v>23.017700000000001</v>
      </c>
      <c r="D12" s="65">
        <f>VLOOKUP($A12,'Return Data'!$B$7:$R$2843,10,0)</f>
        <v>13.862299999999999</v>
      </c>
      <c r="E12" s="66">
        <f t="shared" si="0"/>
        <v>6</v>
      </c>
      <c r="F12" s="65">
        <f>VLOOKUP($A12,'Return Data'!$B$7:$R$2843,11,0)</f>
        <v>8.4044000000000008</v>
      </c>
      <c r="G12" s="66">
        <f t="shared" si="1"/>
        <v>15</v>
      </c>
      <c r="H12" s="65">
        <f>VLOOKUP($A12,'Return Data'!$B$7:$R$2843,12,0)</f>
        <v>11.6884</v>
      </c>
      <c r="I12" s="66">
        <f t="shared" si="2"/>
        <v>18</v>
      </c>
      <c r="J12" s="65">
        <f>VLOOKUP($A12,'Return Data'!$B$7:$R$2843,13,0)</f>
        <v>16.070499999999999</v>
      </c>
      <c r="K12" s="66">
        <f t="shared" si="3"/>
        <v>9</v>
      </c>
      <c r="L12" s="65">
        <f>VLOOKUP($A12,'Return Data'!$B$7:$R$2843,17,0)</f>
        <v>9.7049000000000003</v>
      </c>
      <c r="M12" s="66">
        <f t="shared" si="4"/>
        <v>11</v>
      </c>
      <c r="N12" s="65">
        <f>VLOOKUP($A12,'Return Data'!$B$7:$R$2843,14,0)</f>
        <v>2.8012999999999999</v>
      </c>
      <c r="O12" s="66">
        <f t="shared" si="5"/>
        <v>20</v>
      </c>
      <c r="P12" s="65">
        <f>VLOOKUP($A12,'Return Data'!$B$7:$R$2843,15,0)</f>
        <v>5.1262999999999996</v>
      </c>
      <c r="Q12" s="66">
        <f t="shared" si="6"/>
        <v>19</v>
      </c>
      <c r="R12" s="65">
        <f>VLOOKUP($A12,'Return Data'!$B$7:$R$2843,16,0)</f>
        <v>6.9347000000000003</v>
      </c>
      <c r="S12" s="67">
        <f t="shared" si="7"/>
        <v>21</v>
      </c>
    </row>
    <row r="13" spans="1:20" x14ac:dyDescent="0.3">
      <c r="A13" s="63" t="s">
        <v>1616</v>
      </c>
      <c r="B13" s="64">
        <f>VLOOKUP($A13,'Return Data'!$B$7:$R$2843,3,0)</f>
        <v>44377</v>
      </c>
      <c r="C13" s="65">
        <f>VLOOKUP($A13,'Return Data'!$B$7:$R$2843,4,0)</f>
        <v>78.998500000000007</v>
      </c>
      <c r="D13" s="65">
        <f>VLOOKUP($A13,'Return Data'!$B$7:$R$2843,10,0)</f>
        <v>15.6356</v>
      </c>
      <c r="E13" s="66">
        <f t="shared" si="0"/>
        <v>5</v>
      </c>
      <c r="F13" s="65">
        <f>VLOOKUP($A13,'Return Data'!$B$7:$R$2843,11,0)</f>
        <v>12.060600000000001</v>
      </c>
      <c r="G13" s="66">
        <f t="shared" si="1"/>
        <v>6</v>
      </c>
      <c r="H13" s="65">
        <f>VLOOKUP($A13,'Return Data'!$B$7:$R$2843,12,0)</f>
        <v>17.372699999999998</v>
      </c>
      <c r="I13" s="66">
        <f t="shared" si="2"/>
        <v>9</v>
      </c>
      <c r="J13" s="65">
        <f>VLOOKUP($A13,'Return Data'!$B$7:$R$2843,13,0)</f>
        <v>17.380299999999998</v>
      </c>
      <c r="K13" s="66">
        <f t="shared" si="3"/>
        <v>7</v>
      </c>
      <c r="L13" s="65">
        <f>VLOOKUP($A13,'Return Data'!$B$7:$R$2843,17,0)</f>
        <v>13.2752</v>
      </c>
      <c r="M13" s="66">
        <f t="shared" si="4"/>
        <v>2</v>
      </c>
      <c r="N13" s="65">
        <f>VLOOKUP($A13,'Return Data'!$B$7:$R$2843,14,0)</f>
        <v>12.2135</v>
      </c>
      <c r="O13" s="66">
        <f t="shared" si="5"/>
        <v>2</v>
      </c>
      <c r="P13" s="65">
        <f>VLOOKUP($A13,'Return Data'!$B$7:$R$2843,15,0)</f>
        <v>10.3477</v>
      </c>
      <c r="Q13" s="66">
        <f t="shared" si="6"/>
        <v>3</v>
      </c>
      <c r="R13" s="65">
        <f>VLOOKUP($A13,'Return Data'!$B$7:$R$2843,16,0)</f>
        <v>10.408799999999999</v>
      </c>
      <c r="S13" s="67">
        <f t="shared" si="7"/>
        <v>4</v>
      </c>
    </row>
    <row r="14" spans="1:20" x14ac:dyDescent="0.3">
      <c r="A14" s="63" t="s">
        <v>1617</v>
      </c>
      <c r="B14" s="64">
        <f>VLOOKUP($A14,'Return Data'!$B$7:$R$2843,3,0)</f>
        <v>44377</v>
      </c>
      <c r="C14" s="65">
        <f>VLOOKUP($A14,'Return Data'!$B$7:$R$2843,4,0)</f>
        <v>46.692799999999998</v>
      </c>
      <c r="D14" s="65">
        <f>VLOOKUP($A14,'Return Data'!$B$7:$R$2843,10,0)</f>
        <v>16.238600000000002</v>
      </c>
      <c r="E14" s="66">
        <f t="shared" si="0"/>
        <v>4</v>
      </c>
      <c r="F14" s="65">
        <f>VLOOKUP($A14,'Return Data'!$B$7:$R$2843,11,0)</f>
        <v>13.2933</v>
      </c>
      <c r="G14" s="66">
        <f t="shared" si="1"/>
        <v>5</v>
      </c>
      <c r="H14" s="65">
        <f>VLOOKUP($A14,'Return Data'!$B$7:$R$2843,12,0)</f>
        <v>17.7425</v>
      </c>
      <c r="I14" s="66">
        <f t="shared" si="2"/>
        <v>8</v>
      </c>
      <c r="J14" s="65">
        <f>VLOOKUP($A14,'Return Data'!$B$7:$R$2843,13,0)</f>
        <v>17.2803</v>
      </c>
      <c r="K14" s="66">
        <f t="shared" si="3"/>
        <v>8</v>
      </c>
      <c r="L14" s="65">
        <f>VLOOKUP($A14,'Return Data'!$B$7:$R$2843,17,0)</f>
        <v>10.7904</v>
      </c>
      <c r="M14" s="66">
        <f t="shared" si="4"/>
        <v>6</v>
      </c>
      <c r="N14" s="65">
        <f>VLOOKUP($A14,'Return Data'!$B$7:$R$2843,14,0)</f>
        <v>7.7840999999999996</v>
      </c>
      <c r="O14" s="66">
        <f t="shared" si="5"/>
        <v>16</v>
      </c>
      <c r="P14" s="65">
        <f>VLOOKUP($A14,'Return Data'!$B$7:$R$2843,15,0)</f>
        <v>8.2852999999999994</v>
      </c>
      <c r="Q14" s="66">
        <f t="shared" si="6"/>
        <v>11</v>
      </c>
      <c r="R14" s="65">
        <f>VLOOKUP($A14,'Return Data'!$B$7:$R$2843,16,0)</f>
        <v>8.8404000000000007</v>
      </c>
      <c r="S14" s="67">
        <f t="shared" si="7"/>
        <v>15</v>
      </c>
    </row>
    <row r="15" spans="1:20" x14ac:dyDescent="0.3">
      <c r="A15" s="63" t="s">
        <v>1618</v>
      </c>
      <c r="B15" s="64">
        <f>VLOOKUP($A15,'Return Data'!$B$7:$R$2843,3,0)</f>
        <v>44377</v>
      </c>
      <c r="C15" s="65">
        <f>VLOOKUP($A15,'Return Data'!$B$7:$R$2843,4,0)</f>
        <v>70.301699999999997</v>
      </c>
      <c r="D15" s="65">
        <f>VLOOKUP($A15,'Return Data'!$B$7:$R$2843,10,0)</f>
        <v>11.5802</v>
      </c>
      <c r="E15" s="66">
        <f t="shared" si="0"/>
        <v>12</v>
      </c>
      <c r="F15" s="65">
        <f>VLOOKUP($A15,'Return Data'!$B$7:$R$2843,11,0)</f>
        <v>10.5496</v>
      </c>
      <c r="G15" s="66">
        <f t="shared" si="1"/>
        <v>8</v>
      </c>
      <c r="H15" s="65">
        <f>VLOOKUP($A15,'Return Data'!$B$7:$R$2843,12,0)</f>
        <v>16.647500000000001</v>
      </c>
      <c r="I15" s="66">
        <f t="shared" si="2"/>
        <v>10</v>
      </c>
      <c r="J15" s="65">
        <f>VLOOKUP($A15,'Return Data'!$B$7:$R$2843,13,0)</f>
        <v>15.113899999999999</v>
      </c>
      <c r="K15" s="66">
        <f t="shared" si="3"/>
        <v>11</v>
      </c>
      <c r="L15" s="65">
        <f>VLOOKUP($A15,'Return Data'!$B$7:$R$2843,17,0)</f>
        <v>8.9695999999999998</v>
      </c>
      <c r="M15" s="66">
        <f t="shared" si="4"/>
        <v>15</v>
      </c>
      <c r="N15" s="65">
        <f>VLOOKUP($A15,'Return Data'!$B$7:$R$2843,14,0)</f>
        <v>8.5746000000000002</v>
      </c>
      <c r="O15" s="66">
        <f t="shared" si="5"/>
        <v>11</v>
      </c>
      <c r="P15" s="65">
        <f>VLOOKUP($A15,'Return Data'!$B$7:$R$2843,15,0)</f>
        <v>7.8821000000000003</v>
      </c>
      <c r="Q15" s="66">
        <f t="shared" si="6"/>
        <v>15</v>
      </c>
      <c r="R15" s="65">
        <f>VLOOKUP($A15,'Return Data'!$B$7:$R$2843,16,0)</f>
        <v>9.5193999999999992</v>
      </c>
      <c r="S15" s="67">
        <f t="shared" si="7"/>
        <v>11</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44377</v>
      </c>
      <c r="C17" s="65">
        <f>VLOOKUP($A17,'Return Data'!$B$7:$R$2843,4,0)</f>
        <v>59.086100000000002</v>
      </c>
      <c r="D17" s="65">
        <f>VLOOKUP($A17,'Return Data'!$B$7:$R$2843,10,0)</f>
        <v>20.91</v>
      </c>
      <c r="E17" s="66">
        <f t="shared" ref="E17:E26" si="8">RANK(D17,D$8:D$31,0)</f>
        <v>1</v>
      </c>
      <c r="F17" s="65">
        <f>VLOOKUP($A17,'Return Data'!$B$7:$R$2843,11,0)</f>
        <v>17.1784</v>
      </c>
      <c r="G17" s="66">
        <f t="shared" ref="G17:G26" si="9">RANK(F17,F$8:F$31,0)</f>
        <v>1</v>
      </c>
      <c r="H17" s="65">
        <f>VLOOKUP($A17,'Return Data'!$B$7:$R$2843,12,0)</f>
        <v>25.143799999999999</v>
      </c>
      <c r="I17" s="66">
        <f t="shared" ref="I17:I26" si="10">RANK(H17,H$8:H$31,0)</f>
        <v>2</v>
      </c>
      <c r="J17" s="65">
        <f>VLOOKUP($A17,'Return Data'!$B$7:$R$2843,13,0)</f>
        <v>22.941099999999999</v>
      </c>
      <c r="K17" s="66">
        <f t="shared" ref="K17:K26" si="11">RANK(J17,J$8:J$31,0)</f>
        <v>2</v>
      </c>
      <c r="L17" s="65">
        <f>VLOOKUP($A17,'Return Data'!$B$7:$R$2843,17,0)</f>
        <v>10.7143</v>
      </c>
      <c r="M17" s="66">
        <f t="shared" ref="M17:M26" si="12">RANK(L17,L$8:L$31,0)</f>
        <v>7</v>
      </c>
      <c r="N17" s="65">
        <f>VLOOKUP($A17,'Return Data'!$B$7:$R$2843,14,0)</f>
        <v>10.483000000000001</v>
      </c>
      <c r="O17" s="66">
        <f t="shared" ref="O17:O26" si="13">RANK(N17,N$8:N$31,0)</f>
        <v>5</v>
      </c>
      <c r="P17" s="65">
        <f>VLOOKUP($A17,'Return Data'!$B$7:$R$2843,15,0)</f>
        <v>9.3134999999999994</v>
      </c>
      <c r="Q17" s="66">
        <f>RANK(P17,P$8:P$31,0)</f>
        <v>8</v>
      </c>
      <c r="R17" s="65">
        <f>VLOOKUP($A17,'Return Data'!$B$7:$R$2843,16,0)</f>
        <v>9.9069000000000003</v>
      </c>
      <c r="S17" s="67">
        <f t="shared" ref="S17:S26" si="14">RANK(R17,R$8:R$31,0)</f>
        <v>8</v>
      </c>
    </row>
    <row r="18" spans="1:19" x14ac:dyDescent="0.3">
      <c r="A18" s="63" t="s">
        <v>1621</v>
      </c>
      <c r="B18" s="64">
        <f>VLOOKUP($A18,'Return Data'!$B$7:$R$2843,3,0)</f>
        <v>44377</v>
      </c>
      <c r="C18" s="65">
        <f>VLOOKUP($A18,'Return Data'!$B$7:$R$2843,4,0)</f>
        <v>47.217100000000002</v>
      </c>
      <c r="D18" s="65">
        <f>VLOOKUP($A18,'Return Data'!$B$7:$R$2843,10,0)</f>
        <v>12.306800000000001</v>
      </c>
      <c r="E18" s="66">
        <f t="shared" si="8"/>
        <v>10</v>
      </c>
      <c r="F18" s="65">
        <f>VLOOKUP($A18,'Return Data'!$B$7:$R$2843,11,0)</f>
        <v>7.4290000000000003</v>
      </c>
      <c r="G18" s="66">
        <f t="shared" si="9"/>
        <v>17</v>
      </c>
      <c r="H18" s="65">
        <f>VLOOKUP($A18,'Return Data'!$B$7:$R$2843,12,0)</f>
        <v>15.9482</v>
      </c>
      <c r="I18" s="66">
        <f t="shared" si="10"/>
        <v>11</v>
      </c>
      <c r="J18" s="65">
        <f>VLOOKUP($A18,'Return Data'!$B$7:$R$2843,13,0)</f>
        <v>14.8103</v>
      </c>
      <c r="K18" s="66">
        <f t="shared" si="11"/>
        <v>12</v>
      </c>
      <c r="L18" s="65">
        <f>VLOOKUP($A18,'Return Data'!$B$7:$R$2843,17,0)</f>
        <v>10.458500000000001</v>
      </c>
      <c r="M18" s="66">
        <f t="shared" si="12"/>
        <v>9</v>
      </c>
      <c r="N18" s="65">
        <f>VLOOKUP($A18,'Return Data'!$B$7:$R$2843,14,0)</f>
        <v>9.9388000000000005</v>
      </c>
      <c r="O18" s="66">
        <f t="shared" si="13"/>
        <v>7</v>
      </c>
      <c r="P18" s="65">
        <f>VLOOKUP($A18,'Return Data'!$B$7:$R$2843,15,0)</f>
        <v>8.4709000000000003</v>
      </c>
      <c r="Q18" s="66">
        <f>RANK(P18,P$8:P$31,0)</f>
        <v>9</v>
      </c>
      <c r="R18" s="65">
        <f>VLOOKUP($A18,'Return Data'!$B$7:$R$2843,16,0)</f>
        <v>9.0076999999999998</v>
      </c>
      <c r="S18" s="67">
        <f t="shared" si="14"/>
        <v>14</v>
      </c>
    </row>
    <row r="19" spans="1:19" x14ac:dyDescent="0.3">
      <c r="A19" s="63" t="s">
        <v>1622</v>
      </c>
      <c r="B19" s="64">
        <f>VLOOKUP($A19,'Return Data'!$B$7:$R$2843,3,0)</f>
        <v>44377</v>
      </c>
      <c r="C19" s="65">
        <f>VLOOKUP($A19,'Return Data'!$B$7:$R$2843,4,0)</f>
        <v>55.822000000000003</v>
      </c>
      <c r="D19" s="65">
        <f>VLOOKUP($A19,'Return Data'!$B$7:$R$2843,10,0)</f>
        <v>10.747400000000001</v>
      </c>
      <c r="E19" s="66">
        <f t="shared" si="8"/>
        <v>16</v>
      </c>
      <c r="F19" s="65">
        <f>VLOOKUP($A19,'Return Data'!$B$7:$R$2843,11,0)</f>
        <v>9.1797000000000004</v>
      </c>
      <c r="G19" s="66">
        <f t="shared" si="9"/>
        <v>13</v>
      </c>
      <c r="H19" s="65">
        <f>VLOOKUP($A19,'Return Data'!$B$7:$R$2843,12,0)</f>
        <v>14.2026</v>
      </c>
      <c r="I19" s="66">
        <f t="shared" si="10"/>
        <v>14</v>
      </c>
      <c r="J19" s="65">
        <f>VLOOKUP($A19,'Return Data'!$B$7:$R$2843,13,0)</f>
        <v>15.8491</v>
      </c>
      <c r="K19" s="66">
        <f t="shared" si="11"/>
        <v>10</v>
      </c>
      <c r="L19" s="65">
        <f>VLOOKUP($A19,'Return Data'!$B$7:$R$2843,17,0)</f>
        <v>10.8124</v>
      </c>
      <c r="M19" s="66">
        <f t="shared" si="12"/>
        <v>5</v>
      </c>
      <c r="N19" s="65">
        <f>VLOOKUP($A19,'Return Data'!$B$7:$R$2843,14,0)</f>
        <v>10.2514</v>
      </c>
      <c r="O19" s="66">
        <f t="shared" si="13"/>
        <v>6</v>
      </c>
      <c r="P19" s="65">
        <f>VLOOKUP($A19,'Return Data'!$B$7:$R$2843,15,0)</f>
        <v>10.4634</v>
      </c>
      <c r="Q19" s="66">
        <f>RANK(P19,P$8:P$31,0)</f>
        <v>2</v>
      </c>
      <c r="R19" s="65">
        <f>VLOOKUP($A19,'Return Data'!$B$7:$R$2843,16,0)</f>
        <v>10.991199999999999</v>
      </c>
      <c r="S19" s="67">
        <f t="shared" si="14"/>
        <v>2</v>
      </c>
    </row>
    <row r="20" spans="1:19" x14ac:dyDescent="0.3">
      <c r="A20" s="63" t="s">
        <v>1623</v>
      </c>
      <c r="B20" s="64">
        <f>VLOOKUP($A20,'Return Data'!$B$7:$R$2843,3,0)</f>
        <v>44377</v>
      </c>
      <c r="C20" s="65">
        <f>VLOOKUP($A20,'Return Data'!$B$7:$R$2843,4,0)</f>
        <v>27.086099999999998</v>
      </c>
      <c r="D20" s="65">
        <f>VLOOKUP($A20,'Return Data'!$B$7:$R$2843,10,0)</f>
        <v>7.8799000000000001</v>
      </c>
      <c r="E20" s="66">
        <f t="shared" si="8"/>
        <v>19</v>
      </c>
      <c r="F20" s="65">
        <f>VLOOKUP($A20,'Return Data'!$B$7:$R$2843,11,0)</f>
        <v>6.1052</v>
      </c>
      <c r="G20" s="66">
        <f t="shared" si="9"/>
        <v>19</v>
      </c>
      <c r="H20" s="65">
        <f>VLOOKUP($A20,'Return Data'!$B$7:$R$2843,12,0)</f>
        <v>11.8428</v>
      </c>
      <c r="I20" s="66">
        <f t="shared" si="10"/>
        <v>17</v>
      </c>
      <c r="J20" s="65">
        <f>VLOOKUP($A20,'Return Data'!$B$7:$R$2843,13,0)</f>
        <v>12.4268</v>
      </c>
      <c r="K20" s="66">
        <f t="shared" si="11"/>
        <v>17</v>
      </c>
      <c r="L20" s="65">
        <f>VLOOKUP($A20,'Return Data'!$B$7:$R$2843,17,0)</f>
        <v>8.3937000000000008</v>
      </c>
      <c r="M20" s="66">
        <f t="shared" si="12"/>
        <v>17</v>
      </c>
      <c r="N20" s="65">
        <f>VLOOKUP($A20,'Return Data'!$B$7:$R$2843,14,0)</f>
        <v>8.4222000000000001</v>
      </c>
      <c r="O20" s="66">
        <f t="shared" si="13"/>
        <v>13</v>
      </c>
      <c r="P20" s="65">
        <f>VLOOKUP($A20,'Return Data'!$B$7:$R$2843,15,0)</f>
        <v>8.1594999999999995</v>
      </c>
      <c r="Q20" s="66">
        <f>RANK(P20,P$8:P$31,0)</f>
        <v>12</v>
      </c>
      <c r="R20" s="65">
        <f>VLOOKUP($A20,'Return Data'!$B$7:$R$2843,16,0)</f>
        <v>9.1090999999999998</v>
      </c>
      <c r="S20" s="67">
        <f t="shared" si="14"/>
        <v>13</v>
      </c>
    </row>
    <row r="21" spans="1:19" x14ac:dyDescent="0.3">
      <c r="A21" s="63" t="s">
        <v>1624</v>
      </c>
      <c r="B21" s="64">
        <f>VLOOKUP($A21,'Return Data'!$B$7:$R$2843,3,0)</f>
        <v>44377</v>
      </c>
      <c r="C21" s="65">
        <f>VLOOKUP($A21,'Return Data'!$B$7:$R$2843,4,0)</f>
        <v>16.977799999999998</v>
      </c>
      <c r="D21" s="65">
        <f>VLOOKUP($A21,'Return Data'!$B$7:$R$2843,10,0)</f>
        <v>7.0614999999999997</v>
      </c>
      <c r="E21" s="66">
        <f t="shared" si="8"/>
        <v>21</v>
      </c>
      <c r="F21" s="65">
        <f>VLOOKUP($A21,'Return Data'!$B$7:$R$2843,11,0)</f>
        <v>9.8547999999999991</v>
      </c>
      <c r="G21" s="66">
        <f t="shared" si="9"/>
        <v>10</v>
      </c>
      <c r="H21" s="65">
        <f>VLOOKUP($A21,'Return Data'!$B$7:$R$2843,12,0)</f>
        <v>18.431999999999999</v>
      </c>
      <c r="I21" s="66">
        <f t="shared" si="10"/>
        <v>6</v>
      </c>
      <c r="J21" s="65">
        <f>VLOOKUP($A21,'Return Data'!$B$7:$R$2843,13,0)</f>
        <v>14.6173</v>
      </c>
      <c r="K21" s="66">
        <f t="shared" si="11"/>
        <v>13</v>
      </c>
      <c r="L21" s="65">
        <f>VLOOKUP($A21,'Return Data'!$B$7:$R$2843,17,0)</f>
        <v>8.1041000000000007</v>
      </c>
      <c r="M21" s="66">
        <f t="shared" si="12"/>
        <v>18</v>
      </c>
      <c r="N21" s="65">
        <f>VLOOKUP($A21,'Return Data'!$B$7:$R$2843,14,0)</f>
        <v>8.4105000000000008</v>
      </c>
      <c r="O21" s="66">
        <f t="shared" si="13"/>
        <v>14</v>
      </c>
      <c r="P21" s="65"/>
      <c r="Q21" s="66"/>
      <c r="R21" s="65">
        <f>VLOOKUP($A21,'Return Data'!$B$7:$R$2843,16,0)</f>
        <v>9.9489999999999998</v>
      </c>
      <c r="S21" s="67">
        <f t="shared" si="14"/>
        <v>7</v>
      </c>
    </row>
    <row r="22" spans="1:19" x14ac:dyDescent="0.3">
      <c r="A22" s="63" t="s">
        <v>1625</v>
      </c>
      <c r="B22" s="64">
        <f>VLOOKUP($A22,'Return Data'!$B$7:$R$2843,3,0)</f>
        <v>44377</v>
      </c>
      <c r="C22" s="65">
        <f>VLOOKUP($A22,'Return Data'!$B$7:$R$2843,4,0)</f>
        <v>44.103200000000001</v>
      </c>
      <c r="D22" s="65">
        <f>VLOOKUP($A22,'Return Data'!$B$7:$R$2843,10,0)</f>
        <v>18.757200000000001</v>
      </c>
      <c r="E22" s="66">
        <f t="shared" si="8"/>
        <v>2</v>
      </c>
      <c r="F22" s="65">
        <f>VLOOKUP($A22,'Return Data'!$B$7:$R$2843,11,0)</f>
        <v>14.6532</v>
      </c>
      <c r="G22" s="66">
        <f t="shared" si="9"/>
        <v>3</v>
      </c>
      <c r="H22" s="65">
        <f>VLOOKUP($A22,'Return Data'!$B$7:$R$2843,12,0)</f>
        <v>21.610499999999998</v>
      </c>
      <c r="I22" s="66">
        <f t="shared" si="10"/>
        <v>4</v>
      </c>
      <c r="J22" s="65">
        <f>VLOOKUP($A22,'Return Data'!$B$7:$R$2843,13,0)</f>
        <v>21.6858</v>
      </c>
      <c r="K22" s="66">
        <f t="shared" si="11"/>
        <v>3</v>
      </c>
      <c r="L22" s="65">
        <f>VLOOKUP($A22,'Return Data'!$B$7:$R$2843,17,0)</f>
        <v>14.4107</v>
      </c>
      <c r="M22" s="66">
        <f t="shared" si="12"/>
        <v>1</v>
      </c>
      <c r="N22" s="65">
        <f>VLOOKUP($A22,'Return Data'!$B$7:$R$2843,14,0)</f>
        <v>12.601599999999999</v>
      </c>
      <c r="O22" s="66">
        <f t="shared" si="13"/>
        <v>1</v>
      </c>
      <c r="P22" s="65">
        <f>VLOOKUP($A22,'Return Data'!$B$7:$R$2843,15,0)</f>
        <v>10.9839</v>
      </c>
      <c r="Q22" s="66">
        <f>RANK(P22,P$8:P$31,0)</f>
        <v>1</v>
      </c>
      <c r="R22" s="65">
        <f>VLOOKUP($A22,'Return Data'!$B$7:$R$2843,16,0)</f>
        <v>10.9716</v>
      </c>
      <c r="S22" s="67">
        <f t="shared" si="14"/>
        <v>3</v>
      </c>
    </row>
    <row r="23" spans="1:19" x14ac:dyDescent="0.3">
      <c r="A23" s="63" t="s">
        <v>1626</v>
      </c>
      <c r="B23" s="64">
        <f>VLOOKUP($A23,'Return Data'!$B$7:$R$2843,3,0)</f>
        <v>44377</v>
      </c>
      <c r="C23" s="65">
        <f>VLOOKUP($A23,'Return Data'!$B$7:$R$2843,4,0)</f>
        <v>43.698900000000002</v>
      </c>
      <c r="D23" s="65">
        <f>VLOOKUP($A23,'Return Data'!$B$7:$R$2843,10,0)</f>
        <v>10.997</v>
      </c>
      <c r="E23" s="66">
        <f t="shared" si="8"/>
        <v>15</v>
      </c>
      <c r="F23" s="65">
        <f>VLOOKUP($A23,'Return Data'!$B$7:$R$2843,11,0)</f>
        <v>8.1693999999999996</v>
      </c>
      <c r="G23" s="66">
        <f t="shared" si="9"/>
        <v>16</v>
      </c>
      <c r="H23" s="65">
        <f>VLOOKUP($A23,'Return Data'!$B$7:$R$2843,12,0)</f>
        <v>13.0334</v>
      </c>
      <c r="I23" s="66">
        <f t="shared" si="10"/>
        <v>16</v>
      </c>
      <c r="J23" s="65">
        <f>VLOOKUP($A23,'Return Data'!$B$7:$R$2843,13,0)</f>
        <v>12.289199999999999</v>
      </c>
      <c r="K23" s="66">
        <f t="shared" si="11"/>
        <v>18</v>
      </c>
      <c r="L23" s="65">
        <f>VLOOKUP($A23,'Return Data'!$B$7:$R$2843,17,0)</f>
        <v>8.4069000000000003</v>
      </c>
      <c r="M23" s="66">
        <f t="shared" si="12"/>
        <v>16</v>
      </c>
      <c r="N23" s="65">
        <f>VLOOKUP($A23,'Return Data'!$B$7:$R$2843,14,0)</f>
        <v>8.7423000000000002</v>
      </c>
      <c r="O23" s="66">
        <f t="shared" si="13"/>
        <v>10</v>
      </c>
      <c r="P23" s="65">
        <f>VLOOKUP($A23,'Return Data'!$B$7:$R$2843,15,0)</f>
        <v>8.0753000000000004</v>
      </c>
      <c r="Q23" s="66">
        <f>RANK(P23,P$8:P$31,0)</f>
        <v>14</v>
      </c>
      <c r="R23" s="65">
        <f>VLOOKUP($A23,'Return Data'!$B$7:$R$2843,16,0)</f>
        <v>8.1685999999999996</v>
      </c>
      <c r="S23" s="67">
        <f t="shared" si="14"/>
        <v>18</v>
      </c>
    </row>
    <row r="24" spans="1:19" x14ac:dyDescent="0.3">
      <c r="A24" s="63" t="s">
        <v>1627</v>
      </c>
      <c r="B24" s="64">
        <f>VLOOKUP($A24,'Return Data'!$B$7:$R$2843,3,0)</f>
        <v>44377</v>
      </c>
      <c r="C24" s="65">
        <f>VLOOKUP($A24,'Return Data'!$B$7:$R$2843,4,0)</f>
        <v>68.951099999999997</v>
      </c>
      <c r="D24" s="65">
        <f>VLOOKUP($A24,'Return Data'!$B$7:$R$2843,10,0)</f>
        <v>7.6178999999999997</v>
      </c>
      <c r="E24" s="66">
        <f t="shared" si="8"/>
        <v>20</v>
      </c>
      <c r="F24" s="65">
        <f>VLOOKUP($A24,'Return Data'!$B$7:$R$2843,11,0)</f>
        <v>5.5025000000000004</v>
      </c>
      <c r="G24" s="66">
        <f t="shared" si="9"/>
        <v>20</v>
      </c>
      <c r="H24" s="65">
        <f>VLOOKUP($A24,'Return Data'!$B$7:$R$2843,12,0)</f>
        <v>11.624000000000001</v>
      </c>
      <c r="I24" s="66">
        <f t="shared" si="10"/>
        <v>19</v>
      </c>
      <c r="J24" s="65">
        <f>VLOOKUP($A24,'Return Data'!$B$7:$R$2843,13,0)</f>
        <v>10.4718</v>
      </c>
      <c r="K24" s="66">
        <f t="shared" si="11"/>
        <v>21</v>
      </c>
      <c r="L24" s="65">
        <f>VLOOKUP($A24,'Return Data'!$B$7:$R$2843,17,0)</f>
        <v>9.0775000000000006</v>
      </c>
      <c r="M24" s="66">
        <f t="shared" si="12"/>
        <v>14</v>
      </c>
      <c r="N24" s="65">
        <f>VLOOKUP($A24,'Return Data'!$B$7:$R$2843,14,0)</f>
        <v>8.8673000000000002</v>
      </c>
      <c r="O24" s="66">
        <f t="shared" si="13"/>
        <v>9</v>
      </c>
      <c r="P24" s="65">
        <f>VLOOKUP($A24,'Return Data'!$B$7:$R$2843,15,0)</f>
        <v>7.7411000000000003</v>
      </c>
      <c r="Q24" s="66">
        <f>RANK(P24,P$8:P$31,0)</f>
        <v>16</v>
      </c>
      <c r="R24" s="65">
        <f>VLOOKUP($A24,'Return Data'!$B$7:$R$2843,16,0)</f>
        <v>8.1989000000000001</v>
      </c>
      <c r="S24" s="67">
        <f t="shared" si="14"/>
        <v>17</v>
      </c>
    </row>
    <row r="25" spans="1:19" x14ac:dyDescent="0.3">
      <c r="A25" s="63" t="s">
        <v>2011</v>
      </c>
      <c r="B25" s="64">
        <f>VLOOKUP($A25,'Return Data'!$B$7:$R$2843,3,0)</f>
        <v>44377</v>
      </c>
      <c r="C25" s="65">
        <f>VLOOKUP($A25,'Return Data'!$B$7:$R$2843,4,0)</f>
        <v>24.3583</v>
      </c>
      <c r="D25" s="65">
        <f>VLOOKUP($A25,'Return Data'!$B$7:$R$2843,10,0)</f>
        <v>5.4101999999999997</v>
      </c>
      <c r="E25" s="66">
        <f t="shared" si="8"/>
        <v>22</v>
      </c>
      <c r="F25" s="65">
        <f>VLOOKUP($A25,'Return Data'!$B$7:$R$2843,11,0)</f>
        <v>6.8895999999999997</v>
      </c>
      <c r="G25" s="66">
        <f t="shared" si="9"/>
        <v>18</v>
      </c>
      <c r="H25" s="65">
        <f>VLOOKUP($A25,'Return Data'!$B$7:$R$2843,12,0)</f>
        <v>11.4314</v>
      </c>
      <c r="I25" s="66">
        <f t="shared" si="10"/>
        <v>20</v>
      </c>
      <c r="J25" s="65">
        <f>VLOOKUP($A25,'Return Data'!$B$7:$R$2843,13,0)</f>
        <v>11.147500000000001</v>
      </c>
      <c r="K25" s="66">
        <f t="shared" si="11"/>
        <v>19</v>
      </c>
      <c r="L25" s="65">
        <f>VLOOKUP($A25,'Return Data'!$B$7:$R$2843,17,0)</f>
        <v>7.2066999999999997</v>
      </c>
      <c r="M25" s="66">
        <f t="shared" si="12"/>
        <v>20</v>
      </c>
      <c r="N25" s="65">
        <f>VLOOKUP($A25,'Return Data'!$B$7:$R$2843,14,0)</f>
        <v>7.4859999999999998</v>
      </c>
      <c r="O25" s="66">
        <f t="shared" si="13"/>
        <v>17</v>
      </c>
      <c r="P25" s="65">
        <f>VLOOKUP($A25,'Return Data'!$B$7:$R$2843,15,0)</f>
        <v>7.6006</v>
      </c>
      <c r="Q25" s="66">
        <f>RANK(P25,P$8:P$31,0)</f>
        <v>17</v>
      </c>
      <c r="R25" s="65">
        <f>VLOOKUP($A25,'Return Data'!$B$7:$R$2843,16,0)</f>
        <v>8.7584999999999997</v>
      </c>
      <c r="S25" s="67">
        <f t="shared" si="14"/>
        <v>16</v>
      </c>
    </row>
    <row r="26" spans="1:19" x14ac:dyDescent="0.3">
      <c r="A26" s="63" t="s">
        <v>1628</v>
      </c>
      <c r="B26" s="64">
        <f>VLOOKUP($A26,'Return Data'!$B$7:$R$2843,3,0)</f>
        <v>44377</v>
      </c>
      <c r="C26" s="65">
        <f>VLOOKUP($A26,'Return Data'!$B$7:$R$2843,4,0)</f>
        <v>45.072099999999999</v>
      </c>
      <c r="D26" s="65">
        <f>VLOOKUP($A26,'Return Data'!$B$7:$R$2843,10,0)</f>
        <v>11.4695</v>
      </c>
      <c r="E26" s="66">
        <f t="shared" si="8"/>
        <v>13</v>
      </c>
      <c r="F26" s="65">
        <f>VLOOKUP($A26,'Return Data'!$B$7:$R$2843,11,0)</f>
        <v>10.6775</v>
      </c>
      <c r="G26" s="66">
        <f t="shared" si="9"/>
        <v>7</v>
      </c>
      <c r="H26" s="65">
        <f>VLOOKUP($A26,'Return Data'!$B$7:$R$2843,12,0)</f>
        <v>14.537599999999999</v>
      </c>
      <c r="I26" s="66">
        <f t="shared" si="10"/>
        <v>12</v>
      </c>
      <c r="J26" s="65">
        <f>VLOOKUP($A26,'Return Data'!$B$7:$R$2843,13,0)</f>
        <v>13.4971</v>
      </c>
      <c r="K26" s="66">
        <f t="shared" si="11"/>
        <v>14</v>
      </c>
      <c r="L26" s="65">
        <f>VLOOKUP($A26,'Return Data'!$B$7:$R$2843,17,0)</f>
        <v>-0.39979999999999999</v>
      </c>
      <c r="M26" s="66">
        <f t="shared" si="12"/>
        <v>21</v>
      </c>
      <c r="N26" s="65">
        <f>VLOOKUP($A26,'Return Data'!$B$7:$R$2843,14,0)</f>
        <v>1.5907</v>
      </c>
      <c r="O26" s="66">
        <f t="shared" si="13"/>
        <v>21</v>
      </c>
      <c r="P26" s="65">
        <f>VLOOKUP($A26,'Return Data'!$B$7:$R$2843,15,0)</f>
        <v>4.2693000000000003</v>
      </c>
      <c r="Q26" s="66">
        <f>RANK(P26,P$8:P$31,0)</f>
        <v>20</v>
      </c>
      <c r="R26" s="65">
        <f>VLOOKUP($A26,'Return Data'!$B$7:$R$2843,16,0)</f>
        <v>6.9741</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44377</v>
      </c>
      <c r="C28" s="65">
        <f>VLOOKUP($A28,'Return Data'!$B$7:$R$2843,4,0)</f>
        <v>53.348100000000002</v>
      </c>
      <c r="D28" s="65">
        <f>VLOOKUP($A28,'Return Data'!$B$7:$R$2843,10,0)</f>
        <v>16.2959</v>
      </c>
      <c r="E28" s="66">
        <f>RANK(D28,D$8:D$31,0)</f>
        <v>3</v>
      </c>
      <c r="F28" s="65">
        <f>VLOOKUP($A28,'Return Data'!$B$7:$R$2843,11,0)</f>
        <v>13.3291</v>
      </c>
      <c r="G28" s="66">
        <f>RANK(F28,F$8:F$31,0)</f>
        <v>4</v>
      </c>
      <c r="H28" s="65">
        <f>VLOOKUP($A28,'Return Data'!$B$7:$R$2843,12,0)</f>
        <v>22.392700000000001</v>
      </c>
      <c r="I28" s="66">
        <f>RANK(H28,H$8:H$31,0)</f>
        <v>3</v>
      </c>
      <c r="J28" s="65">
        <f>VLOOKUP($A28,'Return Data'!$B$7:$R$2843,13,0)</f>
        <v>20.983599999999999</v>
      </c>
      <c r="K28" s="66">
        <f>RANK(J28,J$8:J$31,0)</f>
        <v>4</v>
      </c>
      <c r="L28" s="65">
        <f>VLOOKUP($A28,'Return Data'!$B$7:$R$2843,17,0)</f>
        <v>12.450100000000001</v>
      </c>
      <c r="M28" s="66">
        <f>RANK(L28,L$8:L$31,0)</f>
        <v>3</v>
      </c>
      <c r="N28" s="65">
        <f>VLOOKUP($A28,'Return Data'!$B$7:$R$2843,14,0)</f>
        <v>10.4886</v>
      </c>
      <c r="O28" s="66">
        <f>RANK(N28,N$8:N$31,0)</f>
        <v>4</v>
      </c>
      <c r="P28" s="65">
        <f>VLOOKUP($A28,'Return Data'!$B$7:$R$2843,15,0)</f>
        <v>9.3855000000000004</v>
      </c>
      <c r="Q28" s="66">
        <f>RANK(P28,P$8:P$31,0)</f>
        <v>6</v>
      </c>
      <c r="R28" s="65">
        <f>VLOOKUP($A28,'Return Data'!$B$7:$R$2843,16,0)</f>
        <v>9.9550999999999998</v>
      </c>
      <c r="S28" s="67">
        <f>RANK(R28,R$8:R$31,0)</f>
        <v>6</v>
      </c>
    </row>
    <row r="29" spans="1:19" x14ac:dyDescent="0.3">
      <c r="A29" s="63" t="s">
        <v>1631</v>
      </c>
      <c r="B29" s="64">
        <f>VLOOKUP($A29,'Return Data'!$B$7:$R$2843,3,0)</f>
        <v>44377</v>
      </c>
      <c r="C29" s="65">
        <f>VLOOKUP($A29,'Return Data'!$B$7:$R$2843,4,0)</f>
        <v>22.9619</v>
      </c>
      <c r="D29" s="65">
        <f>VLOOKUP($A29,'Return Data'!$B$7:$R$2843,10,0)</f>
        <v>11.733700000000001</v>
      </c>
      <c r="E29" s="66">
        <f>RANK(D29,D$8:D$31,0)</f>
        <v>11</v>
      </c>
      <c r="F29" s="65">
        <f>VLOOKUP($A29,'Return Data'!$B$7:$R$2843,11,0)</f>
        <v>9.4731000000000005</v>
      </c>
      <c r="G29" s="66">
        <f>RANK(F29,F$8:F$31,0)</f>
        <v>11</v>
      </c>
      <c r="H29" s="65">
        <f>VLOOKUP($A29,'Return Data'!$B$7:$R$2843,12,0)</f>
        <v>14.148</v>
      </c>
      <c r="I29" s="66">
        <f>RANK(H29,H$8:H$31,0)</f>
        <v>15</v>
      </c>
      <c r="J29" s="65">
        <f>VLOOKUP($A29,'Return Data'!$B$7:$R$2843,13,0)</f>
        <v>12.711399999999999</v>
      </c>
      <c r="K29" s="66">
        <f>RANK(J29,J$8:J$31,0)</f>
        <v>16</v>
      </c>
      <c r="L29" s="65">
        <f>VLOOKUP($A29,'Return Data'!$B$7:$R$2843,17,0)</f>
        <v>8.0932999999999993</v>
      </c>
      <c r="M29" s="66">
        <f>RANK(L29,L$8:L$31,0)</f>
        <v>19</v>
      </c>
      <c r="N29" s="65">
        <f>VLOOKUP($A29,'Return Data'!$B$7:$R$2843,14,0)</f>
        <v>5.8</v>
      </c>
      <c r="O29" s="66">
        <f>RANK(N29,N$8:N$31,0)</f>
        <v>19</v>
      </c>
      <c r="P29" s="65">
        <f>VLOOKUP($A29,'Return Data'!$B$7:$R$2843,15,0)</f>
        <v>6.8781999999999996</v>
      </c>
      <c r="Q29" s="66">
        <f>RANK(P29,P$8:P$31,0)</f>
        <v>18</v>
      </c>
      <c r="R29" s="65">
        <f>VLOOKUP($A29,'Return Data'!$B$7:$R$2843,16,0)</f>
        <v>7.9668000000000001</v>
      </c>
      <c r="S29" s="67">
        <f>RANK(R29,R$8:R$31,0)</f>
        <v>19</v>
      </c>
    </row>
    <row r="30" spans="1:19" x14ac:dyDescent="0.3">
      <c r="A30" s="63" t="s">
        <v>1632</v>
      </c>
      <c r="B30" s="64">
        <f>VLOOKUP($A30,'Return Data'!$B$7:$R$2843,3,0)</f>
        <v>44377</v>
      </c>
      <c r="C30" s="65">
        <f>VLOOKUP($A30,'Return Data'!$B$7:$R$2843,4,0)</f>
        <v>0.97450000000000003</v>
      </c>
      <c r="D30" s="65">
        <f>VLOOKUP($A30,'Return Data'!$B$7:$R$2843,10,0)</f>
        <v>11.2194</v>
      </c>
      <c r="E30" s="66">
        <f>RANK(D30,D$8:D$31,0)</f>
        <v>14</v>
      </c>
      <c r="F30" s="65">
        <f>VLOOKUP($A30,'Return Data'!$B$7:$R$2843,11,0)</f>
        <v>-40.053899999999999</v>
      </c>
      <c r="G30" s="66">
        <f>RANK(F30,F$8:F$31,0)</f>
        <v>22</v>
      </c>
      <c r="H30" s="65"/>
      <c r="I30" s="66"/>
      <c r="J30" s="65"/>
      <c r="K30" s="66"/>
      <c r="L30" s="65"/>
      <c r="M30" s="66"/>
      <c r="N30" s="65"/>
      <c r="O30" s="66"/>
      <c r="P30" s="65"/>
      <c r="Q30" s="66"/>
      <c r="R30" s="65">
        <f>VLOOKUP($A30,'Return Data'!$B$7:$R$2843,16,0)</f>
        <v>-10.2925</v>
      </c>
      <c r="S30" s="67">
        <f>RANK(R30,R$8:R$31,0)</f>
        <v>22</v>
      </c>
    </row>
    <row r="31" spans="1:19" x14ac:dyDescent="0.3">
      <c r="A31" s="63" t="s">
        <v>1633</v>
      </c>
      <c r="B31" s="64">
        <f>VLOOKUP($A31,'Return Data'!$B$7:$R$2843,3,0)</f>
        <v>44377</v>
      </c>
      <c r="C31" s="65">
        <f>VLOOKUP($A31,'Return Data'!$B$7:$R$2843,4,0)</f>
        <v>50.460799999999999</v>
      </c>
      <c r="D31" s="65">
        <f>VLOOKUP($A31,'Return Data'!$B$7:$R$2843,10,0)</f>
        <v>12.5418</v>
      </c>
      <c r="E31" s="66">
        <f>RANK(D31,D$8:D$31,0)</f>
        <v>9</v>
      </c>
      <c r="F31" s="65">
        <f>VLOOKUP($A31,'Return Data'!$B$7:$R$2843,11,0)</f>
        <v>9.3378999999999994</v>
      </c>
      <c r="G31" s="66">
        <f>RANK(F31,F$8:F$31,0)</f>
        <v>12</v>
      </c>
      <c r="H31" s="65">
        <f>VLOOKUP($A31,'Return Data'!$B$7:$R$2843,12,0)</f>
        <v>19.908799999999999</v>
      </c>
      <c r="I31" s="66">
        <f>RANK(H31,H$8:H$31,0)</f>
        <v>5</v>
      </c>
      <c r="J31" s="65">
        <f>VLOOKUP($A31,'Return Data'!$B$7:$R$2843,13,0)</f>
        <v>20.285399999999999</v>
      </c>
      <c r="K31" s="66">
        <f>RANK(J31,J$8:J$31,0)</f>
        <v>5</v>
      </c>
      <c r="L31" s="65">
        <f>VLOOKUP($A31,'Return Data'!$B$7:$R$2843,17,0)</f>
        <v>9.1641999999999992</v>
      </c>
      <c r="M31" s="66">
        <f>RANK(L31,L$8:L$31,0)</f>
        <v>13</v>
      </c>
      <c r="N31" s="65">
        <f>VLOOKUP($A31,'Return Data'!$B$7:$R$2843,14,0)</f>
        <v>7.0255999999999998</v>
      </c>
      <c r="O31" s="66">
        <f>RANK(N31,N$8:N$31,0)</f>
        <v>18</v>
      </c>
      <c r="P31" s="65">
        <f>VLOOKUP($A31,'Return Data'!$B$7:$R$2843,15,0)</f>
        <v>8.0891000000000002</v>
      </c>
      <c r="Q31" s="66">
        <f>RANK(P31,P$8:P$31,0)</f>
        <v>13</v>
      </c>
      <c r="R31" s="65">
        <f>VLOOKUP($A31,'Return Data'!$B$7:$R$2843,16,0)</f>
        <v>9.6114999999999995</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12.174445454545456</v>
      </c>
      <c r="E33" s="74"/>
      <c r="F33" s="75">
        <f>AVERAGE(F8:F31)</f>
        <v>7.8009954545454541</v>
      </c>
      <c r="G33" s="74"/>
      <c r="H33" s="75">
        <f>AVERAGE(H8:H31)</f>
        <v>16.486347619047621</v>
      </c>
      <c r="I33" s="74"/>
      <c r="J33" s="75">
        <f>AVERAGE(J8:J31)</f>
        <v>16.031157142857143</v>
      </c>
      <c r="K33" s="74"/>
      <c r="L33" s="75">
        <f>AVERAGE(L8:L31)</f>
        <v>9.6186333333333316</v>
      </c>
      <c r="M33" s="74"/>
      <c r="N33" s="75">
        <f>AVERAGE(N8:N31)</f>
        <v>8.5280428571428573</v>
      </c>
      <c r="O33" s="74"/>
      <c r="P33" s="75">
        <f>AVERAGE(P8:P31)</f>
        <v>8.39255</v>
      </c>
      <c r="Q33" s="74"/>
      <c r="R33" s="75">
        <f>AVERAGE(R8:R31)</f>
        <v>8.4200681818181824</v>
      </c>
      <c r="S33" s="76"/>
    </row>
    <row r="34" spans="1:19" x14ac:dyDescent="0.3">
      <c r="A34" s="73" t="s">
        <v>28</v>
      </c>
      <c r="B34" s="74"/>
      <c r="C34" s="74"/>
      <c r="D34" s="75">
        <f>MIN(D8:D31)</f>
        <v>5.4101999999999997</v>
      </c>
      <c r="E34" s="74"/>
      <c r="F34" s="75">
        <f>MIN(F8:F31)</f>
        <v>-40.053899999999999</v>
      </c>
      <c r="G34" s="74"/>
      <c r="H34" s="75">
        <f>MIN(H8:H31)</f>
        <v>10.1967</v>
      </c>
      <c r="I34" s="74"/>
      <c r="J34" s="75">
        <f>MIN(J8:J31)</f>
        <v>10.4718</v>
      </c>
      <c r="K34" s="74"/>
      <c r="L34" s="75">
        <f>MIN(L8:L31)</f>
        <v>-0.39979999999999999</v>
      </c>
      <c r="M34" s="74"/>
      <c r="N34" s="75">
        <f>MIN(N8:N31)</f>
        <v>1.5907</v>
      </c>
      <c r="O34" s="74"/>
      <c r="P34" s="75">
        <f>MIN(P8:P31)</f>
        <v>4.2693000000000003</v>
      </c>
      <c r="Q34" s="74"/>
      <c r="R34" s="75">
        <f>MIN(R8:R31)</f>
        <v>-10.2925</v>
      </c>
      <c r="S34" s="76"/>
    </row>
    <row r="35" spans="1:19" ht="15" thickBot="1" x14ac:dyDescent="0.35">
      <c r="A35" s="77" t="s">
        <v>29</v>
      </c>
      <c r="B35" s="78"/>
      <c r="C35" s="78"/>
      <c r="D35" s="79">
        <f>MAX(D8:D31)</f>
        <v>20.91</v>
      </c>
      <c r="E35" s="78"/>
      <c r="F35" s="79">
        <f>MAX(F8:F31)</f>
        <v>17.1784</v>
      </c>
      <c r="G35" s="78"/>
      <c r="H35" s="79">
        <f>MAX(H8:H31)</f>
        <v>25.885999999999999</v>
      </c>
      <c r="I35" s="78"/>
      <c r="J35" s="79">
        <f>MAX(J8:J31)</f>
        <v>25.985299999999999</v>
      </c>
      <c r="K35" s="78"/>
      <c r="L35" s="79">
        <f>MAX(L8:L31)</f>
        <v>14.4107</v>
      </c>
      <c r="M35" s="78"/>
      <c r="N35" s="79">
        <f>MAX(N8:N31)</f>
        <v>12.601599999999999</v>
      </c>
      <c r="O35" s="78"/>
      <c r="P35" s="79">
        <f>MAX(P8:P31)</f>
        <v>10.9839</v>
      </c>
      <c r="Q35" s="78"/>
      <c r="R35" s="79">
        <f>MAX(R8:R31)</f>
        <v>11.117699999999999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44377</v>
      </c>
      <c r="C8" s="65">
        <f>VLOOKUP($A8,'Return Data'!$B$7:$R$2843,4,0)</f>
        <v>47.626800000000003</v>
      </c>
      <c r="D8" s="65">
        <f>VLOOKUP($A8,'Return Data'!$B$7:$R$2843,10,0)</f>
        <v>12.1233</v>
      </c>
      <c r="E8" s="66">
        <f t="shared" ref="E8:E15" si="0">RANK(D8,D$8:D$31,0)</f>
        <v>8</v>
      </c>
      <c r="F8" s="65">
        <f>VLOOKUP($A8,'Return Data'!$B$7:$R$2843,11,0)</f>
        <v>15.633100000000001</v>
      </c>
      <c r="G8" s="66">
        <f t="shared" ref="G8:G15" si="1">RANK(F8,F$8:F$31,0)</f>
        <v>2</v>
      </c>
      <c r="H8" s="65">
        <f>VLOOKUP($A8,'Return Data'!$B$7:$R$2843,12,0)</f>
        <v>24.901700000000002</v>
      </c>
      <c r="I8" s="66">
        <f t="shared" ref="I8:I15" si="2">RANK(H8,H$8:H$31,0)</f>
        <v>1</v>
      </c>
      <c r="J8" s="65">
        <f>VLOOKUP($A8,'Return Data'!$B$7:$R$2843,13,0)</f>
        <v>24.908999999999999</v>
      </c>
      <c r="K8" s="66">
        <f t="shared" ref="K8:K15" si="3">RANK(J8,J$8:J$31,0)</f>
        <v>1</v>
      </c>
      <c r="L8" s="65">
        <f>VLOOKUP($A8,'Return Data'!$B$7:$R$2843,17,0)</f>
        <v>9.6112000000000002</v>
      </c>
      <c r="M8" s="66">
        <f t="shared" ref="M8:M15" si="4">RANK(L8,L$8:L$31,0)</f>
        <v>7</v>
      </c>
      <c r="N8" s="65">
        <f>VLOOKUP($A8,'Return Data'!$B$7:$R$2843,14,0)</f>
        <v>7.673</v>
      </c>
      <c r="O8" s="66">
        <f t="shared" ref="O8:O15" si="5">RANK(N8,N$8:N$31,0)</f>
        <v>11</v>
      </c>
      <c r="P8" s="65">
        <f>VLOOKUP($A8,'Return Data'!$B$7:$R$2843,15,0)</f>
        <v>8.3246000000000002</v>
      </c>
      <c r="Q8" s="66">
        <f t="shared" ref="Q8:Q15" si="6">RANK(P8,P$8:P$31,0)</f>
        <v>7</v>
      </c>
      <c r="R8" s="65">
        <f>VLOOKUP($A8,'Return Data'!$B$7:$R$2843,16,0)</f>
        <v>9.5466999999999995</v>
      </c>
      <c r="S8" s="67">
        <f t="shared" ref="S8:S15" si="7">RANK(R8,R$8:R$31,0)</f>
        <v>3</v>
      </c>
    </row>
    <row r="9" spans="1:20" x14ac:dyDescent="0.3">
      <c r="A9" s="63" t="s">
        <v>1635</v>
      </c>
      <c r="B9" s="64">
        <f>VLOOKUP($A9,'Return Data'!$B$7:$R$2843,3,0)</f>
        <v>44377</v>
      </c>
      <c r="C9" s="65">
        <f>VLOOKUP($A9,'Return Data'!$B$7:$R$2843,4,0)</f>
        <v>23.139900000000001</v>
      </c>
      <c r="D9" s="65">
        <f>VLOOKUP($A9,'Return Data'!$B$7:$R$2843,10,0)</f>
        <v>12.6625</v>
      </c>
      <c r="E9" s="66">
        <f t="shared" si="0"/>
        <v>7</v>
      </c>
      <c r="F9" s="65">
        <f>VLOOKUP($A9,'Return Data'!$B$7:$R$2843,11,0)</f>
        <v>9.1492000000000004</v>
      </c>
      <c r="G9" s="66">
        <f t="shared" si="1"/>
        <v>9</v>
      </c>
      <c r="H9" s="65">
        <f>VLOOKUP($A9,'Return Data'!$B$7:$R$2843,12,0)</f>
        <v>16.804600000000001</v>
      </c>
      <c r="I9" s="66">
        <f t="shared" si="2"/>
        <v>6</v>
      </c>
      <c r="J9" s="65">
        <f>VLOOKUP($A9,'Return Data'!$B$7:$R$2843,13,0)</f>
        <v>16.122800000000002</v>
      </c>
      <c r="K9" s="66">
        <f t="shared" si="3"/>
        <v>6</v>
      </c>
      <c r="L9" s="65">
        <f>VLOOKUP($A9,'Return Data'!$B$7:$R$2843,17,0)</f>
        <v>11.177300000000001</v>
      </c>
      <c r="M9" s="66">
        <f t="shared" si="4"/>
        <v>4</v>
      </c>
      <c r="N9" s="65">
        <f>VLOOKUP($A9,'Return Data'!$B$7:$R$2843,14,0)</f>
        <v>7.3183999999999996</v>
      </c>
      <c r="O9" s="66">
        <f t="shared" si="5"/>
        <v>14</v>
      </c>
      <c r="P9" s="65">
        <f>VLOOKUP($A9,'Return Data'!$B$7:$R$2843,15,0)</f>
        <v>7.2529000000000003</v>
      </c>
      <c r="Q9" s="66">
        <f t="shared" si="6"/>
        <v>12</v>
      </c>
      <c r="R9" s="65">
        <f>VLOOKUP($A9,'Return Data'!$B$7:$R$2843,16,0)</f>
        <v>7.9522000000000004</v>
      </c>
      <c r="S9" s="67">
        <f t="shared" si="7"/>
        <v>15</v>
      </c>
    </row>
    <row r="10" spans="1:20" x14ac:dyDescent="0.3">
      <c r="A10" s="63" t="s">
        <v>1636</v>
      </c>
      <c r="B10" s="64">
        <f>VLOOKUP($A10,'Return Data'!$B$7:$R$2843,3,0)</f>
        <v>44377</v>
      </c>
      <c r="C10" s="65">
        <f>VLOOKUP($A10,'Return Data'!$B$7:$R$2843,4,0)</f>
        <v>29.5748</v>
      </c>
      <c r="D10" s="65">
        <f>VLOOKUP($A10,'Return Data'!$B$7:$R$2843,10,0)</f>
        <v>7.6223999999999998</v>
      </c>
      <c r="E10" s="66">
        <f t="shared" si="0"/>
        <v>18</v>
      </c>
      <c r="F10" s="65">
        <f>VLOOKUP($A10,'Return Data'!$B$7:$R$2843,11,0)</f>
        <v>3.2946</v>
      </c>
      <c r="G10" s="66">
        <f t="shared" si="1"/>
        <v>21</v>
      </c>
      <c r="H10" s="65">
        <f>VLOOKUP($A10,'Return Data'!$B$7:$R$2843,12,0)</f>
        <v>9.2487999999999992</v>
      </c>
      <c r="I10" s="66">
        <f t="shared" si="2"/>
        <v>21</v>
      </c>
      <c r="J10" s="65">
        <f>VLOOKUP($A10,'Return Data'!$B$7:$R$2843,13,0)</f>
        <v>9.5777000000000001</v>
      </c>
      <c r="K10" s="66">
        <f t="shared" si="3"/>
        <v>19</v>
      </c>
      <c r="L10" s="65">
        <f>VLOOKUP($A10,'Return Data'!$B$7:$R$2843,17,0)</f>
        <v>8.9238999999999997</v>
      </c>
      <c r="M10" s="66">
        <f t="shared" si="4"/>
        <v>10</v>
      </c>
      <c r="N10" s="65">
        <f>VLOOKUP($A10,'Return Data'!$B$7:$R$2843,14,0)</f>
        <v>10.3416</v>
      </c>
      <c r="O10" s="66">
        <f t="shared" si="5"/>
        <v>3</v>
      </c>
      <c r="P10" s="65">
        <f>VLOOKUP($A10,'Return Data'!$B$7:$R$2843,15,0)</f>
        <v>8.4059000000000008</v>
      </c>
      <c r="Q10" s="66">
        <f t="shared" si="6"/>
        <v>6</v>
      </c>
      <c r="R10" s="65">
        <f>VLOOKUP($A10,'Return Data'!$B$7:$R$2843,16,0)</f>
        <v>6.6593999999999998</v>
      </c>
      <c r="S10" s="67">
        <f t="shared" si="7"/>
        <v>19</v>
      </c>
    </row>
    <row r="11" spans="1:20" x14ac:dyDescent="0.3">
      <c r="A11" s="63" t="s">
        <v>1637</v>
      </c>
      <c r="B11" s="64">
        <f>VLOOKUP($A11,'Return Data'!$B$7:$R$2843,3,0)</f>
        <v>44377</v>
      </c>
      <c r="C11" s="65">
        <f>VLOOKUP($A11,'Return Data'!$B$7:$R$2843,4,0)</f>
        <v>33.725700000000003</v>
      </c>
      <c r="D11" s="65">
        <f>VLOOKUP($A11,'Return Data'!$B$7:$R$2843,10,0)</f>
        <v>8.5625</v>
      </c>
      <c r="E11" s="66">
        <f t="shared" si="0"/>
        <v>17</v>
      </c>
      <c r="F11" s="65">
        <f>VLOOKUP($A11,'Return Data'!$B$7:$R$2843,11,0)</f>
        <v>6.8380000000000001</v>
      </c>
      <c r="G11" s="66">
        <f t="shared" si="1"/>
        <v>16</v>
      </c>
      <c r="H11" s="65">
        <f>VLOOKUP($A11,'Return Data'!$B$7:$R$2843,12,0)</f>
        <v>12.6204</v>
      </c>
      <c r="I11" s="66">
        <f t="shared" si="2"/>
        <v>15</v>
      </c>
      <c r="J11" s="65">
        <f>VLOOKUP($A11,'Return Data'!$B$7:$R$2843,13,0)</f>
        <v>11.3887</v>
      </c>
      <c r="K11" s="66">
        <f t="shared" si="3"/>
        <v>18</v>
      </c>
      <c r="L11" s="65">
        <f>VLOOKUP($A11,'Return Data'!$B$7:$R$2843,17,0)</f>
        <v>7.9763000000000002</v>
      </c>
      <c r="M11" s="66">
        <f t="shared" si="4"/>
        <v>15</v>
      </c>
      <c r="N11" s="65">
        <f>VLOOKUP($A11,'Return Data'!$B$7:$R$2843,14,0)</f>
        <v>7.6589999999999998</v>
      </c>
      <c r="O11" s="66">
        <f t="shared" si="5"/>
        <v>12</v>
      </c>
      <c r="P11" s="65">
        <f>VLOOKUP($A11,'Return Data'!$B$7:$R$2843,15,0)</f>
        <v>7.5641999999999996</v>
      </c>
      <c r="Q11" s="66">
        <f t="shared" si="6"/>
        <v>8</v>
      </c>
      <c r="R11" s="65">
        <f>VLOOKUP($A11,'Return Data'!$B$7:$R$2843,16,0)</f>
        <v>7.5145999999999997</v>
      </c>
      <c r="S11" s="67">
        <f t="shared" si="7"/>
        <v>16</v>
      </c>
    </row>
    <row r="12" spans="1:20" x14ac:dyDescent="0.3">
      <c r="A12" s="63" t="s">
        <v>1638</v>
      </c>
      <c r="B12" s="64">
        <f>VLOOKUP($A12,'Return Data'!$B$7:$R$2843,3,0)</f>
        <v>44377</v>
      </c>
      <c r="C12" s="65">
        <f>VLOOKUP($A12,'Return Data'!$B$7:$R$2843,4,0)</f>
        <v>22.075800000000001</v>
      </c>
      <c r="D12" s="65">
        <f>VLOOKUP($A12,'Return Data'!$B$7:$R$2843,10,0)</f>
        <v>13.3643</v>
      </c>
      <c r="E12" s="66">
        <f t="shared" si="0"/>
        <v>6</v>
      </c>
      <c r="F12" s="65">
        <f>VLOOKUP($A12,'Return Data'!$B$7:$R$2843,11,0)</f>
        <v>7.7926000000000002</v>
      </c>
      <c r="G12" s="66">
        <f t="shared" si="1"/>
        <v>13</v>
      </c>
      <c r="H12" s="65">
        <f>VLOOKUP($A12,'Return Data'!$B$7:$R$2843,12,0)</f>
        <v>11.027699999999999</v>
      </c>
      <c r="I12" s="66">
        <f t="shared" si="2"/>
        <v>17</v>
      </c>
      <c r="J12" s="65">
        <f>VLOOKUP($A12,'Return Data'!$B$7:$R$2843,13,0)</f>
        <v>15.366300000000001</v>
      </c>
      <c r="K12" s="66">
        <f t="shared" si="3"/>
        <v>8</v>
      </c>
      <c r="L12" s="65">
        <f>VLOOKUP($A12,'Return Data'!$B$7:$R$2843,17,0)</f>
        <v>9.0456000000000003</v>
      </c>
      <c r="M12" s="66">
        <f t="shared" si="4"/>
        <v>8</v>
      </c>
      <c r="N12" s="65">
        <f>VLOOKUP($A12,'Return Data'!$B$7:$R$2843,14,0)</f>
        <v>2.194</v>
      </c>
      <c r="O12" s="66">
        <f t="shared" si="5"/>
        <v>20</v>
      </c>
      <c r="P12" s="65">
        <f>VLOOKUP($A12,'Return Data'!$B$7:$R$2843,15,0)</f>
        <v>4.4935</v>
      </c>
      <c r="Q12" s="66">
        <f t="shared" si="6"/>
        <v>19</v>
      </c>
      <c r="R12" s="65">
        <f>VLOOKUP($A12,'Return Data'!$B$7:$R$2843,16,0)</f>
        <v>6.6538000000000004</v>
      </c>
      <c r="S12" s="67">
        <f t="shared" si="7"/>
        <v>20</v>
      </c>
    </row>
    <row r="13" spans="1:20" x14ac:dyDescent="0.3">
      <c r="A13" s="63" t="s">
        <v>1639</v>
      </c>
      <c r="B13" s="64">
        <f>VLOOKUP($A13,'Return Data'!$B$7:$R$2843,3,0)</f>
        <v>44377</v>
      </c>
      <c r="C13" s="65">
        <f>VLOOKUP($A13,'Return Data'!$B$7:$R$2843,4,0)</f>
        <v>83.326459706037397</v>
      </c>
      <c r="D13" s="65">
        <f>VLOOKUP($A13,'Return Data'!$B$7:$R$2843,10,0)</f>
        <v>14.322900000000001</v>
      </c>
      <c r="E13" s="66">
        <f t="shared" si="0"/>
        <v>5</v>
      </c>
      <c r="F13" s="65">
        <f>VLOOKUP($A13,'Return Data'!$B$7:$R$2843,11,0)</f>
        <v>10.680999999999999</v>
      </c>
      <c r="G13" s="66">
        <f t="shared" si="1"/>
        <v>6</v>
      </c>
      <c r="H13" s="65">
        <f>VLOOKUP($A13,'Return Data'!$B$7:$R$2843,12,0)</f>
        <v>15.9459</v>
      </c>
      <c r="I13" s="66">
        <f t="shared" si="2"/>
        <v>8</v>
      </c>
      <c r="J13" s="65">
        <f>VLOOKUP($A13,'Return Data'!$B$7:$R$2843,13,0)</f>
        <v>15.9434</v>
      </c>
      <c r="K13" s="66">
        <f t="shared" si="3"/>
        <v>7</v>
      </c>
      <c r="L13" s="65">
        <f>VLOOKUP($A13,'Return Data'!$B$7:$R$2843,17,0)</f>
        <v>12.0046</v>
      </c>
      <c r="M13" s="66">
        <f t="shared" si="4"/>
        <v>2</v>
      </c>
      <c r="N13" s="65">
        <f>VLOOKUP($A13,'Return Data'!$B$7:$R$2843,14,0)</f>
        <v>11.0146</v>
      </c>
      <c r="O13" s="66">
        <f t="shared" si="5"/>
        <v>2</v>
      </c>
      <c r="P13" s="65">
        <f>VLOOKUP($A13,'Return Data'!$B$7:$R$2843,15,0)</f>
        <v>9.1492000000000004</v>
      </c>
      <c r="Q13" s="66">
        <f t="shared" si="6"/>
        <v>3</v>
      </c>
      <c r="R13" s="65">
        <f>VLOOKUP($A13,'Return Data'!$B$7:$R$2843,16,0)</f>
        <v>8.5648999999999997</v>
      </c>
      <c r="S13" s="67">
        <f t="shared" si="7"/>
        <v>9</v>
      </c>
    </row>
    <row r="14" spans="1:20" x14ac:dyDescent="0.3">
      <c r="A14" s="63" t="s">
        <v>1640</v>
      </c>
      <c r="B14" s="64">
        <f>VLOOKUP($A14,'Return Data'!$B$7:$R$2843,3,0)</f>
        <v>44377</v>
      </c>
      <c r="C14" s="65">
        <f>VLOOKUP($A14,'Return Data'!$B$7:$R$2843,4,0)</f>
        <v>42.744999999999997</v>
      </c>
      <c r="D14" s="65">
        <f>VLOOKUP($A14,'Return Data'!$B$7:$R$2843,10,0)</f>
        <v>14.5024</v>
      </c>
      <c r="E14" s="66">
        <f t="shared" si="0"/>
        <v>4</v>
      </c>
      <c r="F14" s="65">
        <f>VLOOKUP($A14,'Return Data'!$B$7:$R$2843,11,0)</f>
        <v>11.489599999999999</v>
      </c>
      <c r="G14" s="66">
        <f t="shared" si="1"/>
        <v>5</v>
      </c>
      <c r="H14" s="65">
        <f>VLOOKUP($A14,'Return Data'!$B$7:$R$2843,12,0)</f>
        <v>15.8241</v>
      </c>
      <c r="I14" s="66">
        <f t="shared" si="2"/>
        <v>10</v>
      </c>
      <c r="J14" s="65">
        <f>VLOOKUP($A14,'Return Data'!$B$7:$R$2843,13,0)</f>
        <v>15.319800000000001</v>
      </c>
      <c r="K14" s="66">
        <f t="shared" si="3"/>
        <v>9</v>
      </c>
      <c r="L14" s="65">
        <f>VLOOKUP($A14,'Return Data'!$B$7:$R$2843,17,0)</f>
        <v>8.9878999999999998</v>
      </c>
      <c r="M14" s="66">
        <f t="shared" si="4"/>
        <v>9</v>
      </c>
      <c r="N14" s="65">
        <f>VLOOKUP($A14,'Return Data'!$B$7:$R$2843,14,0)</f>
        <v>6.0014000000000003</v>
      </c>
      <c r="O14" s="66">
        <f t="shared" si="5"/>
        <v>17</v>
      </c>
      <c r="P14" s="65">
        <f>VLOOKUP($A14,'Return Data'!$B$7:$R$2843,15,0)</f>
        <v>6.8677000000000001</v>
      </c>
      <c r="Q14" s="66">
        <f t="shared" si="6"/>
        <v>15</v>
      </c>
      <c r="R14" s="65">
        <f>VLOOKUP($A14,'Return Data'!$B$7:$R$2843,16,0)</f>
        <v>8.8864999999999998</v>
      </c>
      <c r="S14" s="67">
        <f t="shared" si="7"/>
        <v>7</v>
      </c>
    </row>
    <row r="15" spans="1:20" x14ac:dyDescent="0.3">
      <c r="A15" s="63" t="s">
        <v>1641</v>
      </c>
      <c r="B15" s="64">
        <f>VLOOKUP($A15,'Return Data'!$B$7:$R$2843,3,0)</f>
        <v>44377</v>
      </c>
      <c r="C15" s="65">
        <f>VLOOKUP($A15,'Return Data'!$B$7:$R$2843,4,0)</f>
        <v>65.963700000000003</v>
      </c>
      <c r="D15" s="65">
        <f>VLOOKUP($A15,'Return Data'!$B$7:$R$2843,10,0)</f>
        <v>10.885899999999999</v>
      </c>
      <c r="E15" s="66">
        <f t="shared" si="0"/>
        <v>11</v>
      </c>
      <c r="F15" s="65">
        <f>VLOOKUP($A15,'Return Data'!$B$7:$R$2843,11,0)</f>
        <v>9.8198000000000008</v>
      </c>
      <c r="G15" s="66">
        <f t="shared" si="1"/>
        <v>8</v>
      </c>
      <c r="H15" s="65">
        <f>VLOOKUP($A15,'Return Data'!$B$7:$R$2843,12,0)</f>
        <v>15.831099999999999</v>
      </c>
      <c r="I15" s="66">
        <f t="shared" si="2"/>
        <v>9</v>
      </c>
      <c r="J15" s="65">
        <f>VLOOKUP($A15,'Return Data'!$B$7:$R$2843,13,0)</f>
        <v>14.2448</v>
      </c>
      <c r="K15" s="66">
        <f t="shared" si="3"/>
        <v>11</v>
      </c>
      <c r="L15" s="65">
        <f>VLOOKUP($A15,'Return Data'!$B$7:$R$2843,17,0)</f>
        <v>8.1165000000000003</v>
      </c>
      <c r="M15" s="66">
        <f t="shared" si="4"/>
        <v>14</v>
      </c>
      <c r="N15" s="65">
        <f>VLOOKUP($A15,'Return Data'!$B$7:$R$2843,14,0)</f>
        <v>7.7629999999999999</v>
      </c>
      <c r="O15" s="66">
        <f t="shared" si="5"/>
        <v>10</v>
      </c>
      <c r="P15" s="65">
        <f>VLOOKUP($A15,'Return Data'!$B$7:$R$2843,15,0)</f>
        <v>7.0800999999999998</v>
      </c>
      <c r="Q15" s="66">
        <f t="shared" si="6"/>
        <v>14</v>
      </c>
      <c r="R15" s="65">
        <f>VLOOKUP($A15,'Return Data'!$B$7:$R$2843,16,0)</f>
        <v>9.5096000000000007</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44377</v>
      </c>
      <c r="C17" s="65">
        <f>VLOOKUP($A17,'Return Data'!$B$7:$R$2843,4,0)</f>
        <v>56.6813</v>
      </c>
      <c r="D17" s="65">
        <f>VLOOKUP($A17,'Return Data'!$B$7:$R$2843,10,0)</f>
        <v>20.5078</v>
      </c>
      <c r="E17" s="66">
        <f t="shared" ref="E17:E26" si="8">RANK(D17,D$8:D$31,0)</f>
        <v>1</v>
      </c>
      <c r="F17" s="65">
        <f>VLOOKUP($A17,'Return Data'!$B$7:$R$2843,11,0)</f>
        <v>16.7424</v>
      </c>
      <c r="G17" s="66">
        <f t="shared" ref="G17:G26" si="9">RANK(F17,F$8:F$31,0)</f>
        <v>1</v>
      </c>
      <c r="H17" s="65">
        <f>VLOOKUP($A17,'Return Data'!$B$7:$R$2843,12,0)</f>
        <v>24.662700000000001</v>
      </c>
      <c r="I17" s="66">
        <f t="shared" ref="I17:I26" si="10">RANK(H17,H$8:H$31,0)</f>
        <v>2</v>
      </c>
      <c r="J17" s="65">
        <f>VLOOKUP($A17,'Return Data'!$B$7:$R$2843,13,0)</f>
        <v>22.441400000000002</v>
      </c>
      <c r="K17" s="66">
        <f t="shared" ref="K17:K26" si="11">RANK(J17,J$8:J$31,0)</f>
        <v>2</v>
      </c>
      <c r="L17" s="65">
        <f>VLOOKUP($A17,'Return Data'!$B$7:$R$2843,17,0)</f>
        <v>10.2608</v>
      </c>
      <c r="M17" s="66">
        <f t="shared" ref="M17:M26" si="12">RANK(L17,L$8:L$31,0)</f>
        <v>5</v>
      </c>
      <c r="N17" s="65">
        <f>VLOOKUP($A17,'Return Data'!$B$7:$R$2843,14,0)</f>
        <v>9.9963999999999995</v>
      </c>
      <c r="O17" s="66">
        <f t="shared" ref="O17:O26" si="13">RANK(N17,N$8:N$31,0)</f>
        <v>4</v>
      </c>
      <c r="P17" s="65">
        <f>VLOOKUP($A17,'Return Data'!$B$7:$R$2843,15,0)</f>
        <v>8.7515000000000001</v>
      </c>
      <c r="Q17" s="66">
        <f>RANK(P17,P$8:P$31,0)</f>
        <v>4</v>
      </c>
      <c r="R17" s="65">
        <f>VLOOKUP($A17,'Return Data'!$B$7:$R$2843,16,0)</f>
        <v>10.407</v>
      </c>
      <c r="S17" s="67">
        <f t="shared" ref="S17:S26" si="14">RANK(R17,R$8:R$31,0)</f>
        <v>1</v>
      </c>
    </row>
    <row r="18" spans="1:19" x14ac:dyDescent="0.3">
      <c r="A18" s="63" t="s">
        <v>1644</v>
      </c>
      <c r="B18" s="64">
        <f>VLOOKUP($A18,'Return Data'!$B$7:$R$2843,3,0)</f>
        <v>44377</v>
      </c>
      <c r="C18" s="65">
        <f>VLOOKUP($A18,'Return Data'!$B$7:$R$2843,4,0)</f>
        <v>44.005400000000002</v>
      </c>
      <c r="D18" s="65">
        <f>VLOOKUP($A18,'Return Data'!$B$7:$R$2843,10,0)</f>
        <v>10.6767</v>
      </c>
      <c r="E18" s="66">
        <f t="shared" si="8"/>
        <v>14</v>
      </c>
      <c r="F18" s="65">
        <f>VLOOKUP($A18,'Return Data'!$B$7:$R$2843,11,0)</f>
        <v>5.7672999999999996</v>
      </c>
      <c r="G18" s="66">
        <f t="shared" si="9"/>
        <v>17</v>
      </c>
      <c r="H18" s="65">
        <f>VLOOKUP($A18,'Return Data'!$B$7:$R$2843,12,0)</f>
        <v>14.1357</v>
      </c>
      <c r="I18" s="66">
        <f t="shared" si="10"/>
        <v>11</v>
      </c>
      <c r="J18" s="65">
        <f>VLOOKUP($A18,'Return Data'!$B$7:$R$2843,13,0)</f>
        <v>12.9047</v>
      </c>
      <c r="K18" s="66">
        <f t="shared" si="11"/>
        <v>12</v>
      </c>
      <c r="L18" s="65">
        <f>VLOOKUP($A18,'Return Data'!$B$7:$R$2843,17,0)</f>
        <v>8.5599000000000007</v>
      </c>
      <c r="M18" s="66">
        <f t="shared" si="12"/>
        <v>11</v>
      </c>
      <c r="N18" s="65">
        <f>VLOOKUP($A18,'Return Data'!$B$7:$R$2843,14,0)</f>
        <v>8.4433000000000007</v>
      </c>
      <c r="O18" s="66">
        <f t="shared" si="13"/>
        <v>7</v>
      </c>
      <c r="P18" s="65">
        <f>VLOOKUP($A18,'Return Data'!$B$7:$R$2843,15,0)</f>
        <v>7.3552</v>
      </c>
      <c r="Q18" s="66">
        <f>RANK(P18,P$8:P$31,0)</f>
        <v>11</v>
      </c>
      <c r="R18" s="65">
        <f>VLOOKUP($A18,'Return Data'!$B$7:$R$2843,16,0)</f>
        <v>8.9107000000000003</v>
      </c>
      <c r="S18" s="67">
        <f t="shared" si="14"/>
        <v>6</v>
      </c>
    </row>
    <row r="19" spans="1:19" x14ac:dyDescent="0.3">
      <c r="A19" s="63" t="s">
        <v>1645</v>
      </c>
      <c r="B19" s="64">
        <f>VLOOKUP($A19,'Return Data'!$B$7:$R$2843,3,0)</f>
        <v>44377</v>
      </c>
      <c r="C19" s="65">
        <f>VLOOKUP($A19,'Return Data'!$B$7:$R$2843,4,0)</f>
        <v>52.3568</v>
      </c>
      <c r="D19" s="65">
        <f>VLOOKUP($A19,'Return Data'!$B$7:$R$2843,10,0)</f>
        <v>9.7974999999999994</v>
      </c>
      <c r="E19" s="66">
        <f t="shared" si="8"/>
        <v>16</v>
      </c>
      <c r="F19" s="65">
        <f>VLOOKUP($A19,'Return Data'!$B$7:$R$2843,11,0)</f>
        <v>8.2201000000000004</v>
      </c>
      <c r="G19" s="66">
        <f t="shared" si="9"/>
        <v>12</v>
      </c>
      <c r="H19" s="65">
        <f>VLOOKUP($A19,'Return Data'!$B$7:$R$2843,12,0)</f>
        <v>13.215</v>
      </c>
      <c r="I19" s="66">
        <f t="shared" si="10"/>
        <v>14</v>
      </c>
      <c r="J19" s="65">
        <f>VLOOKUP($A19,'Return Data'!$B$7:$R$2843,13,0)</f>
        <v>14.847</v>
      </c>
      <c r="K19" s="66">
        <f t="shared" si="11"/>
        <v>10</v>
      </c>
      <c r="L19" s="65">
        <f>VLOOKUP($A19,'Return Data'!$B$7:$R$2843,17,0)</f>
        <v>9.9918999999999993</v>
      </c>
      <c r="M19" s="66">
        <f t="shared" si="12"/>
        <v>6</v>
      </c>
      <c r="N19" s="65">
        <f>VLOOKUP($A19,'Return Data'!$B$7:$R$2843,14,0)</f>
        <v>9.4697999999999993</v>
      </c>
      <c r="O19" s="66">
        <f t="shared" si="13"/>
        <v>6</v>
      </c>
      <c r="P19" s="65">
        <f>VLOOKUP($A19,'Return Data'!$B$7:$R$2843,15,0)</f>
        <v>9.6211000000000002</v>
      </c>
      <c r="Q19" s="66">
        <f>RANK(P19,P$8:P$31,0)</f>
        <v>2</v>
      </c>
      <c r="R19" s="65">
        <f>VLOOKUP($A19,'Return Data'!$B$7:$R$2843,16,0)</f>
        <v>10.0647</v>
      </c>
      <c r="S19" s="67">
        <f t="shared" si="14"/>
        <v>2</v>
      </c>
    </row>
    <row r="20" spans="1:19" x14ac:dyDescent="0.3">
      <c r="A20" s="63" t="s">
        <v>1646</v>
      </c>
      <c r="B20" s="64">
        <f>VLOOKUP($A20,'Return Data'!$B$7:$R$2843,3,0)</f>
        <v>44377</v>
      </c>
      <c r="C20" s="65">
        <f>VLOOKUP($A20,'Return Data'!$B$7:$R$2843,4,0)</f>
        <v>25.1372</v>
      </c>
      <c r="D20" s="65">
        <f>VLOOKUP($A20,'Return Data'!$B$7:$R$2843,10,0)</f>
        <v>6.9489000000000001</v>
      </c>
      <c r="E20" s="66">
        <f t="shared" si="8"/>
        <v>19</v>
      </c>
      <c r="F20" s="65">
        <f>VLOOKUP($A20,'Return Data'!$B$7:$R$2843,11,0)</f>
        <v>5.1570999999999998</v>
      </c>
      <c r="G20" s="66">
        <f t="shared" si="9"/>
        <v>18</v>
      </c>
      <c r="H20" s="65">
        <f>VLOOKUP($A20,'Return Data'!$B$7:$R$2843,12,0)</f>
        <v>10.838100000000001</v>
      </c>
      <c r="I20" s="66">
        <f t="shared" si="10"/>
        <v>18</v>
      </c>
      <c r="J20" s="65">
        <f>VLOOKUP($A20,'Return Data'!$B$7:$R$2843,13,0)</f>
        <v>11.3902</v>
      </c>
      <c r="K20" s="66">
        <f t="shared" si="11"/>
        <v>17</v>
      </c>
      <c r="L20" s="65">
        <f>VLOOKUP($A20,'Return Data'!$B$7:$R$2843,17,0)</f>
        <v>7.4055999999999997</v>
      </c>
      <c r="M20" s="66">
        <f t="shared" si="12"/>
        <v>17</v>
      </c>
      <c r="N20" s="65">
        <f>VLOOKUP($A20,'Return Data'!$B$7:$R$2843,14,0)</f>
        <v>7.4814999999999996</v>
      </c>
      <c r="O20" s="66">
        <f t="shared" si="13"/>
        <v>13</v>
      </c>
      <c r="P20" s="65">
        <f>VLOOKUP($A20,'Return Data'!$B$7:$R$2843,15,0)</f>
        <v>7.2114000000000003</v>
      </c>
      <c r="Q20" s="66">
        <f>RANK(P20,P$8:P$31,0)</f>
        <v>13</v>
      </c>
      <c r="R20" s="65">
        <f>VLOOKUP($A20,'Return Data'!$B$7:$R$2843,16,0)</f>
        <v>8.4596</v>
      </c>
      <c r="S20" s="67">
        <f t="shared" si="14"/>
        <v>10</v>
      </c>
    </row>
    <row r="21" spans="1:19" x14ac:dyDescent="0.3">
      <c r="A21" s="63" t="s">
        <v>1647</v>
      </c>
      <c r="B21" s="64">
        <f>VLOOKUP($A21,'Return Data'!$B$7:$R$2843,3,0)</f>
        <v>44377</v>
      </c>
      <c r="C21" s="65">
        <f>VLOOKUP($A21,'Return Data'!$B$7:$R$2843,4,0)</f>
        <v>15.5999</v>
      </c>
      <c r="D21" s="65">
        <f>VLOOKUP($A21,'Return Data'!$B$7:$R$2843,10,0)</f>
        <v>5.2908999999999997</v>
      </c>
      <c r="E21" s="66">
        <f t="shared" si="8"/>
        <v>21</v>
      </c>
      <c r="F21" s="65">
        <f>VLOOKUP($A21,'Return Data'!$B$7:$R$2843,11,0)</f>
        <v>7.7470999999999997</v>
      </c>
      <c r="G21" s="66">
        <f t="shared" si="9"/>
        <v>14</v>
      </c>
      <c r="H21" s="65">
        <f>VLOOKUP($A21,'Return Data'!$B$7:$R$2843,12,0)</f>
        <v>16.2515</v>
      </c>
      <c r="I21" s="66">
        <f t="shared" si="10"/>
        <v>7</v>
      </c>
      <c r="J21" s="65">
        <f>VLOOKUP($A21,'Return Data'!$B$7:$R$2843,13,0)</f>
        <v>12.4771</v>
      </c>
      <c r="K21" s="66">
        <f t="shared" si="11"/>
        <v>14</v>
      </c>
      <c r="L21" s="65">
        <f>VLOOKUP($A21,'Return Data'!$B$7:$R$2843,17,0)</f>
        <v>6.2473999999999998</v>
      </c>
      <c r="M21" s="66">
        <f t="shared" si="12"/>
        <v>19</v>
      </c>
      <c r="N21" s="65">
        <f>VLOOKUP($A21,'Return Data'!$B$7:$R$2843,14,0)</f>
        <v>6.7460000000000004</v>
      </c>
      <c r="O21" s="66">
        <f t="shared" si="13"/>
        <v>15</v>
      </c>
      <c r="P21" s="65"/>
      <c r="Q21" s="66"/>
      <c r="R21" s="65">
        <f>VLOOKUP($A21,'Return Data'!$B$7:$R$2843,16,0)</f>
        <v>8.2940000000000005</v>
      </c>
      <c r="S21" s="67">
        <f t="shared" si="14"/>
        <v>12</v>
      </c>
    </row>
    <row r="22" spans="1:19" x14ac:dyDescent="0.3">
      <c r="A22" s="63" t="s">
        <v>1648</v>
      </c>
      <c r="B22" s="64">
        <f>VLOOKUP($A22,'Return Data'!$B$7:$R$2843,3,0)</f>
        <v>44377</v>
      </c>
      <c r="C22" s="65">
        <f>VLOOKUP($A22,'Return Data'!$B$7:$R$2843,4,0)</f>
        <v>40.271000000000001</v>
      </c>
      <c r="D22" s="65">
        <f>VLOOKUP($A22,'Return Data'!$B$7:$R$2843,10,0)</f>
        <v>17.432400000000001</v>
      </c>
      <c r="E22" s="66">
        <f t="shared" si="8"/>
        <v>2</v>
      </c>
      <c r="F22" s="65">
        <f>VLOOKUP($A22,'Return Data'!$B$7:$R$2843,11,0)</f>
        <v>13.3652</v>
      </c>
      <c r="G22" s="66">
        <f t="shared" si="9"/>
        <v>3</v>
      </c>
      <c r="H22" s="65">
        <f>VLOOKUP($A22,'Return Data'!$B$7:$R$2843,12,0)</f>
        <v>20.220500000000001</v>
      </c>
      <c r="I22" s="66">
        <f t="shared" si="10"/>
        <v>4</v>
      </c>
      <c r="J22" s="65">
        <f>VLOOKUP($A22,'Return Data'!$B$7:$R$2843,13,0)</f>
        <v>20.241399999999999</v>
      </c>
      <c r="K22" s="66">
        <f t="shared" si="11"/>
        <v>4</v>
      </c>
      <c r="L22" s="65">
        <f>VLOOKUP($A22,'Return Data'!$B$7:$R$2843,17,0)</f>
        <v>13.093</v>
      </c>
      <c r="M22" s="66">
        <f t="shared" si="12"/>
        <v>1</v>
      </c>
      <c r="N22" s="65">
        <f>VLOOKUP($A22,'Return Data'!$B$7:$R$2843,14,0)</f>
        <v>11.2948</v>
      </c>
      <c r="O22" s="66">
        <f t="shared" si="13"/>
        <v>1</v>
      </c>
      <c r="P22" s="65">
        <f>VLOOKUP($A22,'Return Data'!$B$7:$R$2843,15,0)</f>
        <v>9.6310000000000002</v>
      </c>
      <c r="Q22" s="66">
        <f>RANK(P22,P$8:P$31,0)</f>
        <v>1</v>
      </c>
      <c r="R22" s="65">
        <f>VLOOKUP($A22,'Return Data'!$B$7:$R$2843,16,0)</f>
        <v>8.2420000000000009</v>
      </c>
      <c r="S22" s="67">
        <f t="shared" si="14"/>
        <v>14</v>
      </c>
    </row>
    <row r="23" spans="1:19" x14ac:dyDescent="0.3">
      <c r="A23" s="63" t="s">
        <v>1649</v>
      </c>
      <c r="B23" s="64">
        <f>VLOOKUP($A23,'Return Data'!$B$7:$R$2843,3,0)</f>
        <v>44377</v>
      </c>
      <c r="C23" s="65">
        <f>VLOOKUP($A23,'Return Data'!$B$7:$R$2843,4,0)</f>
        <v>41.299500000000002</v>
      </c>
      <c r="D23" s="65">
        <f>VLOOKUP($A23,'Return Data'!$B$7:$R$2843,10,0)</f>
        <v>10.3842</v>
      </c>
      <c r="E23" s="66">
        <f t="shared" si="8"/>
        <v>15</v>
      </c>
      <c r="F23" s="65">
        <f>VLOOKUP($A23,'Return Data'!$B$7:$R$2843,11,0)</f>
        <v>7.5559000000000003</v>
      </c>
      <c r="G23" s="66">
        <f t="shared" si="9"/>
        <v>15</v>
      </c>
      <c r="H23" s="65">
        <f>VLOOKUP($A23,'Return Data'!$B$7:$R$2843,12,0)</f>
        <v>12.4122</v>
      </c>
      <c r="I23" s="66">
        <f t="shared" si="10"/>
        <v>16</v>
      </c>
      <c r="J23" s="65">
        <f>VLOOKUP($A23,'Return Data'!$B$7:$R$2843,13,0)</f>
        <v>11.6622</v>
      </c>
      <c r="K23" s="66">
        <f t="shared" si="11"/>
        <v>16</v>
      </c>
      <c r="L23" s="65">
        <f>VLOOKUP($A23,'Return Data'!$B$7:$R$2843,17,0)</f>
        <v>7.8121</v>
      </c>
      <c r="M23" s="66">
        <f t="shared" si="12"/>
        <v>16</v>
      </c>
      <c r="N23" s="65">
        <f>VLOOKUP($A23,'Return Data'!$B$7:$R$2843,14,0)</f>
        <v>8.0886999999999993</v>
      </c>
      <c r="O23" s="66">
        <f t="shared" si="13"/>
        <v>8</v>
      </c>
      <c r="P23" s="65">
        <f>VLOOKUP($A23,'Return Data'!$B$7:$R$2843,15,0)</f>
        <v>7.3734999999999999</v>
      </c>
      <c r="Q23" s="66">
        <f>RANK(P23,P$8:P$31,0)</f>
        <v>9</v>
      </c>
      <c r="R23" s="65">
        <f>VLOOKUP($A23,'Return Data'!$B$7:$R$2843,16,0)</f>
        <v>5.992</v>
      </c>
      <c r="S23" s="67">
        <f t="shared" si="14"/>
        <v>21</v>
      </c>
    </row>
    <row r="24" spans="1:19" x14ac:dyDescent="0.3">
      <c r="A24" s="63" t="s">
        <v>1650</v>
      </c>
      <c r="B24" s="64">
        <f>VLOOKUP($A24,'Return Data'!$B$7:$R$2843,3,0)</f>
        <v>44377</v>
      </c>
      <c r="C24" s="65">
        <f>VLOOKUP($A24,'Return Data'!$B$7:$R$2843,4,0)</f>
        <v>64.586299999999994</v>
      </c>
      <c r="D24" s="65">
        <f>VLOOKUP($A24,'Return Data'!$B$7:$R$2843,10,0)</f>
        <v>6.8207000000000004</v>
      </c>
      <c r="E24" s="66">
        <f t="shared" si="8"/>
        <v>20</v>
      </c>
      <c r="F24" s="65">
        <f>VLOOKUP($A24,'Return Data'!$B$7:$R$2843,11,0)</f>
        <v>4.7062999999999997</v>
      </c>
      <c r="G24" s="66">
        <f t="shared" si="9"/>
        <v>20</v>
      </c>
      <c r="H24" s="65">
        <f>VLOOKUP($A24,'Return Data'!$B$7:$R$2843,12,0)</f>
        <v>10.7601</v>
      </c>
      <c r="I24" s="66">
        <f t="shared" si="10"/>
        <v>19</v>
      </c>
      <c r="J24" s="65">
        <f>VLOOKUP($A24,'Return Data'!$B$7:$R$2843,13,0)</f>
        <v>9.5324000000000009</v>
      </c>
      <c r="K24" s="66">
        <f t="shared" si="11"/>
        <v>20</v>
      </c>
      <c r="L24" s="65">
        <f>VLOOKUP($A24,'Return Data'!$B$7:$R$2843,17,0)</f>
        <v>8.1430000000000007</v>
      </c>
      <c r="M24" s="66">
        <f t="shared" si="12"/>
        <v>13</v>
      </c>
      <c r="N24" s="65">
        <f>VLOOKUP($A24,'Return Data'!$B$7:$R$2843,14,0)</f>
        <v>7.9097</v>
      </c>
      <c r="O24" s="66">
        <f t="shared" si="13"/>
        <v>9</v>
      </c>
      <c r="P24" s="65">
        <f>VLOOKUP($A24,'Return Data'!$B$7:$R$2843,15,0)</f>
        <v>6.8114999999999997</v>
      </c>
      <c r="Q24" s="66">
        <f>RANK(P24,P$8:P$31,0)</f>
        <v>16</v>
      </c>
      <c r="R24" s="65">
        <f>VLOOKUP($A24,'Return Data'!$B$7:$R$2843,16,0)</f>
        <v>8.3491</v>
      </c>
      <c r="S24" s="67">
        <f t="shared" si="14"/>
        <v>11</v>
      </c>
    </row>
    <row r="25" spans="1:19" x14ac:dyDescent="0.3">
      <c r="A25" s="63" t="s">
        <v>2012</v>
      </c>
      <c r="B25" s="64">
        <f>VLOOKUP($A25,'Return Data'!$B$7:$R$2843,3,0)</f>
        <v>44377</v>
      </c>
      <c r="C25" s="65">
        <f>VLOOKUP($A25,'Return Data'!$B$7:$R$2843,4,0)</f>
        <v>21.415900000000001</v>
      </c>
      <c r="D25" s="65">
        <f>VLOOKUP($A25,'Return Data'!$B$7:$R$2843,10,0)</f>
        <v>3.5173999999999999</v>
      </c>
      <c r="E25" s="66">
        <f t="shared" si="8"/>
        <v>22</v>
      </c>
      <c r="F25" s="65">
        <f>VLOOKUP($A25,'Return Data'!$B$7:$R$2843,11,0)</f>
        <v>5.0488</v>
      </c>
      <c r="G25" s="66">
        <f t="shared" si="9"/>
        <v>19</v>
      </c>
      <c r="H25" s="65">
        <f>VLOOKUP($A25,'Return Data'!$B$7:$R$2843,12,0)</f>
        <v>9.4108999999999998</v>
      </c>
      <c r="I25" s="66">
        <f t="shared" si="10"/>
        <v>20</v>
      </c>
      <c r="J25" s="65">
        <f>VLOOKUP($A25,'Return Data'!$B$7:$R$2843,13,0)</f>
        <v>9.1205999999999996</v>
      </c>
      <c r="K25" s="66">
        <f t="shared" si="11"/>
        <v>21</v>
      </c>
      <c r="L25" s="65">
        <f>VLOOKUP($A25,'Return Data'!$B$7:$R$2843,17,0)</f>
        <v>5.6303000000000001</v>
      </c>
      <c r="M25" s="66">
        <f t="shared" si="12"/>
        <v>20</v>
      </c>
      <c r="N25" s="65">
        <f>VLOOKUP($A25,'Return Data'!$B$7:$R$2843,14,0)</f>
        <v>5.7583000000000002</v>
      </c>
      <c r="O25" s="66">
        <f t="shared" si="13"/>
        <v>18</v>
      </c>
      <c r="P25" s="65">
        <f>VLOOKUP($A25,'Return Data'!$B$7:$R$2843,15,0)</f>
        <v>5.8510999999999997</v>
      </c>
      <c r="Q25" s="66">
        <f>RANK(P25,P$8:P$31,0)</f>
        <v>17</v>
      </c>
      <c r="R25" s="65">
        <f>VLOOKUP($A25,'Return Data'!$B$7:$R$2843,16,0)</f>
        <v>7.2168000000000001</v>
      </c>
      <c r="S25" s="67">
        <f t="shared" si="14"/>
        <v>17</v>
      </c>
    </row>
    <row r="26" spans="1:19" x14ac:dyDescent="0.3">
      <c r="A26" s="63" t="s">
        <v>1651</v>
      </c>
      <c r="B26" s="64">
        <f>VLOOKUP($A26,'Return Data'!$B$7:$R$2843,3,0)</f>
        <v>44377</v>
      </c>
      <c r="C26" s="65">
        <f>VLOOKUP($A26,'Return Data'!$B$7:$R$2843,4,0)</f>
        <v>42.052599999999998</v>
      </c>
      <c r="D26" s="65">
        <f>VLOOKUP($A26,'Return Data'!$B$7:$R$2843,10,0)</f>
        <v>10.8277</v>
      </c>
      <c r="E26" s="66">
        <f t="shared" si="8"/>
        <v>13</v>
      </c>
      <c r="F26" s="65">
        <f>VLOOKUP($A26,'Return Data'!$B$7:$R$2843,11,0)</f>
        <v>10.0206</v>
      </c>
      <c r="G26" s="66">
        <f t="shared" si="9"/>
        <v>7</v>
      </c>
      <c r="H26" s="65">
        <f>VLOOKUP($A26,'Return Data'!$B$7:$R$2843,12,0)</f>
        <v>13.846399999999999</v>
      </c>
      <c r="I26" s="66">
        <f t="shared" si="10"/>
        <v>12</v>
      </c>
      <c r="J26" s="65">
        <f>VLOOKUP($A26,'Return Data'!$B$7:$R$2843,13,0)</f>
        <v>12.7933</v>
      </c>
      <c r="K26" s="66">
        <f t="shared" si="11"/>
        <v>13</v>
      </c>
      <c r="L26" s="65">
        <f>VLOOKUP($A26,'Return Data'!$B$7:$R$2843,17,0)</f>
        <v>-1.0508999999999999</v>
      </c>
      <c r="M26" s="66">
        <f t="shared" si="12"/>
        <v>21</v>
      </c>
      <c r="N26" s="65">
        <f>VLOOKUP($A26,'Return Data'!$B$7:$R$2843,14,0)</f>
        <v>0.84060000000000001</v>
      </c>
      <c r="O26" s="66">
        <f t="shared" si="13"/>
        <v>21</v>
      </c>
      <c r="P26" s="65">
        <f>VLOOKUP($A26,'Return Data'!$B$7:$R$2843,15,0)</f>
        <v>3.4472</v>
      </c>
      <c r="Q26" s="66">
        <f>RANK(P26,P$8:P$31,0)</f>
        <v>20</v>
      </c>
      <c r="R26" s="65">
        <f>VLOOKUP($A26,'Return Data'!$B$7:$R$2843,16,0)</f>
        <v>8.5656999999999996</v>
      </c>
      <c r="S26" s="67">
        <f t="shared" si="14"/>
        <v>8</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44377</v>
      </c>
      <c r="C28" s="65">
        <f>VLOOKUP($A28,'Return Data'!$B$7:$R$2843,4,0)</f>
        <v>49.864899999999999</v>
      </c>
      <c r="D28" s="65">
        <f>VLOOKUP($A28,'Return Data'!$B$7:$R$2843,10,0)</f>
        <v>15.7235</v>
      </c>
      <c r="E28" s="66">
        <f>RANK(D28,D$8:D$31,0)</f>
        <v>3</v>
      </c>
      <c r="F28" s="65">
        <f>VLOOKUP($A28,'Return Data'!$B$7:$R$2843,11,0)</f>
        <v>12.7342</v>
      </c>
      <c r="G28" s="66">
        <f>RANK(F28,F$8:F$31,0)</f>
        <v>4</v>
      </c>
      <c r="H28" s="65">
        <f>VLOOKUP($A28,'Return Data'!$B$7:$R$2843,12,0)</f>
        <v>21.716200000000001</v>
      </c>
      <c r="I28" s="66">
        <f>RANK(H28,H$8:H$31,0)</f>
        <v>3</v>
      </c>
      <c r="J28" s="65">
        <f>VLOOKUP($A28,'Return Data'!$B$7:$R$2843,13,0)</f>
        <v>20.2714</v>
      </c>
      <c r="K28" s="66">
        <f>RANK(J28,J$8:J$31,0)</f>
        <v>3</v>
      </c>
      <c r="L28" s="65">
        <f>VLOOKUP($A28,'Return Data'!$B$7:$R$2843,17,0)</f>
        <v>11.7803</v>
      </c>
      <c r="M28" s="66">
        <f>RANK(L28,L$8:L$31,0)</f>
        <v>3</v>
      </c>
      <c r="N28" s="65">
        <f>VLOOKUP($A28,'Return Data'!$B$7:$R$2843,14,0)</f>
        <v>9.7813999999999997</v>
      </c>
      <c r="O28" s="66">
        <f>RANK(N28,N$8:N$31,0)</f>
        <v>5</v>
      </c>
      <c r="P28" s="65">
        <f>VLOOKUP($A28,'Return Data'!$B$7:$R$2843,15,0)</f>
        <v>8.5322999999999993</v>
      </c>
      <c r="Q28" s="66">
        <f>RANK(P28,P$8:P$31,0)</f>
        <v>5</v>
      </c>
      <c r="R28" s="65">
        <f>VLOOKUP($A28,'Return Data'!$B$7:$R$2843,16,0)</f>
        <v>8.2430000000000003</v>
      </c>
      <c r="S28" s="67">
        <f>RANK(R28,R$8:R$31,0)</f>
        <v>13</v>
      </c>
    </row>
    <row r="29" spans="1:19" x14ac:dyDescent="0.3">
      <c r="A29" s="63" t="s">
        <v>1654</v>
      </c>
      <c r="B29" s="64">
        <f>VLOOKUP($A29,'Return Data'!$B$7:$R$2843,3,0)</f>
        <v>44377</v>
      </c>
      <c r="C29" s="65">
        <f>VLOOKUP($A29,'Return Data'!$B$7:$R$2843,4,0)</f>
        <v>21.629300000000001</v>
      </c>
      <c r="D29" s="65">
        <f>VLOOKUP($A29,'Return Data'!$B$7:$R$2843,10,0)</f>
        <v>10.852499999999999</v>
      </c>
      <c r="E29" s="66">
        <f>RANK(D29,D$8:D$31,0)</f>
        <v>12</v>
      </c>
      <c r="F29" s="65">
        <f>VLOOKUP($A29,'Return Data'!$B$7:$R$2843,11,0)</f>
        <v>8.8001000000000005</v>
      </c>
      <c r="G29" s="66">
        <f>RANK(F29,F$8:F$31,0)</f>
        <v>10</v>
      </c>
      <c r="H29" s="65">
        <f>VLOOKUP($A29,'Return Data'!$B$7:$R$2843,12,0)</f>
        <v>13.416399999999999</v>
      </c>
      <c r="I29" s="66">
        <f>RANK(H29,H$8:H$31,0)</f>
        <v>13</v>
      </c>
      <c r="J29" s="65">
        <f>VLOOKUP($A29,'Return Data'!$B$7:$R$2843,13,0)</f>
        <v>11.918699999999999</v>
      </c>
      <c r="K29" s="66">
        <f>RANK(J29,J$8:J$31,0)</f>
        <v>15</v>
      </c>
      <c r="L29" s="65">
        <f>VLOOKUP($A29,'Return Data'!$B$7:$R$2843,17,0)</f>
        <v>7.2343000000000002</v>
      </c>
      <c r="M29" s="66">
        <f>RANK(L29,L$8:L$31,0)</f>
        <v>18</v>
      </c>
      <c r="N29" s="65">
        <f>VLOOKUP($A29,'Return Data'!$B$7:$R$2843,14,0)</f>
        <v>4.8432000000000004</v>
      </c>
      <c r="O29" s="66">
        <f>RANK(N29,N$8:N$31,0)</f>
        <v>19</v>
      </c>
      <c r="P29" s="65">
        <f>VLOOKUP($A29,'Return Data'!$B$7:$R$2843,15,0)</f>
        <v>5.8357000000000001</v>
      </c>
      <c r="Q29" s="66">
        <f>RANK(P29,P$8:P$31,0)</f>
        <v>18</v>
      </c>
      <c r="R29" s="65">
        <f>VLOOKUP($A29,'Return Data'!$B$7:$R$2843,16,0)</f>
        <v>7.0522999999999998</v>
      </c>
      <c r="S29" s="67">
        <f>RANK(R29,R$8:R$31,0)</f>
        <v>18</v>
      </c>
    </row>
    <row r="30" spans="1:19" x14ac:dyDescent="0.3">
      <c r="A30" s="63" t="s">
        <v>1655</v>
      </c>
      <c r="B30" s="64">
        <f>VLOOKUP($A30,'Return Data'!$B$7:$R$2843,3,0)</f>
        <v>44377</v>
      </c>
      <c r="C30" s="65">
        <f>VLOOKUP($A30,'Return Data'!$B$7:$R$2843,4,0)</f>
        <v>0.92820000000000003</v>
      </c>
      <c r="D30" s="65">
        <f>VLOOKUP($A30,'Return Data'!$B$7:$R$2843,10,0)</f>
        <v>11.2525</v>
      </c>
      <c r="E30" s="66">
        <f>RANK(D30,D$8:D$31,0)</f>
        <v>10</v>
      </c>
      <c r="F30" s="65">
        <f>VLOOKUP($A30,'Return Data'!$B$7:$R$2843,11,0)</f>
        <v>-40.434199999999997</v>
      </c>
      <c r="G30" s="66">
        <f>RANK(F30,F$8:F$31,0)</f>
        <v>22</v>
      </c>
      <c r="H30" s="65"/>
      <c r="I30" s="66"/>
      <c r="J30" s="65"/>
      <c r="K30" s="66"/>
      <c r="L30" s="65"/>
      <c r="M30" s="66"/>
      <c r="N30" s="65"/>
      <c r="O30" s="66"/>
      <c r="P30" s="65"/>
      <c r="Q30" s="66"/>
      <c r="R30" s="65">
        <f>VLOOKUP($A30,'Return Data'!$B$7:$R$2843,16,0)</f>
        <v>-10.4513</v>
      </c>
      <c r="S30" s="67">
        <f>RANK(R30,R$8:R$31,0)</f>
        <v>22</v>
      </c>
    </row>
    <row r="31" spans="1:19" x14ac:dyDescent="0.3">
      <c r="A31" s="63" t="s">
        <v>1656</v>
      </c>
      <c r="B31" s="64">
        <f>VLOOKUP($A31,'Return Data'!$B$7:$R$2843,3,0)</f>
        <v>44377</v>
      </c>
      <c r="C31" s="65">
        <f>VLOOKUP($A31,'Return Data'!$B$7:$R$2843,4,0)</f>
        <v>47.760300000000001</v>
      </c>
      <c r="D31" s="65">
        <f>VLOOKUP($A31,'Return Data'!$B$7:$R$2843,10,0)</f>
        <v>11.9209</v>
      </c>
      <c r="E31" s="66">
        <f>RANK(D31,D$8:D$31,0)</f>
        <v>9</v>
      </c>
      <c r="F31" s="65">
        <f>VLOOKUP($A31,'Return Data'!$B$7:$R$2843,11,0)</f>
        <v>8.6984999999999992</v>
      </c>
      <c r="G31" s="66">
        <f>RANK(F31,F$8:F$31,0)</f>
        <v>11</v>
      </c>
      <c r="H31" s="65">
        <f>VLOOKUP($A31,'Return Data'!$B$7:$R$2843,12,0)</f>
        <v>19.200099999999999</v>
      </c>
      <c r="I31" s="66">
        <f>RANK(H31,H$8:H$31,0)</f>
        <v>5</v>
      </c>
      <c r="J31" s="65">
        <f>VLOOKUP($A31,'Return Data'!$B$7:$R$2843,13,0)</f>
        <v>19.5367</v>
      </c>
      <c r="K31" s="66">
        <f>RANK(J31,J$8:J$31,0)</f>
        <v>5</v>
      </c>
      <c r="L31" s="65">
        <f>VLOOKUP($A31,'Return Data'!$B$7:$R$2843,17,0)</f>
        <v>8.4585000000000008</v>
      </c>
      <c r="M31" s="66">
        <f>RANK(L31,L$8:L$31,0)</f>
        <v>12</v>
      </c>
      <c r="N31" s="65">
        <f>VLOOKUP($A31,'Return Data'!$B$7:$R$2843,14,0)</f>
        <v>6.3261000000000003</v>
      </c>
      <c r="O31" s="66">
        <f>RANK(N31,N$8:N$31,0)</f>
        <v>16</v>
      </c>
      <c r="P31" s="65">
        <f>VLOOKUP($A31,'Return Data'!$B$7:$R$2843,15,0)</f>
        <v>7.3643999999999998</v>
      </c>
      <c r="Q31" s="66">
        <f>RANK(P31,P$8:P$31,0)</f>
        <v>10</v>
      </c>
      <c r="R31" s="65">
        <f>VLOOKUP($A31,'Return Data'!$B$7:$R$2843,16,0)</f>
        <v>9.3179999999999996</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11.181809090909089</v>
      </c>
      <c r="E33" s="74"/>
      <c r="F33" s="75">
        <f>AVERAGE(F8:F31)</f>
        <v>6.7648772727272721</v>
      </c>
      <c r="G33" s="74"/>
      <c r="H33" s="75">
        <f>AVERAGE(H8:H31)</f>
        <v>15.347147619047622</v>
      </c>
      <c r="I33" s="74"/>
      <c r="J33" s="75">
        <f>AVERAGE(J8:J31)</f>
        <v>14.857600000000001</v>
      </c>
      <c r="K33" s="74"/>
      <c r="L33" s="75">
        <f>AVERAGE(L8:L31)</f>
        <v>8.5433095238095227</v>
      </c>
      <c r="M33" s="74"/>
      <c r="N33" s="75">
        <f>AVERAGE(N8:N31)</f>
        <v>7.4735619047619011</v>
      </c>
      <c r="O33" s="74"/>
      <c r="P33" s="75">
        <f>AVERAGE(P8:P31)</f>
        <v>7.3461999999999987</v>
      </c>
      <c r="Q33" s="74"/>
      <c r="R33" s="75">
        <f>AVERAGE(R8:R31)</f>
        <v>7.4523318181818183</v>
      </c>
      <c r="S33" s="76"/>
    </row>
    <row r="34" spans="1:19" x14ac:dyDescent="0.3">
      <c r="A34" s="73" t="s">
        <v>28</v>
      </c>
      <c r="B34" s="74"/>
      <c r="C34" s="74"/>
      <c r="D34" s="75">
        <f>MIN(D8:D31)</f>
        <v>3.5173999999999999</v>
      </c>
      <c r="E34" s="74"/>
      <c r="F34" s="75">
        <f>MIN(F8:F31)</f>
        <v>-40.434199999999997</v>
      </c>
      <c r="G34" s="74"/>
      <c r="H34" s="75">
        <f>MIN(H8:H31)</f>
        <v>9.2487999999999992</v>
      </c>
      <c r="I34" s="74"/>
      <c r="J34" s="75">
        <f>MIN(J8:J31)</f>
        <v>9.1205999999999996</v>
      </c>
      <c r="K34" s="74"/>
      <c r="L34" s="75">
        <f>MIN(L8:L31)</f>
        <v>-1.0508999999999999</v>
      </c>
      <c r="M34" s="74"/>
      <c r="N34" s="75">
        <f>MIN(N8:N31)</f>
        <v>0.84060000000000001</v>
      </c>
      <c r="O34" s="74"/>
      <c r="P34" s="75">
        <f>MIN(P8:P31)</f>
        <v>3.4472</v>
      </c>
      <c r="Q34" s="74"/>
      <c r="R34" s="75">
        <f>MIN(R8:R31)</f>
        <v>-10.4513</v>
      </c>
      <c r="S34" s="76"/>
    </row>
    <row r="35" spans="1:19" ht="15" thickBot="1" x14ac:dyDescent="0.35">
      <c r="A35" s="77" t="s">
        <v>29</v>
      </c>
      <c r="B35" s="78"/>
      <c r="C35" s="78"/>
      <c r="D35" s="79">
        <f>MAX(D8:D31)</f>
        <v>20.5078</v>
      </c>
      <c r="E35" s="78"/>
      <c r="F35" s="79">
        <f>MAX(F8:F31)</f>
        <v>16.7424</v>
      </c>
      <c r="G35" s="78"/>
      <c r="H35" s="79">
        <f>MAX(H8:H31)</f>
        <v>24.901700000000002</v>
      </c>
      <c r="I35" s="78"/>
      <c r="J35" s="79">
        <f>MAX(J8:J31)</f>
        <v>24.908999999999999</v>
      </c>
      <c r="K35" s="78"/>
      <c r="L35" s="79">
        <f>MAX(L8:L31)</f>
        <v>13.093</v>
      </c>
      <c r="M35" s="78"/>
      <c r="N35" s="79">
        <f>MAX(N8:N31)</f>
        <v>11.2948</v>
      </c>
      <c r="O35" s="78"/>
      <c r="P35" s="79">
        <f>MAX(P8:P31)</f>
        <v>9.6310000000000002</v>
      </c>
      <c r="Q35" s="78"/>
      <c r="R35" s="79">
        <f>MAX(R8:R31)</f>
        <v>10.407</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44377</v>
      </c>
      <c r="C8" s="65">
        <f>VLOOKUP($A8,'Return Data'!$B$7:$R$2843,4,0)</f>
        <v>17.91</v>
      </c>
      <c r="D8" s="65">
        <f>VLOOKUP($A8,'Return Data'!$B$7:$R$2843,10,0)</f>
        <v>3.6457999999999999</v>
      </c>
      <c r="E8" s="66">
        <f>RANK(D8,D$8:D$32,0)</f>
        <v>15</v>
      </c>
      <c r="F8" s="65">
        <f>VLOOKUP($A8,'Return Data'!$B$7:$R$2843,11,0)</f>
        <v>7.9565999999999999</v>
      </c>
      <c r="G8" s="66">
        <f>RANK(F8,F$8:F$32,0)</f>
        <v>12</v>
      </c>
      <c r="H8" s="65">
        <f>VLOOKUP($A8,'Return Data'!$B$7:$R$2843,12,0)</f>
        <v>19.320499999999999</v>
      </c>
      <c r="I8" s="66">
        <f>RANK(H8,H$8:H$32,0)</f>
        <v>12</v>
      </c>
      <c r="J8" s="65">
        <f>VLOOKUP($A8,'Return Data'!$B$7:$R$2843,13,0)</f>
        <v>25.949400000000001</v>
      </c>
      <c r="K8" s="66">
        <f>RANK(J8,J$8:J$32,0)</f>
        <v>8</v>
      </c>
      <c r="L8" s="65">
        <f>VLOOKUP($A8,'Return Data'!$B$7:$R$2843,17,0)</f>
        <v>11.8613</v>
      </c>
      <c r="M8" s="66">
        <f>RANK(L8,L$8:L$32,0)</f>
        <v>6</v>
      </c>
      <c r="N8" s="65">
        <f>VLOOKUP($A8,'Return Data'!$B$7:$R$2843,14,0)</f>
        <v>9.6727000000000007</v>
      </c>
      <c r="O8" s="66">
        <f>RANK(N8,N$8:N$32,0)</f>
        <v>8</v>
      </c>
      <c r="P8" s="65">
        <f>VLOOKUP($A8,'Return Data'!$B$7:$R$2843,15,0)</f>
        <v>9.7794000000000008</v>
      </c>
      <c r="Q8" s="66">
        <f>RANK(P8,P$8:P$32,0)</f>
        <v>6</v>
      </c>
      <c r="R8" s="65">
        <f>VLOOKUP($A8,'Return Data'!$B$7:$R$2843,16,0)</f>
        <v>9.2434999999999992</v>
      </c>
      <c r="S8" s="67">
        <f>RANK(R8,R$8:R$32,0)</f>
        <v>14</v>
      </c>
    </row>
    <row r="9" spans="1:20" x14ac:dyDescent="0.3">
      <c r="A9" s="63" t="s">
        <v>1662</v>
      </c>
      <c r="B9" s="64">
        <f>VLOOKUP($A9,'Return Data'!$B$7:$R$2843,3,0)</f>
        <v>44377</v>
      </c>
      <c r="C9" s="65">
        <f>VLOOKUP($A9,'Return Data'!$B$7:$R$2843,4,0)</f>
        <v>17</v>
      </c>
      <c r="D9" s="65">
        <f>VLOOKUP($A9,'Return Data'!$B$7:$R$2843,10,0)</f>
        <v>3.8485</v>
      </c>
      <c r="E9" s="66">
        <f t="shared" ref="E9:E32" si="0">RANK(D9,D$8:D$32,0)</f>
        <v>14</v>
      </c>
      <c r="F9" s="65">
        <f>VLOOKUP($A9,'Return Data'!$B$7:$R$2843,11,0)</f>
        <v>6.3163999999999998</v>
      </c>
      <c r="G9" s="66">
        <f t="shared" ref="G9:G32" si="1">RANK(F9,F$8:F$32,0)</f>
        <v>16</v>
      </c>
      <c r="H9" s="65">
        <f>VLOOKUP($A9,'Return Data'!$B$7:$R$2843,12,0)</f>
        <v>19.6341</v>
      </c>
      <c r="I9" s="66">
        <f t="shared" ref="I9:I32" si="2">RANK(H9,H$8:H$32,0)</f>
        <v>10</v>
      </c>
      <c r="J9" s="65">
        <f>VLOOKUP($A9,'Return Data'!$B$7:$R$2843,13,0)</f>
        <v>24.724900000000002</v>
      </c>
      <c r="K9" s="66">
        <f t="shared" ref="K9:K32" si="3">RANK(J9,J$8:J$32,0)</f>
        <v>10</v>
      </c>
      <c r="L9" s="65">
        <f>VLOOKUP($A9,'Return Data'!$B$7:$R$2843,17,0)</f>
        <v>11.7933</v>
      </c>
      <c r="M9" s="66">
        <f t="shared" ref="M9:M32" si="4">RANK(L9,L$8:L$32,0)</f>
        <v>7</v>
      </c>
      <c r="N9" s="65">
        <f>VLOOKUP($A9,'Return Data'!$B$7:$R$2843,14,0)</f>
        <v>10.3047</v>
      </c>
      <c r="O9" s="66">
        <f t="shared" ref="O9:O30" si="5">RANK(N9,N$8:N$32,0)</f>
        <v>6</v>
      </c>
      <c r="P9" s="65">
        <f>VLOOKUP($A9,'Return Data'!$B$7:$R$2843,15,0)</f>
        <v>10.321400000000001</v>
      </c>
      <c r="Q9" s="66">
        <f t="shared" ref="Q9:Q30" si="6">RANK(P9,P$8:P$32,0)</f>
        <v>4</v>
      </c>
      <c r="R9" s="65">
        <f>VLOOKUP($A9,'Return Data'!$B$7:$R$2843,16,0)</f>
        <v>9.4403000000000006</v>
      </c>
      <c r="S9" s="67">
        <f t="shared" ref="S9:S32" si="7">RANK(R9,R$8:R$32,0)</f>
        <v>11</v>
      </c>
    </row>
    <row r="10" spans="1:20" x14ac:dyDescent="0.3">
      <c r="A10" s="63" t="s">
        <v>1663</v>
      </c>
      <c r="B10" s="64">
        <f>VLOOKUP($A10,'Return Data'!$B$7:$R$2843,3,0)</f>
        <v>44377</v>
      </c>
      <c r="C10" s="65">
        <f>VLOOKUP($A10,'Return Data'!$B$7:$R$2843,4,0)</f>
        <v>12.11</v>
      </c>
      <c r="D10" s="65">
        <f>VLOOKUP($A10,'Return Data'!$B$7:$R$2843,10,0)</f>
        <v>1.8503000000000001</v>
      </c>
      <c r="E10" s="66">
        <f t="shared" si="0"/>
        <v>23</v>
      </c>
      <c r="F10" s="65">
        <f>VLOOKUP($A10,'Return Data'!$B$7:$R$2843,11,0)</f>
        <v>2.9762</v>
      </c>
      <c r="G10" s="66">
        <f t="shared" si="1"/>
        <v>23</v>
      </c>
      <c r="H10" s="65">
        <f>VLOOKUP($A10,'Return Data'!$B$7:$R$2843,12,0)</f>
        <v>7.8361999999999998</v>
      </c>
      <c r="I10" s="66">
        <f t="shared" si="2"/>
        <v>23</v>
      </c>
      <c r="J10" s="65">
        <f>VLOOKUP($A10,'Return Data'!$B$7:$R$2843,13,0)</f>
        <v>12.7561</v>
      </c>
      <c r="K10" s="66">
        <f t="shared" si="3"/>
        <v>23</v>
      </c>
      <c r="L10" s="65"/>
      <c r="M10" s="66"/>
      <c r="N10" s="65"/>
      <c r="O10" s="66"/>
      <c r="P10" s="65"/>
      <c r="Q10" s="66"/>
      <c r="R10" s="65">
        <f>VLOOKUP($A10,'Return Data'!$B$7:$R$2843,16,0)</f>
        <v>10.4041</v>
      </c>
      <c r="S10" s="67">
        <f t="shared" si="7"/>
        <v>5</v>
      </c>
    </row>
    <row r="11" spans="1:20" x14ac:dyDescent="0.3">
      <c r="A11" s="63" t="s">
        <v>1664</v>
      </c>
      <c r="B11" s="64">
        <f>VLOOKUP($A11,'Return Data'!$B$7:$R$2843,3,0)</f>
        <v>44377</v>
      </c>
      <c r="C11" s="65">
        <f>VLOOKUP($A11,'Return Data'!$B$7:$R$2843,4,0)</f>
        <v>16.675999999999998</v>
      </c>
      <c r="D11" s="65">
        <f>VLOOKUP($A11,'Return Data'!$B$7:$R$2843,10,0)</f>
        <v>4.6961000000000004</v>
      </c>
      <c r="E11" s="66">
        <f t="shared" si="0"/>
        <v>8</v>
      </c>
      <c r="F11" s="65">
        <f>VLOOKUP($A11,'Return Data'!$B$7:$R$2843,11,0)</f>
        <v>9.9201999999999995</v>
      </c>
      <c r="G11" s="66">
        <f t="shared" si="1"/>
        <v>6</v>
      </c>
      <c r="H11" s="65">
        <f>VLOOKUP($A11,'Return Data'!$B$7:$R$2843,12,0)</f>
        <v>19.6356</v>
      </c>
      <c r="I11" s="66">
        <f t="shared" si="2"/>
        <v>9</v>
      </c>
      <c r="J11" s="65">
        <f>VLOOKUP($A11,'Return Data'!$B$7:$R$2843,13,0)</f>
        <v>26.890899999999998</v>
      </c>
      <c r="K11" s="66">
        <f t="shared" si="3"/>
        <v>7</v>
      </c>
      <c r="L11" s="65">
        <f>VLOOKUP($A11,'Return Data'!$B$7:$R$2843,17,0)</f>
        <v>11.6599</v>
      </c>
      <c r="M11" s="66">
        <f t="shared" si="4"/>
        <v>8</v>
      </c>
      <c r="N11" s="65">
        <f>VLOOKUP($A11,'Return Data'!$B$7:$R$2843,14,0)</f>
        <v>9.8641000000000005</v>
      </c>
      <c r="O11" s="66">
        <f t="shared" si="5"/>
        <v>7</v>
      </c>
      <c r="P11" s="65"/>
      <c r="Q11" s="66"/>
      <c r="R11" s="65">
        <f>VLOOKUP($A11,'Return Data'!$B$7:$R$2843,16,0)</f>
        <v>10.209899999999999</v>
      </c>
      <c r="S11" s="67">
        <f t="shared" si="7"/>
        <v>6</v>
      </c>
    </row>
    <row r="12" spans="1:20" x14ac:dyDescent="0.3">
      <c r="A12" s="63" t="s">
        <v>1665</v>
      </c>
      <c r="B12" s="64">
        <f>VLOOKUP($A12,'Return Data'!$B$7:$R$2843,3,0)</f>
        <v>44377</v>
      </c>
      <c r="C12" s="65">
        <f>VLOOKUP($A12,'Return Data'!$B$7:$R$2843,4,0)</f>
        <v>18.430599999999998</v>
      </c>
      <c r="D12" s="65">
        <f>VLOOKUP($A12,'Return Data'!$B$7:$R$2843,10,0)</f>
        <v>4.3204000000000002</v>
      </c>
      <c r="E12" s="66">
        <f t="shared" si="0"/>
        <v>12</v>
      </c>
      <c r="F12" s="65">
        <f>VLOOKUP($A12,'Return Data'!$B$7:$R$2843,11,0)</f>
        <v>7.6044999999999998</v>
      </c>
      <c r="G12" s="66">
        <f t="shared" si="1"/>
        <v>13</v>
      </c>
      <c r="H12" s="65">
        <f>VLOOKUP($A12,'Return Data'!$B$7:$R$2843,12,0)</f>
        <v>15.849399999999999</v>
      </c>
      <c r="I12" s="66">
        <f t="shared" si="2"/>
        <v>15</v>
      </c>
      <c r="J12" s="65">
        <f>VLOOKUP($A12,'Return Data'!$B$7:$R$2843,13,0)</f>
        <v>20.773199999999999</v>
      </c>
      <c r="K12" s="66">
        <f t="shared" si="3"/>
        <v>15</v>
      </c>
      <c r="L12" s="65">
        <f>VLOOKUP($A12,'Return Data'!$B$7:$R$2843,17,0)</f>
        <v>12.6356</v>
      </c>
      <c r="M12" s="66">
        <f t="shared" si="4"/>
        <v>4</v>
      </c>
      <c r="N12" s="65">
        <f>VLOOKUP($A12,'Return Data'!$B$7:$R$2843,14,0)</f>
        <v>10.787699999999999</v>
      </c>
      <c r="O12" s="66">
        <f t="shared" si="5"/>
        <v>3</v>
      </c>
      <c r="P12" s="65">
        <f>VLOOKUP($A12,'Return Data'!$B$7:$R$2843,15,0)</f>
        <v>10.368600000000001</v>
      </c>
      <c r="Q12" s="66">
        <f t="shared" si="6"/>
        <v>3</v>
      </c>
      <c r="R12" s="65">
        <f>VLOOKUP($A12,'Return Data'!$B$7:$R$2843,16,0)</f>
        <v>9.5286000000000008</v>
      </c>
      <c r="S12" s="67">
        <f t="shared" si="7"/>
        <v>10</v>
      </c>
    </row>
    <row r="13" spans="1:20" x14ac:dyDescent="0.3">
      <c r="A13" s="63" t="s">
        <v>1666</v>
      </c>
      <c r="B13" s="64">
        <f>VLOOKUP($A13,'Return Data'!$B$7:$R$2843,3,0)</f>
        <v>44377</v>
      </c>
      <c r="C13" s="65">
        <f>VLOOKUP($A13,'Return Data'!$B$7:$R$2843,4,0)</f>
        <v>12.7554</v>
      </c>
      <c r="D13" s="65">
        <f>VLOOKUP($A13,'Return Data'!$B$7:$R$2843,10,0)</f>
        <v>5.2069999999999999</v>
      </c>
      <c r="E13" s="66">
        <f t="shared" si="0"/>
        <v>5</v>
      </c>
      <c r="F13" s="65">
        <f>VLOOKUP($A13,'Return Data'!$B$7:$R$2843,11,0)</f>
        <v>8.7286999999999999</v>
      </c>
      <c r="G13" s="66">
        <f t="shared" si="1"/>
        <v>9</v>
      </c>
      <c r="H13" s="65">
        <f>VLOOKUP($A13,'Return Data'!$B$7:$R$2843,12,0)</f>
        <v>21.424499999999998</v>
      </c>
      <c r="I13" s="66">
        <f t="shared" si="2"/>
        <v>4</v>
      </c>
      <c r="J13" s="65">
        <f>VLOOKUP($A13,'Return Data'!$B$7:$R$2843,13,0)</f>
        <v>25.759399999999999</v>
      </c>
      <c r="K13" s="66">
        <f t="shared" si="3"/>
        <v>9</v>
      </c>
      <c r="L13" s="65">
        <f>VLOOKUP($A13,'Return Data'!$B$7:$R$2843,17,0)</f>
        <v>10.3453</v>
      </c>
      <c r="M13" s="66">
        <f t="shared" si="4"/>
        <v>13</v>
      </c>
      <c r="N13" s="65"/>
      <c r="O13" s="66"/>
      <c r="P13" s="65"/>
      <c r="Q13" s="66"/>
      <c r="R13" s="65">
        <f>VLOOKUP($A13,'Return Data'!$B$7:$R$2843,16,0)</f>
        <v>8.9345999999999997</v>
      </c>
      <c r="S13" s="67">
        <f t="shared" si="7"/>
        <v>18</v>
      </c>
    </row>
    <row r="14" spans="1:20" x14ac:dyDescent="0.3">
      <c r="A14" s="63" t="s">
        <v>1667</v>
      </c>
      <c r="B14" s="64">
        <f>VLOOKUP($A14,'Return Data'!$B$7:$R$2843,3,0)</f>
        <v>44377</v>
      </c>
      <c r="C14" s="65">
        <f>VLOOKUP($A14,'Return Data'!$B$7:$R$2843,4,0)</f>
        <v>49.326999999999998</v>
      </c>
      <c r="D14" s="65">
        <f>VLOOKUP($A14,'Return Data'!$B$7:$R$2843,10,0)</f>
        <v>6.8747999999999996</v>
      </c>
      <c r="E14" s="66">
        <f t="shared" si="0"/>
        <v>1</v>
      </c>
      <c r="F14" s="65">
        <f>VLOOKUP($A14,'Return Data'!$B$7:$R$2843,11,0)</f>
        <v>12.398</v>
      </c>
      <c r="G14" s="66">
        <f t="shared" si="1"/>
        <v>1</v>
      </c>
      <c r="H14" s="65">
        <f>VLOOKUP($A14,'Return Data'!$B$7:$R$2843,12,0)</f>
        <v>25.491599999999998</v>
      </c>
      <c r="I14" s="66">
        <f t="shared" si="2"/>
        <v>1</v>
      </c>
      <c r="J14" s="65">
        <f>VLOOKUP($A14,'Return Data'!$B$7:$R$2843,13,0)</f>
        <v>29.555599999999998</v>
      </c>
      <c r="K14" s="66">
        <f t="shared" si="3"/>
        <v>4</v>
      </c>
      <c r="L14" s="65">
        <f>VLOOKUP($A14,'Return Data'!$B$7:$R$2843,17,0)</f>
        <v>11.3437</v>
      </c>
      <c r="M14" s="66">
        <f t="shared" si="4"/>
        <v>9</v>
      </c>
      <c r="N14" s="65">
        <f>VLOOKUP($A14,'Return Data'!$B$7:$R$2843,14,0)</f>
        <v>10.593</v>
      </c>
      <c r="O14" s="66">
        <f t="shared" si="5"/>
        <v>4</v>
      </c>
      <c r="P14" s="65">
        <f>VLOOKUP($A14,'Return Data'!$B$7:$R$2843,15,0)</f>
        <v>11.7219</v>
      </c>
      <c r="Q14" s="66">
        <f t="shared" si="6"/>
        <v>1</v>
      </c>
      <c r="R14" s="65">
        <f>VLOOKUP($A14,'Return Data'!$B$7:$R$2843,16,0)</f>
        <v>10.5383</v>
      </c>
      <c r="S14" s="67">
        <f t="shared" si="7"/>
        <v>3</v>
      </c>
    </row>
    <row r="15" spans="1:20" x14ac:dyDescent="0.3">
      <c r="A15" s="63" t="s">
        <v>1668</v>
      </c>
      <c r="B15" s="64">
        <f>VLOOKUP($A15,'Return Data'!$B$7:$R$2843,3,0)</f>
        <v>44377</v>
      </c>
      <c r="C15" s="65">
        <f>VLOOKUP($A15,'Return Data'!$B$7:$R$2843,4,0)</f>
        <v>17.149999999999999</v>
      </c>
      <c r="D15" s="65">
        <f>VLOOKUP($A15,'Return Data'!$B$7:$R$2843,10,0)</f>
        <v>2.5718000000000001</v>
      </c>
      <c r="E15" s="66">
        <f t="shared" si="0"/>
        <v>20</v>
      </c>
      <c r="F15" s="65">
        <f>VLOOKUP($A15,'Return Data'!$B$7:$R$2843,11,0)</f>
        <v>6.3235999999999999</v>
      </c>
      <c r="G15" s="66">
        <f t="shared" si="1"/>
        <v>15</v>
      </c>
      <c r="H15" s="65">
        <f>VLOOKUP($A15,'Return Data'!$B$7:$R$2843,12,0)</f>
        <v>14.486000000000001</v>
      </c>
      <c r="I15" s="66">
        <f t="shared" si="2"/>
        <v>17</v>
      </c>
      <c r="J15" s="65">
        <f>VLOOKUP($A15,'Return Data'!$B$7:$R$2843,13,0)</f>
        <v>18.521100000000001</v>
      </c>
      <c r="K15" s="66">
        <f t="shared" si="3"/>
        <v>19</v>
      </c>
      <c r="L15" s="65">
        <f>VLOOKUP($A15,'Return Data'!$B$7:$R$2843,17,0)</f>
        <v>8.1983999999999995</v>
      </c>
      <c r="M15" s="66">
        <f t="shared" si="4"/>
        <v>18</v>
      </c>
      <c r="N15" s="65">
        <f>VLOOKUP($A15,'Return Data'!$B$7:$R$2843,14,0)</f>
        <v>8.8543000000000003</v>
      </c>
      <c r="O15" s="66">
        <f t="shared" si="5"/>
        <v>14</v>
      </c>
      <c r="P15" s="65">
        <f>VLOOKUP($A15,'Return Data'!$B$7:$R$2843,15,0)</f>
        <v>9.125</v>
      </c>
      <c r="Q15" s="66">
        <f t="shared" si="6"/>
        <v>8</v>
      </c>
      <c r="R15" s="65">
        <f>VLOOKUP($A15,'Return Data'!$B$7:$R$2843,16,0)</f>
        <v>8.5532000000000004</v>
      </c>
      <c r="S15" s="67">
        <f t="shared" si="7"/>
        <v>19</v>
      </c>
    </row>
    <row r="16" spans="1:20" x14ac:dyDescent="0.3">
      <c r="A16" s="63" t="s">
        <v>1669</v>
      </c>
      <c r="B16" s="64">
        <f>VLOOKUP($A16,'Return Data'!$B$7:$R$2843,3,0)</f>
        <v>44377</v>
      </c>
      <c r="C16" s="65">
        <f>VLOOKUP($A16,'Return Data'!$B$7:$R$2843,4,0)</f>
        <v>21.6721</v>
      </c>
      <c r="D16" s="65">
        <f>VLOOKUP($A16,'Return Data'!$B$7:$R$2843,10,0)</f>
        <v>2.5859000000000001</v>
      </c>
      <c r="E16" s="66">
        <f t="shared" si="0"/>
        <v>19</v>
      </c>
      <c r="F16" s="65">
        <f>VLOOKUP($A16,'Return Data'!$B$7:$R$2843,11,0)</f>
        <v>6.1515000000000004</v>
      </c>
      <c r="G16" s="66">
        <f t="shared" si="1"/>
        <v>18</v>
      </c>
      <c r="H16" s="65">
        <f>VLOOKUP($A16,'Return Data'!$B$7:$R$2843,12,0)</f>
        <v>16.476600000000001</v>
      </c>
      <c r="I16" s="66">
        <f t="shared" si="2"/>
        <v>14</v>
      </c>
      <c r="J16" s="65">
        <f>VLOOKUP($A16,'Return Data'!$B$7:$R$2843,13,0)</f>
        <v>21.723299999999998</v>
      </c>
      <c r="K16" s="66">
        <f t="shared" si="3"/>
        <v>14</v>
      </c>
      <c r="L16" s="65">
        <f>VLOOKUP($A16,'Return Data'!$B$7:$R$2843,17,0)</f>
        <v>10.865600000000001</v>
      </c>
      <c r="M16" s="66">
        <f t="shared" si="4"/>
        <v>11</v>
      </c>
      <c r="N16" s="65">
        <f>VLOOKUP($A16,'Return Data'!$B$7:$R$2843,14,0)</f>
        <v>9.2841000000000005</v>
      </c>
      <c r="O16" s="66">
        <f t="shared" si="5"/>
        <v>10</v>
      </c>
      <c r="P16" s="65">
        <f>VLOOKUP($A16,'Return Data'!$B$7:$R$2843,15,0)</f>
        <v>7.6060999999999996</v>
      </c>
      <c r="Q16" s="66">
        <f t="shared" si="6"/>
        <v>12</v>
      </c>
      <c r="R16" s="65">
        <f>VLOOKUP($A16,'Return Data'!$B$7:$R$2843,16,0)</f>
        <v>7.6668000000000003</v>
      </c>
      <c r="S16" s="67">
        <f t="shared" si="7"/>
        <v>22</v>
      </c>
    </row>
    <row r="17" spans="1:19" x14ac:dyDescent="0.3">
      <c r="A17" s="63" t="s">
        <v>1670</v>
      </c>
      <c r="B17" s="64">
        <f>VLOOKUP($A17,'Return Data'!$B$7:$R$2843,3,0)</f>
        <v>44377</v>
      </c>
      <c r="C17" s="65">
        <f>VLOOKUP($A17,'Return Data'!$B$7:$R$2843,4,0)</f>
        <v>25.39</v>
      </c>
      <c r="D17" s="65">
        <f>VLOOKUP($A17,'Return Data'!$B$7:$R$2843,10,0)</f>
        <v>3.3374000000000001</v>
      </c>
      <c r="E17" s="66">
        <f t="shared" si="0"/>
        <v>17</v>
      </c>
      <c r="F17" s="65">
        <f>VLOOKUP($A17,'Return Data'!$B$7:$R$2843,11,0)</f>
        <v>6.1898999999999997</v>
      </c>
      <c r="G17" s="66">
        <f t="shared" si="1"/>
        <v>17</v>
      </c>
      <c r="H17" s="65">
        <f>VLOOKUP($A17,'Return Data'!$B$7:$R$2843,12,0)</f>
        <v>13.1462</v>
      </c>
      <c r="I17" s="66">
        <f t="shared" si="2"/>
        <v>21</v>
      </c>
      <c r="J17" s="65">
        <f>VLOOKUP($A17,'Return Data'!$B$7:$R$2843,13,0)</f>
        <v>17.709800000000001</v>
      </c>
      <c r="K17" s="66">
        <f t="shared" si="3"/>
        <v>21</v>
      </c>
      <c r="L17" s="65">
        <f>VLOOKUP($A17,'Return Data'!$B$7:$R$2843,17,0)</f>
        <v>9.1659000000000006</v>
      </c>
      <c r="M17" s="66">
        <f t="shared" si="4"/>
        <v>17</v>
      </c>
      <c r="N17" s="65">
        <f>VLOOKUP($A17,'Return Data'!$B$7:$R$2843,14,0)</f>
        <v>8.4288000000000007</v>
      </c>
      <c r="O17" s="66">
        <f t="shared" si="5"/>
        <v>15</v>
      </c>
      <c r="P17" s="65">
        <f>VLOOKUP($A17,'Return Data'!$B$7:$R$2843,15,0)</f>
        <v>7.5247000000000002</v>
      </c>
      <c r="Q17" s="66">
        <f t="shared" si="6"/>
        <v>13</v>
      </c>
      <c r="R17" s="65">
        <f>VLOOKUP($A17,'Return Data'!$B$7:$R$2843,16,0)</f>
        <v>7.7725</v>
      </c>
      <c r="S17" s="67">
        <f t="shared" si="7"/>
        <v>21</v>
      </c>
    </row>
    <row r="18" spans="1:19" x14ac:dyDescent="0.3">
      <c r="A18" s="63" t="s">
        <v>1671</v>
      </c>
      <c r="B18" s="64">
        <f>VLOOKUP($A18,'Return Data'!$B$7:$R$2843,3,0)</f>
        <v>44377</v>
      </c>
      <c r="C18" s="65">
        <f>VLOOKUP($A18,'Return Data'!$B$7:$R$2843,4,0)</f>
        <v>12.593999999999999</v>
      </c>
      <c r="D18" s="65">
        <f>VLOOKUP($A18,'Return Data'!$B$7:$R$2843,10,0)</f>
        <v>4.0610999999999997</v>
      </c>
      <c r="E18" s="66">
        <f t="shared" si="0"/>
        <v>13</v>
      </c>
      <c r="F18" s="65">
        <f>VLOOKUP($A18,'Return Data'!$B$7:$R$2843,11,0)</f>
        <v>6.3494000000000002</v>
      </c>
      <c r="G18" s="66">
        <f t="shared" si="1"/>
        <v>14</v>
      </c>
      <c r="H18" s="65">
        <f>VLOOKUP($A18,'Return Data'!$B$7:$R$2843,12,0)</f>
        <v>12.5328</v>
      </c>
      <c r="I18" s="66">
        <f t="shared" si="2"/>
        <v>22</v>
      </c>
      <c r="J18" s="65">
        <f>VLOOKUP($A18,'Return Data'!$B$7:$R$2843,13,0)</f>
        <v>17.3795</v>
      </c>
      <c r="K18" s="66">
        <f t="shared" si="3"/>
        <v>22</v>
      </c>
      <c r="L18" s="65"/>
      <c r="M18" s="66"/>
      <c r="N18" s="65"/>
      <c r="O18" s="66"/>
      <c r="P18" s="65"/>
      <c r="Q18" s="66"/>
      <c r="R18" s="65">
        <f>VLOOKUP($A18,'Return Data'!$B$7:$R$2843,16,0)</f>
        <v>10.4625</v>
      </c>
      <c r="S18" s="67">
        <f t="shared" si="7"/>
        <v>4</v>
      </c>
    </row>
    <row r="19" spans="1:19" x14ac:dyDescent="0.3">
      <c r="A19" s="63" t="s">
        <v>1672</v>
      </c>
      <c r="B19" s="64">
        <f>VLOOKUP($A19,'Return Data'!$B$7:$R$2843,3,0)</f>
        <v>44377</v>
      </c>
      <c r="C19" s="65">
        <f>VLOOKUP($A19,'Return Data'!$B$7:$R$2843,4,0)</f>
        <v>18.2471</v>
      </c>
      <c r="D19" s="65">
        <f>VLOOKUP($A19,'Return Data'!$B$7:$R$2843,10,0)</f>
        <v>3.3431999999999999</v>
      </c>
      <c r="E19" s="66">
        <f t="shared" si="0"/>
        <v>16</v>
      </c>
      <c r="F19" s="65">
        <f>VLOOKUP($A19,'Return Data'!$B$7:$R$2843,11,0)</f>
        <v>5.7900999999999998</v>
      </c>
      <c r="G19" s="66">
        <f t="shared" si="1"/>
        <v>20</v>
      </c>
      <c r="H19" s="65">
        <f>VLOOKUP($A19,'Return Data'!$B$7:$R$2843,12,0)</f>
        <v>13.785500000000001</v>
      </c>
      <c r="I19" s="66">
        <f t="shared" si="2"/>
        <v>19</v>
      </c>
      <c r="J19" s="65">
        <f>VLOOKUP($A19,'Return Data'!$B$7:$R$2843,13,0)</f>
        <v>19.2301</v>
      </c>
      <c r="K19" s="66">
        <f t="shared" si="3"/>
        <v>17</v>
      </c>
      <c r="L19" s="65">
        <f>VLOOKUP($A19,'Return Data'!$B$7:$R$2843,17,0)</f>
        <v>10.8522</v>
      </c>
      <c r="M19" s="66">
        <f t="shared" si="4"/>
        <v>12</v>
      </c>
      <c r="N19" s="65">
        <f>VLOOKUP($A19,'Return Data'!$B$7:$R$2843,14,0)</f>
        <v>9.4478000000000009</v>
      </c>
      <c r="O19" s="66">
        <f t="shared" si="5"/>
        <v>9</v>
      </c>
      <c r="P19" s="65">
        <f>VLOOKUP($A19,'Return Data'!$B$7:$R$2843,15,0)</f>
        <v>9.7555999999999994</v>
      </c>
      <c r="Q19" s="66">
        <f t="shared" si="6"/>
        <v>7</v>
      </c>
      <c r="R19" s="65">
        <f>VLOOKUP($A19,'Return Data'!$B$7:$R$2843,16,0)</f>
        <v>9.3656000000000006</v>
      </c>
      <c r="S19" s="67">
        <f t="shared" si="7"/>
        <v>12</v>
      </c>
    </row>
    <row r="20" spans="1:19" x14ac:dyDescent="0.3">
      <c r="A20" s="63" t="s">
        <v>1673</v>
      </c>
      <c r="B20" s="64">
        <f>VLOOKUP($A20,'Return Data'!$B$7:$R$2843,3,0)</f>
        <v>44377</v>
      </c>
      <c r="C20" s="65">
        <f>VLOOKUP($A20,'Return Data'!$B$7:$R$2843,4,0)</f>
        <v>23.259</v>
      </c>
      <c r="D20" s="65">
        <f>VLOOKUP($A20,'Return Data'!$B$7:$R$2843,10,0)</f>
        <v>5.6026999999999996</v>
      </c>
      <c r="E20" s="66">
        <f t="shared" si="0"/>
        <v>3</v>
      </c>
      <c r="F20" s="65">
        <f>VLOOKUP($A20,'Return Data'!$B$7:$R$2843,11,0)</f>
        <v>10.3682</v>
      </c>
      <c r="G20" s="66">
        <f t="shared" si="1"/>
        <v>3</v>
      </c>
      <c r="H20" s="65">
        <f>VLOOKUP($A20,'Return Data'!$B$7:$R$2843,12,0)</f>
        <v>21.412500000000001</v>
      </c>
      <c r="I20" s="66">
        <f t="shared" si="2"/>
        <v>5</v>
      </c>
      <c r="J20" s="65">
        <f>VLOOKUP($A20,'Return Data'!$B$7:$R$2843,13,0)</f>
        <v>31.273299999999999</v>
      </c>
      <c r="K20" s="66">
        <f t="shared" si="3"/>
        <v>2</v>
      </c>
      <c r="L20" s="65">
        <f>VLOOKUP($A20,'Return Data'!$B$7:$R$2843,17,0)</f>
        <v>11.9809</v>
      </c>
      <c r="M20" s="66">
        <f t="shared" si="4"/>
        <v>5</v>
      </c>
      <c r="N20" s="65">
        <f>VLOOKUP($A20,'Return Data'!$B$7:$R$2843,14,0)</f>
        <v>9.0622000000000007</v>
      </c>
      <c r="O20" s="66">
        <f t="shared" si="5"/>
        <v>12</v>
      </c>
      <c r="P20" s="65">
        <f>VLOOKUP($A20,'Return Data'!$B$7:$R$2843,15,0)</f>
        <v>8.8038000000000007</v>
      </c>
      <c r="Q20" s="66">
        <f t="shared" si="6"/>
        <v>10</v>
      </c>
      <c r="R20" s="65">
        <f>VLOOKUP($A20,'Return Data'!$B$7:$R$2843,16,0)</f>
        <v>9.1195000000000004</v>
      </c>
      <c r="S20" s="67">
        <f t="shared" si="7"/>
        <v>15</v>
      </c>
    </row>
    <row r="21" spans="1:19" x14ac:dyDescent="0.3">
      <c r="A21" s="63" t="s">
        <v>1674</v>
      </c>
      <c r="B21" s="64">
        <f>VLOOKUP($A21,'Return Data'!$B$7:$R$2843,3,0)</f>
        <v>44377</v>
      </c>
      <c r="C21" s="65">
        <f>VLOOKUP($A21,'Return Data'!$B$7:$R$2843,4,0)</f>
        <v>15.881600000000001</v>
      </c>
      <c r="D21" s="65">
        <f>VLOOKUP($A21,'Return Data'!$B$7:$R$2843,10,0)</f>
        <v>4.9863</v>
      </c>
      <c r="E21" s="66">
        <f t="shared" si="0"/>
        <v>7</v>
      </c>
      <c r="F21" s="65">
        <f>VLOOKUP($A21,'Return Data'!$B$7:$R$2843,11,0)</f>
        <v>9.9642999999999997</v>
      </c>
      <c r="G21" s="66">
        <f t="shared" si="1"/>
        <v>4</v>
      </c>
      <c r="H21" s="65">
        <f>VLOOKUP($A21,'Return Data'!$B$7:$R$2843,12,0)</f>
        <v>24.150700000000001</v>
      </c>
      <c r="I21" s="66">
        <f t="shared" si="2"/>
        <v>2</v>
      </c>
      <c r="J21" s="65">
        <f>VLOOKUP($A21,'Return Data'!$B$7:$R$2843,13,0)</f>
        <v>31.463699999999999</v>
      </c>
      <c r="K21" s="66">
        <f t="shared" si="3"/>
        <v>1</v>
      </c>
      <c r="L21" s="65">
        <f>VLOOKUP($A21,'Return Data'!$B$7:$R$2843,17,0)</f>
        <v>14.9069</v>
      </c>
      <c r="M21" s="66">
        <f t="shared" si="4"/>
        <v>1</v>
      </c>
      <c r="N21" s="65">
        <f>VLOOKUP($A21,'Return Data'!$B$7:$R$2843,14,0)</f>
        <v>12.843500000000001</v>
      </c>
      <c r="O21" s="66">
        <f t="shared" si="5"/>
        <v>1</v>
      </c>
      <c r="P21" s="65"/>
      <c r="Q21" s="66"/>
      <c r="R21" s="65">
        <f>VLOOKUP($A21,'Return Data'!$B$7:$R$2843,16,0)</f>
        <v>11.0566</v>
      </c>
      <c r="S21" s="67">
        <f t="shared" si="7"/>
        <v>2</v>
      </c>
    </row>
    <row r="22" spans="1:19" x14ac:dyDescent="0.3">
      <c r="A22" s="63" t="s">
        <v>1675</v>
      </c>
      <c r="B22" s="64">
        <f>VLOOKUP($A22,'Return Data'!$B$7:$R$2843,3,0)</f>
        <v>44377</v>
      </c>
      <c r="C22" s="65">
        <f>VLOOKUP($A22,'Return Data'!$B$7:$R$2843,4,0)</f>
        <v>14.207000000000001</v>
      </c>
      <c r="D22" s="65">
        <f>VLOOKUP($A22,'Return Data'!$B$7:$R$2843,10,0)</f>
        <v>5.1047000000000002</v>
      </c>
      <c r="E22" s="66">
        <f t="shared" si="0"/>
        <v>6</v>
      </c>
      <c r="F22" s="65">
        <f>VLOOKUP($A22,'Return Data'!$B$7:$R$2843,11,0)</f>
        <v>9.9273000000000007</v>
      </c>
      <c r="G22" s="66">
        <f t="shared" si="1"/>
        <v>5</v>
      </c>
      <c r="H22" s="65">
        <f>VLOOKUP($A22,'Return Data'!$B$7:$R$2843,12,0)</f>
        <v>20.9621</v>
      </c>
      <c r="I22" s="66">
        <f t="shared" si="2"/>
        <v>6</v>
      </c>
      <c r="J22" s="65">
        <f>VLOOKUP($A22,'Return Data'!$B$7:$R$2843,13,0)</f>
        <v>30.351400000000002</v>
      </c>
      <c r="K22" s="66">
        <f t="shared" si="3"/>
        <v>3</v>
      </c>
      <c r="L22" s="65"/>
      <c r="M22" s="66"/>
      <c r="N22" s="65"/>
      <c r="O22" s="66"/>
      <c r="P22" s="65"/>
      <c r="Q22" s="66"/>
      <c r="R22" s="65">
        <f>VLOOKUP($A22,'Return Data'!$B$7:$R$2843,16,0)</f>
        <v>14.844900000000001</v>
      </c>
      <c r="S22" s="67">
        <f t="shared" si="7"/>
        <v>1</v>
      </c>
    </row>
    <row r="23" spans="1:19" x14ac:dyDescent="0.3">
      <c r="A23" s="63" t="s">
        <v>1676</v>
      </c>
      <c r="B23" s="64">
        <f>VLOOKUP($A23,'Return Data'!$B$7:$R$2843,3,0)</f>
        <v>44377</v>
      </c>
      <c r="C23" s="65">
        <f>VLOOKUP($A23,'Return Data'!$B$7:$R$2843,4,0)</f>
        <v>12.7044</v>
      </c>
      <c r="D23" s="65">
        <f>VLOOKUP($A23,'Return Data'!$B$7:$R$2843,10,0)</f>
        <v>4.4074</v>
      </c>
      <c r="E23" s="66">
        <f t="shared" si="0"/>
        <v>9</v>
      </c>
      <c r="F23" s="65">
        <f>VLOOKUP($A23,'Return Data'!$B$7:$R$2843,11,0)</f>
        <v>9.1387</v>
      </c>
      <c r="G23" s="66">
        <f t="shared" si="1"/>
        <v>8</v>
      </c>
      <c r="H23" s="65">
        <f>VLOOKUP($A23,'Return Data'!$B$7:$R$2843,12,0)</f>
        <v>19.5776</v>
      </c>
      <c r="I23" s="66">
        <f t="shared" si="2"/>
        <v>11</v>
      </c>
      <c r="J23" s="65">
        <f>VLOOKUP($A23,'Return Data'!$B$7:$R$2843,13,0)</f>
        <v>22.135400000000001</v>
      </c>
      <c r="K23" s="66">
        <f t="shared" si="3"/>
        <v>13</v>
      </c>
      <c r="L23" s="65">
        <f>VLOOKUP($A23,'Return Data'!$B$7:$R$2843,17,0)</f>
        <v>-1.7198</v>
      </c>
      <c r="M23" s="66">
        <f t="shared" si="4"/>
        <v>19</v>
      </c>
      <c r="N23" s="65">
        <f>VLOOKUP($A23,'Return Data'!$B$7:$R$2843,14,0)</f>
        <v>-0.67310000000000003</v>
      </c>
      <c r="O23" s="66">
        <f t="shared" si="5"/>
        <v>16</v>
      </c>
      <c r="P23" s="65">
        <f>VLOOKUP($A23,'Return Data'!$B$7:$R$2843,15,0)</f>
        <v>3.6442000000000001</v>
      </c>
      <c r="Q23" s="66">
        <f t="shared" si="6"/>
        <v>14</v>
      </c>
      <c r="R23" s="65">
        <f>VLOOKUP($A23,'Return Data'!$B$7:$R$2843,16,0)</f>
        <v>4.0084</v>
      </c>
      <c r="S23" s="67">
        <f t="shared" si="7"/>
        <v>23</v>
      </c>
    </row>
    <row r="24" spans="1:19" x14ac:dyDescent="0.3">
      <c r="A24" s="63" t="s">
        <v>1677</v>
      </c>
      <c r="B24" s="64">
        <f>VLOOKUP($A24,'Return Data'!$B$7:$R$2843,3,0)</f>
        <v>44377</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44377</v>
      </c>
      <c r="C26" s="65">
        <f>VLOOKUP($A26,'Return Data'!$B$7:$R$2843,4,0)</f>
        <v>41.6098</v>
      </c>
      <c r="D26" s="65">
        <f>VLOOKUP($A26,'Return Data'!$B$7:$R$2843,10,0)</f>
        <v>5.4009999999999998</v>
      </c>
      <c r="E26" s="66">
        <f t="shared" si="0"/>
        <v>4</v>
      </c>
      <c r="F26" s="65">
        <f>VLOOKUP($A26,'Return Data'!$B$7:$R$2843,11,0)</f>
        <v>8.5643999999999991</v>
      </c>
      <c r="G26" s="66">
        <f t="shared" si="1"/>
        <v>10</v>
      </c>
      <c r="H26" s="65">
        <f>VLOOKUP($A26,'Return Data'!$B$7:$R$2843,12,0)</f>
        <v>17.4055</v>
      </c>
      <c r="I26" s="66">
        <f t="shared" si="2"/>
        <v>13</v>
      </c>
      <c r="J26" s="65">
        <f>VLOOKUP($A26,'Return Data'!$B$7:$R$2843,13,0)</f>
        <v>22.474699999999999</v>
      </c>
      <c r="K26" s="66">
        <f t="shared" si="3"/>
        <v>12</v>
      </c>
      <c r="L26" s="65">
        <f>VLOOKUP($A26,'Return Data'!$B$7:$R$2843,17,0)</f>
        <v>9.7797999999999998</v>
      </c>
      <c r="M26" s="66">
        <f t="shared" si="4"/>
        <v>15</v>
      </c>
      <c r="N26" s="65">
        <f>VLOOKUP($A26,'Return Data'!$B$7:$R$2843,14,0)</f>
        <v>9.1952999999999996</v>
      </c>
      <c r="O26" s="66">
        <f t="shared" si="5"/>
        <v>11</v>
      </c>
      <c r="P26" s="65">
        <f>VLOOKUP($A26,'Return Data'!$B$7:$R$2843,15,0)</f>
        <v>8.8957999999999995</v>
      </c>
      <c r="Q26" s="66">
        <f t="shared" si="6"/>
        <v>9</v>
      </c>
      <c r="R26" s="65">
        <f>VLOOKUP($A26,'Return Data'!$B$7:$R$2843,16,0)</f>
        <v>9.7287999999999997</v>
      </c>
      <c r="S26" s="67">
        <f t="shared" si="7"/>
        <v>8</v>
      </c>
    </row>
    <row r="27" spans="1:19" x14ac:dyDescent="0.3">
      <c r="A27" s="63" t="s">
        <v>1680</v>
      </c>
      <c r="B27" s="64">
        <f>VLOOKUP($A27,'Return Data'!$B$7:$R$2843,3,0)</f>
        <v>44377</v>
      </c>
      <c r="C27" s="65">
        <f>VLOOKUP($A27,'Return Data'!$B$7:$R$2843,4,0)</f>
        <v>50.482700000000001</v>
      </c>
      <c r="D27" s="65">
        <f>VLOOKUP($A27,'Return Data'!$B$7:$R$2843,10,0)</f>
        <v>5.9980000000000002</v>
      </c>
      <c r="E27" s="66">
        <f t="shared" si="0"/>
        <v>2</v>
      </c>
      <c r="F27" s="65">
        <f>VLOOKUP($A27,'Return Data'!$B$7:$R$2843,11,0)</f>
        <v>10.499000000000001</v>
      </c>
      <c r="G27" s="66">
        <f t="shared" si="1"/>
        <v>2</v>
      </c>
      <c r="H27" s="65">
        <f>VLOOKUP($A27,'Return Data'!$B$7:$R$2843,12,0)</f>
        <v>22.310300000000002</v>
      </c>
      <c r="I27" s="66">
        <f t="shared" si="2"/>
        <v>3</v>
      </c>
      <c r="J27" s="65">
        <f>VLOOKUP($A27,'Return Data'!$B$7:$R$2843,13,0)</f>
        <v>29.291599999999999</v>
      </c>
      <c r="K27" s="66">
        <f t="shared" si="3"/>
        <v>5</v>
      </c>
      <c r="L27" s="65">
        <f>VLOOKUP($A27,'Return Data'!$B$7:$R$2843,17,0)</f>
        <v>14.5235</v>
      </c>
      <c r="M27" s="66">
        <f t="shared" si="4"/>
        <v>2</v>
      </c>
      <c r="N27" s="65">
        <f>VLOOKUP($A27,'Return Data'!$B$7:$R$2843,14,0)</f>
        <v>11.5482</v>
      </c>
      <c r="O27" s="66">
        <f t="shared" si="5"/>
        <v>2</v>
      </c>
      <c r="P27" s="65">
        <f>VLOOKUP($A27,'Return Data'!$B$7:$R$2843,15,0)</f>
        <v>10.7765</v>
      </c>
      <c r="Q27" s="66">
        <f t="shared" si="6"/>
        <v>2</v>
      </c>
      <c r="R27" s="65">
        <f>VLOOKUP($A27,'Return Data'!$B$7:$R$2843,16,0)</f>
        <v>9.0366</v>
      </c>
      <c r="S27" s="67">
        <f t="shared" si="7"/>
        <v>16</v>
      </c>
    </row>
    <row r="28" spans="1:19" x14ac:dyDescent="0.3">
      <c r="A28" s="63" t="s">
        <v>1681</v>
      </c>
      <c r="B28" s="64">
        <f>VLOOKUP($A28,'Return Data'!$B$7:$R$2843,3,0)</f>
        <v>44377</v>
      </c>
      <c r="C28" s="65">
        <f>VLOOKUP($A28,'Return Data'!$B$7:$R$2843,4,0)</f>
        <v>17.7621</v>
      </c>
      <c r="D28" s="65">
        <f>VLOOKUP($A28,'Return Data'!$B$7:$R$2843,10,0)</f>
        <v>4.3895999999999997</v>
      </c>
      <c r="E28" s="66">
        <f t="shared" si="0"/>
        <v>10</v>
      </c>
      <c r="F28" s="65">
        <f>VLOOKUP($A28,'Return Data'!$B$7:$R$2843,11,0)</f>
        <v>8.0525000000000002</v>
      </c>
      <c r="G28" s="66">
        <f t="shared" si="1"/>
        <v>11</v>
      </c>
      <c r="H28" s="65">
        <f>VLOOKUP($A28,'Return Data'!$B$7:$R$2843,12,0)</f>
        <v>20.911999999999999</v>
      </c>
      <c r="I28" s="66">
        <f t="shared" si="2"/>
        <v>7</v>
      </c>
      <c r="J28" s="65">
        <f>VLOOKUP($A28,'Return Data'!$B$7:$R$2843,13,0)</f>
        <v>27.305900000000001</v>
      </c>
      <c r="K28" s="66">
        <f t="shared" si="3"/>
        <v>6</v>
      </c>
      <c r="L28" s="65">
        <f>VLOOKUP($A28,'Return Data'!$B$7:$R$2843,17,0)</f>
        <v>12.713900000000001</v>
      </c>
      <c r="M28" s="66">
        <f t="shared" si="4"/>
        <v>3</v>
      </c>
      <c r="N28" s="65">
        <f>VLOOKUP($A28,'Return Data'!$B$7:$R$2843,14,0)</f>
        <v>10.566599999999999</v>
      </c>
      <c r="O28" s="66">
        <f t="shared" si="5"/>
        <v>5</v>
      </c>
      <c r="P28" s="65">
        <f>VLOOKUP($A28,'Return Data'!$B$7:$R$2843,15,0)</f>
        <v>9.9160000000000004</v>
      </c>
      <c r="Q28" s="66">
        <f t="shared" si="6"/>
        <v>5</v>
      </c>
      <c r="R28" s="65">
        <f>VLOOKUP($A28,'Return Data'!$B$7:$R$2843,16,0)</f>
        <v>9.8778000000000006</v>
      </c>
      <c r="S28" s="67">
        <f t="shared" si="7"/>
        <v>7</v>
      </c>
    </row>
    <row r="29" spans="1:19" x14ac:dyDescent="0.3">
      <c r="A29" s="63" t="s">
        <v>1682</v>
      </c>
      <c r="B29" s="64">
        <f>VLOOKUP($A29,'Return Data'!$B$7:$R$2843,3,0)</f>
        <v>44377</v>
      </c>
      <c r="C29" s="65">
        <f>VLOOKUP($A29,'Return Data'!$B$7:$R$2843,4,0)</f>
        <v>12.652200000000001</v>
      </c>
      <c r="D29" s="65">
        <f>VLOOKUP($A29,'Return Data'!$B$7:$R$2843,10,0)</f>
        <v>2.7806999999999999</v>
      </c>
      <c r="E29" s="66">
        <f t="shared" si="0"/>
        <v>18</v>
      </c>
      <c r="F29" s="65">
        <f>VLOOKUP($A29,'Return Data'!$B$7:$R$2843,11,0)</f>
        <v>5.5045000000000002</v>
      </c>
      <c r="G29" s="66">
        <f t="shared" si="1"/>
        <v>21</v>
      </c>
      <c r="H29" s="65">
        <f>VLOOKUP($A29,'Return Data'!$B$7:$R$2843,12,0)</f>
        <v>14.042299999999999</v>
      </c>
      <c r="I29" s="66">
        <f t="shared" si="2"/>
        <v>18</v>
      </c>
      <c r="J29" s="65">
        <f>VLOOKUP($A29,'Return Data'!$B$7:$R$2843,13,0)</f>
        <v>18.654</v>
      </c>
      <c r="K29" s="66">
        <f t="shared" si="3"/>
        <v>18</v>
      </c>
      <c r="L29" s="65"/>
      <c r="M29" s="66"/>
      <c r="N29" s="65"/>
      <c r="O29" s="66"/>
      <c r="P29" s="65"/>
      <c r="Q29" s="66"/>
      <c r="R29" s="65">
        <f>VLOOKUP($A29,'Return Data'!$B$7:$R$2843,16,0)</f>
        <v>9.6074999999999999</v>
      </c>
      <c r="S29" s="67">
        <f t="shared" si="7"/>
        <v>9</v>
      </c>
    </row>
    <row r="30" spans="1:19" x14ac:dyDescent="0.3">
      <c r="A30" s="63" t="s">
        <v>1683</v>
      </c>
      <c r="B30" s="64">
        <f>VLOOKUP($A30,'Return Data'!$B$7:$R$2843,3,0)</f>
        <v>44377</v>
      </c>
      <c r="C30" s="65">
        <f>VLOOKUP($A30,'Return Data'!$B$7:$R$2843,4,0)</f>
        <v>42.643799999999999</v>
      </c>
      <c r="D30" s="65">
        <f>VLOOKUP($A30,'Return Data'!$B$7:$R$2843,10,0)</f>
        <v>2.4687000000000001</v>
      </c>
      <c r="E30" s="66">
        <f t="shared" si="0"/>
        <v>22</v>
      </c>
      <c r="F30" s="65">
        <f>VLOOKUP($A30,'Return Data'!$B$7:$R$2843,11,0)</f>
        <v>6.0860000000000003</v>
      </c>
      <c r="G30" s="66">
        <f t="shared" si="1"/>
        <v>19</v>
      </c>
      <c r="H30" s="65">
        <f>VLOOKUP($A30,'Return Data'!$B$7:$R$2843,12,0)</f>
        <v>15.3704</v>
      </c>
      <c r="I30" s="66">
        <f t="shared" si="2"/>
        <v>16</v>
      </c>
      <c r="J30" s="65">
        <f>VLOOKUP($A30,'Return Data'!$B$7:$R$2843,13,0)</f>
        <v>20.289100000000001</v>
      </c>
      <c r="K30" s="66">
        <f t="shared" si="3"/>
        <v>16</v>
      </c>
      <c r="L30" s="65">
        <f>VLOOKUP($A30,'Return Data'!$B$7:$R$2843,17,0)</f>
        <v>9.5993999999999993</v>
      </c>
      <c r="M30" s="66">
        <f t="shared" si="4"/>
        <v>16</v>
      </c>
      <c r="N30" s="65">
        <f>VLOOKUP($A30,'Return Data'!$B$7:$R$2843,14,0)</f>
        <v>9.0154999999999994</v>
      </c>
      <c r="O30" s="66">
        <f t="shared" si="5"/>
        <v>13</v>
      </c>
      <c r="P30" s="65">
        <f>VLOOKUP($A30,'Return Data'!$B$7:$R$2843,15,0)</f>
        <v>8.2369000000000003</v>
      </c>
      <c r="Q30" s="66">
        <f t="shared" si="6"/>
        <v>11</v>
      </c>
      <c r="R30" s="65">
        <f>VLOOKUP($A30,'Return Data'!$B$7:$R$2843,16,0)</f>
        <v>8.3360000000000003</v>
      </c>
      <c r="S30" s="67">
        <f t="shared" si="7"/>
        <v>20</v>
      </c>
    </row>
    <row r="31" spans="1:19" x14ac:dyDescent="0.3">
      <c r="A31" s="63" t="s">
        <v>1684</v>
      </c>
      <c r="B31" s="64">
        <f>VLOOKUP($A31,'Return Data'!$B$7:$R$2843,3,0)</f>
        <v>44377</v>
      </c>
      <c r="C31" s="65">
        <f>VLOOKUP($A31,'Return Data'!$B$7:$R$2843,4,0)</f>
        <v>12.95</v>
      </c>
      <c r="D31" s="65">
        <f>VLOOKUP($A31,'Return Data'!$B$7:$R$2843,10,0)</f>
        <v>2.5337000000000001</v>
      </c>
      <c r="E31" s="66">
        <f t="shared" si="0"/>
        <v>21</v>
      </c>
      <c r="F31" s="65">
        <f>VLOOKUP($A31,'Return Data'!$B$7:$R$2843,11,0)</f>
        <v>4.5198</v>
      </c>
      <c r="G31" s="66">
        <f t="shared" si="1"/>
        <v>22</v>
      </c>
      <c r="H31" s="65">
        <f>VLOOKUP($A31,'Return Data'!$B$7:$R$2843,12,0)</f>
        <v>13.298299999999999</v>
      </c>
      <c r="I31" s="66">
        <f t="shared" si="2"/>
        <v>20</v>
      </c>
      <c r="J31" s="65">
        <f>VLOOKUP($A31,'Return Data'!$B$7:$R$2843,13,0)</f>
        <v>17.941700000000001</v>
      </c>
      <c r="K31" s="66">
        <f t="shared" si="3"/>
        <v>20</v>
      </c>
      <c r="L31" s="65">
        <f>VLOOKUP($A31,'Return Data'!$B$7:$R$2843,17,0)</f>
        <v>10.021000000000001</v>
      </c>
      <c r="M31" s="66">
        <f t="shared" si="4"/>
        <v>14</v>
      </c>
      <c r="N31" s="65"/>
      <c r="O31" s="66"/>
      <c r="P31" s="65"/>
      <c r="Q31" s="66"/>
      <c r="R31" s="65">
        <f>VLOOKUP($A31,'Return Data'!$B$7:$R$2843,16,0)</f>
        <v>9.3466000000000005</v>
      </c>
      <c r="S31" s="67">
        <f t="shared" si="7"/>
        <v>13</v>
      </c>
    </row>
    <row r="32" spans="1:19" x14ac:dyDescent="0.3">
      <c r="A32" s="63" t="s">
        <v>1685</v>
      </c>
      <c r="B32" s="64">
        <f>VLOOKUP($A32,'Return Data'!$B$7:$R$2843,3,0)</f>
        <v>44377</v>
      </c>
      <c r="C32" s="65">
        <f>VLOOKUP($A32,'Return Data'!$B$7:$R$2843,4,0)</f>
        <v>12.773199999999999</v>
      </c>
      <c r="D32" s="65">
        <f>VLOOKUP($A32,'Return Data'!$B$7:$R$2843,10,0)</f>
        <v>4.3297999999999996</v>
      </c>
      <c r="E32" s="66">
        <f t="shared" si="0"/>
        <v>11</v>
      </c>
      <c r="F32" s="65">
        <f>VLOOKUP($A32,'Return Data'!$B$7:$R$2843,11,0)</f>
        <v>9.1531000000000002</v>
      </c>
      <c r="G32" s="66">
        <f t="shared" si="1"/>
        <v>7</v>
      </c>
      <c r="H32" s="65">
        <f>VLOOKUP($A32,'Return Data'!$B$7:$R$2843,12,0)</f>
        <v>20.288499999999999</v>
      </c>
      <c r="I32" s="66">
        <f t="shared" si="2"/>
        <v>8</v>
      </c>
      <c r="J32" s="65">
        <f>VLOOKUP($A32,'Return Data'!$B$7:$R$2843,13,0)</f>
        <v>24.681100000000001</v>
      </c>
      <c r="K32" s="66">
        <f t="shared" si="3"/>
        <v>11</v>
      </c>
      <c r="L32" s="65">
        <f>VLOOKUP($A32,'Return Data'!$B$7:$R$2843,17,0)</f>
        <v>11.010300000000001</v>
      </c>
      <c r="M32" s="66">
        <f t="shared" si="4"/>
        <v>10</v>
      </c>
      <c r="N32" s="65"/>
      <c r="O32" s="66"/>
      <c r="P32" s="65"/>
      <c r="Q32" s="66"/>
      <c r="R32" s="65">
        <f>VLOOKUP($A32,'Return Data'!$B$7:$R$2843,16,0)</f>
        <v>9.0152999999999999</v>
      </c>
      <c r="S32" s="67">
        <f t="shared" si="7"/>
        <v>17</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4.1019521739130438</v>
      </c>
      <c r="E34" s="74"/>
      <c r="F34" s="75">
        <f>AVERAGE(F8:F32)</f>
        <v>7.7601260869565216</v>
      </c>
      <c r="G34" s="74"/>
      <c r="H34" s="75">
        <f>AVERAGE(H8:H32)</f>
        <v>17.797791304347825</v>
      </c>
      <c r="I34" s="74"/>
      <c r="J34" s="75">
        <f>AVERAGE(J8:J32)</f>
        <v>23.340660869565223</v>
      </c>
      <c r="K34" s="74"/>
      <c r="L34" s="75">
        <f>AVERAGE(L8:L32)</f>
        <v>10.607215789473686</v>
      </c>
      <c r="M34" s="74"/>
      <c r="N34" s="75">
        <f>AVERAGE(N8:N32)</f>
        <v>9.2997125</v>
      </c>
      <c r="O34" s="74"/>
      <c r="P34" s="75">
        <f>AVERAGE(P8:P32)</f>
        <v>9.0339928571428558</v>
      </c>
      <c r="Q34" s="74"/>
      <c r="R34" s="75">
        <f>AVERAGE(R8:R32)</f>
        <v>9.395560869565216</v>
      </c>
      <c r="S34" s="76"/>
    </row>
    <row r="35" spans="1:19" x14ac:dyDescent="0.3">
      <c r="A35" s="73" t="s">
        <v>28</v>
      </c>
      <c r="B35" s="74"/>
      <c r="C35" s="74"/>
      <c r="D35" s="75">
        <f>MIN(D8:D32)</f>
        <v>1.8503000000000001</v>
      </c>
      <c r="E35" s="74"/>
      <c r="F35" s="75">
        <f>MIN(F8:F32)</f>
        <v>2.9762</v>
      </c>
      <c r="G35" s="74"/>
      <c r="H35" s="75">
        <f>MIN(H8:H32)</f>
        <v>7.8361999999999998</v>
      </c>
      <c r="I35" s="74"/>
      <c r="J35" s="75">
        <f>MIN(J8:J32)</f>
        <v>12.7561</v>
      </c>
      <c r="K35" s="74"/>
      <c r="L35" s="75">
        <f>MIN(L8:L32)</f>
        <v>-1.7198</v>
      </c>
      <c r="M35" s="74"/>
      <c r="N35" s="75">
        <f>MIN(N8:N32)</f>
        <v>-0.67310000000000003</v>
      </c>
      <c r="O35" s="74"/>
      <c r="P35" s="75">
        <f>MIN(P8:P32)</f>
        <v>3.6442000000000001</v>
      </c>
      <c r="Q35" s="74"/>
      <c r="R35" s="75">
        <f>MIN(R8:R32)</f>
        <v>4.0084</v>
      </c>
      <c r="S35" s="76"/>
    </row>
    <row r="36" spans="1:19" ht="15" thickBot="1" x14ac:dyDescent="0.35">
      <c r="A36" s="77" t="s">
        <v>29</v>
      </c>
      <c r="B36" s="78"/>
      <c r="C36" s="78"/>
      <c r="D36" s="79">
        <f>MAX(D8:D32)</f>
        <v>6.8747999999999996</v>
      </c>
      <c r="E36" s="78"/>
      <c r="F36" s="79">
        <f>MAX(F8:F32)</f>
        <v>12.398</v>
      </c>
      <c r="G36" s="78"/>
      <c r="H36" s="79">
        <f>MAX(H8:H32)</f>
        <v>25.491599999999998</v>
      </c>
      <c r="I36" s="78"/>
      <c r="J36" s="79">
        <f>MAX(J8:J32)</f>
        <v>31.463699999999999</v>
      </c>
      <c r="K36" s="78"/>
      <c r="L36" s="79">
        <f>MAX(L8:L32)</f>
        <v>14.9069</v>
      </c>
      <c r="M36" s="78"/>
      <c r="N36" s="79">
        <f>MAX(N8:N32)</f>
        <v>12.843500000000001</v>
      </c>
      <c r="O36" s="78"/>
      <c r="P36" s="79">
        <f>MAX(P8:P32)</f>
        <v>11.7219</v>
      </c>
      <c r="Q36" s="78"/>
      <c r="R36" s="79">
        <f>MAX(R8:R32)</f>
        <v>14.844900000000001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44377</v>
      </c>
      <c r="C8" s="65">
        <f>VLOOKUP($A8,'Return Data'!$B$7:$R$2843,4,0)</f>
        <v>16.690000000000001</v>
      </c>
      <c r="D8" s="65">
        <f>VLOOKUP($A8,'Return Data'!$B$7:$R$2843,10,0)</f>
        <v>3.3437000000000001</v>
      </c>
      <c r="E8" s="66">
        <f>RANK(D8,D$8:D$32,0)</f>
        <v>15</v>
      </c>
      <c r="F8" s="65">
        <f>VLOOKUP($A8,'Return Data'!$B$7:$R$2843,11,0)</f>
        <v>7.3311999999999999</v>
      </c>
      <c r="G8" s="66">
        <f>RANK(F8,F$8:F$32,0)</f>
        <v>12</v>
      </c>
      <c r="H8" s="65">
        <f>VLOOKUP($A8,'Return Data'!$B$7:$R$2843,12,0)</f>
        <v>18.2849</v>
      </c>
      <c r="I8" s="66">
        <f>RANK(H8,H$8:H$32,0)</f>
        <v>10</v>
      </c>
      <c r="J8" s="65">
        <f>VLOOKUP($A8,'Return Data'!$B$7:$R$2843,13,0)</f>
        <v>24.645299999999999</v>
      </c>
      <c r="K8" s="66">
        <f>RANK(J8,J$8:J$32,0)</f>
        <v>8</v>
      </c>
      <c r="L8" s="65">
        <f>VLOOKUP($A8,'Return Data'!$B$7:$R$2843,17,0)</f>
        <v>10.7735</v>
      </c>
      <c r="M8" s="66">
        <f>RANK(L8,L$8:L$32,0)</f>
        <v>6</v>
      </c>
      <c r="N8" s="65">
        <f>VLOOKUP($A8,'Return Data'!$B$7:$R$2843,14,0)</f>
        <v>8.6133000000000006</v>
      </c>
      <c r="O8" s="66">
        <f>RANK(N8,N$8:N$32,0)</f>
        <v>7</v>
      </c>
      <c r="P8" s="65">
        <f>VLOOKUP($A8,'Return Data'!$B$7:$R$2843,15,0)</f>
        <v>8.6120000000000001</v>
      </c>
      <c r="Q8" s="66">
        <f>RANK(P8,P$8:P$32,0)</f>
        <v>7</v>
      </c>
      <c r="R8" s="65">
        <f>VLOOKUP($A8,'Return Data'!$B$7:$R$2843,16,0)</f>
        <v>8.0805000000000007</v>
      </c>
      <c r="S8" s="67">
        <f>RANK(R8,R$8:R$32,0)</f>
        <v>14</v>
      </c>
    </row>
    <row r="9" spans="1:20" x14ac:dyDescent="0.3">
      <c r="A9" s="63" t="s">
        <v>1687</v>
      </c>
      <c r="B9" s="64">
        <f>VLOOKUP($A9,'Return Data'!$B$7:$R$2843,3,0)</f>
        <v>44377</v>
      </c>
      <c r="C9" s="65">
        <f>VLOOKUP($A9,'Return Data'!$B$7:$R$2843,4,0)</f>
        <v>15.81</v>
      </c>
      <c r="D9" s="65">
        <f>VLOOKUP($A9,'Return Data'!$B$7:$R$2843,10,0)</f>
        <v>3.4009</v>
      </c>
      <c r="E9" s="66">
        <f t="shared" ref="E9:E32" si="0">RANK(D9,D$8:D$32,0)</f>
        <v>14</v>
      </c>
      <c r="F9" s="65">
        <f>VLOOKUP($A9,'Return Data'!$B$7:$R$2843,11,0)</f>
        <v>5.4702999999999999</v>
      </c>
      <c r="G9" s="66">
        <f t="shared" ref="G9:G32" si="1">RANK(F9,F$8:F$32,0)</f>
        <v>18</v>
      </c>
      <c r="H9" s="65">
        <f>VLOOKUP($A9,'Return Data'!$B$7:$R$2843,12,0)</f>
        <v>18.2498</v>
      </c>
      <c r="I9" s="66">
        <f t="shared" ref="I9:I32" si="2">RANK(H9,H$8:H$32,0)</f>
        <v>11</v>
      </c>
      <c r="J9" s="65">
        <f>VLOOKUP($A9,'Return Data'!$B$7:$R$2843,13,0)</f>
        <v>22.843800000000002</v>
      </c>
      <c r="K9" s="66">
        <f t="shared" ref="K9:K32" si="3">RANK(J9,J$8:J$32,0)</f>
        <v>11</v>
      </c>
      <c r="L9" s="65">
        <f>VLOOKUP($A9,'Return Data'!$B$7:$R$2843,17,0)</f>
        <v>10.2775</v>
      </c>
      <c r="M9" s="66">
        <f t="shared" ref="M9:M32" si="4">RANK(L9,L$8:L$32,0)</f>
        <v>8</v>
      </c>
      <c r="N9" s="65">
        <f>VLOOKUP($A9,'Return Data'!$B$7:$R$2843,14,0)</f>
        <v>8.9479000000000006</v>
      </c>
      <c r="O9" s="66">
        <f t="shared" ref="O9:O30" si="5">RANK(N9,N$8:N$32,0)</f>
        <v>6</v>
      </c>
      <c r="P9" s="65">
        <f>VLOOKUP($A9,'Return Data'!$B$7:$R$2843,15,0)</f>
        <v>8.9850999999999992</v>
      </c>
      <c r="Q9" s="66">
        <f t="shared" ref="Q9:Q30" si="6">RANK(P9,P$8:P$32,0)</f>
        <v>4</v>
      </c>
      <c r="R9" s="65">
        <f>VLOOKUP($A9,'Return Data'!$B$7:$R$2843,16,0)</f>
        <v>8.0983999999999998</v>
      </c>
      <c r="S9" s="67">
        <f t="shared" ref="S9:S32" si="7">RANK(R9,R$8:R$32,0)</f>
        <v>13</v>
      </c>
    </row>
    <row r="10" spans="1:20" x14ac:dyDescent="0.3">
      <c r="A10" s="63" t="s">
        <v>1688</v>
      </c>
      <c r="B10" s="64">
        <f>VLOOKUP($A10,'Return Data'!$B$7:$R$2843,3,0)</f>
        <v>44377</v>
      </c>
      <c r="C10" s="65">
        <f>VLOOKUP($A10,'Return Data'!$B$7:$R$2843,4,0)</f>
        <v>11.86</v>
      </c>
      <c r="D10" s="65">
        <f>VLOOKUP($A10,'Return Data'!$B$7:$R$2843,10,0)</f>
        <v>1.5410999999999999</v>
      </c>
      <c r="E10" s="66">
        <f t="shared" si="0"/>
        <v>23</v>
      </c>
      <c r="F10" s="65">
        <f>VLOOKUP($A10,'Return Data'!$B$7:$R$2843,11,0)</f>
        <v>2.4180000000000001</v>
      </c>
      <c r="G10" s="66">
        <f t="shared" si="1"/>
        <v>23</v>
      </c>
      <c r="H10" s="65">
        <f>VLOOKUP($A10,'Return Data'!$B$7:$R$2843,12,0)</f>
        <v>6.9432</v>
      </c>
      <c r="I10" s="66">
        <f t="shared" si="2"/>
        <v>23</v>
      </c>
      <c r="J10" s="65">
        <f>VLOOKUP($A10,'Return Data'!$B$7:$R$2843,13,0)</f>
        <v>11.571</v>
      </c>
      <c r="K10" s="66">
        <f t="shared" si="3"/>
        <v>23</v>
      </c>
      <c r="L10" s="65"/>
      <c r="M10" s="66"/>
      <c r="N10" s="65"/>
      <c r="O10" s="66"/>
      <c r="P10" s="65"/>
      <c r="Q10" s="66"/>
      <c r="R10" s="65">
        <f>VLOOKUP($A10,'Return Data'!$B$7:$R$2843,16,0)</f>
        <v>9.2197999999999993</v>
      </c>
      <c r="S10" s="67">
        <f t="shared" si="7"/>
        <v>3</v>
      </c>
    </row>
    <row r="11" spans="1:20" x14ac:dyDescent="0.3">
      <c r="A11" s="63" t="s">
        <v>1689</v>
      </c>
      <c r="B11" s="64">
        <f>VLOOKUP($A11,'Return Data'!$B$7:$R$2843,3,0)</f>
        <v>44377</v>
      </c>
      <c r="C11" s="65">
        <f>VLOOKUP($A11,'Return Data'!$B$7:$R$2843,4,0)</f>
        <v>15.444000000000001</v>
      </c>
      <c r="D11" s="65">
        <f>VLOOKUP($A11,'Return Data'!$B$7:$R$2843,10,0)</f>
        <v>4.2739000000000003</v>
      </c>
      <c r="E11" s="66">
        <f t="shared" si="0"/>
        <v>8</v>
      </c>
      <c r="F11" s="65">
        <f>VLOOKUP($A11,'Return Data'!$B$7:$R$2843,11,0)</f>
        <v>9.0524000000000004</v>
      </c>
      <c r="G11" s="66">
        <f t="shared" si="1"/>
        <v>5</v>
      </c>
      <c r="H11" s="65">
        <f>VLOOKUP($A11,'Return Data'!$B$7:$R$2843,12,0)</f>
        <v>18.2361</v>
      </c>
      <c r="I11" s="66">
        <f t="shared" si="2"/>
        <v>12</v>
      </c>
      <c r="J11" s="65">
        <f>VLOOKUP($A11,'Return Data'!$B$7:$R$2843,13,0)</f>
        <v>24.921099999999999</v>
      </c>
      <c r="K11" s="66">
        <f t="shared" si="3"/>
        <v>7</v>
      </c>
      <c r="L11" s="65">
        <f>VLOOKUP($A11,'Return Data'!$B$7:$R$2843,17,0)</f>
        <v>9.9641000000000002</v>
      </c>
      <c r="M11" s="66">
        <f t="shared" si="4"/>
        <v>10</v>
      </c>
      <c r="N11" s="65">
        <f>VLOOKUP($A11,'Return Data'!$B$7:$R$2843,14,0)</f>
        <v>8.1905999999999999</v>
      </c>
      <c r="O11" s="66">
        <f t="shared" si="5"/>
        <v>9</v>
      </c>
      <c r="P11" s="65"/>
      <c r="Q11" s="66"/>
      <c r="R11" s="65">
        <f>VLOOKUP($A11,'Return Data'!$B$7:$R$2843,16,0)</f>
        <v>8.6135999999999999</v>
      </c>
      <c r="S11" s="67">
        <f t="shared" si="7"/>
        <v>7</v>
      </c>
    </row>
    <row r="12" spans="1:20" x14ac:dyDescent="0.3">
      <c r="A12" s="63" t="s">
        <v>1690</v>
      </c>
      <c r="B12" s="64">
        <f>VLOOKUP($A12,'Return Data'!$B$7:$R$2843,3,0)</f>
        <v>44377</v>
      </c>
      <c r="C12" s="65">
        <f>VLOOKUP($A12,'Return Data'!$B$7:$R$2843,4,0)</f>
        <v>17.513200000000001</v>
      </c>
      <c r="D12" s="65">
        <f>VLOOKUP($A12,'Return Data'!$B$7:$R$2843,10,0)</f>
        <v>4.0174000000000003</v>
      </c>
      <c r="E12" s="66">
        <f t="shared" si="0"/>
        <v>12</v>
      </c>
      <c r="F12" s="65">
        <f>VLOOKUP($A12,'Return Data'!$B$7:$R$2843,11,0)</f>
        <v>7.0331999999999999</v>
      </c>
      <c r="G12" s="66">
        <f t="shared" si="1"/>
        <v>13</v>
      </c>
      <c r="H12" s="65">
        <f>VLOOKUP($A12,'Return Data'!$B$7:$R$2843,12,0)</f>
        <v>14.946199999999999</v>
      </c>
      <c r="I12" s="66">
        <f t="shared" si="2"/>
        <v>15</v>
      </c>
      <c r="J12" s="65">
        <f>VLOOKUP($A12,'Return Data'!$B$7:$R$2843,13,0)</f>
        <v>19.530999999999999</v>
      </c>
      <c r="K12" s="66">
        <f t="shared" si="3"/>
        <v>15</v>
      </c>
      <c r="L12" s="65">
        <f>VLOOKUP($A12,'Return Data'!$B$7:$R$2843,17,0)</f>
        <v>11.5024</v>
      </c>
      <c r="M12" s="66">
        <f t="shared" si="4"/>
        <v>4</v>
      </c>
      <c r="N12" s="65">
        <f>VLOOKUP($A12,'Return Data'!$B$7:$R$2843,14,0)</f>
        <v>9.6329999999999991</v>
      </c>
      <c r="O12" s="66">
        <f t="shared" si="5"/>
        <v>3</v>
      </c>
      <c r="P12" s="65">
        <f>VLOOKUP($A12,'Return Data'!$B$7:$R$2843,15,0)</f>
        <v>9.4044000000000008</v>
      </c>
      <c r="Q12" s="66">
        <f t="shared" si="6"/>
        <v>3</v>
      </c>
      <c r="R12" s="65">
        <f>VLOOKUP($A12,'Return Data'!$B$7:$R$2843,16,0)</f>
        <v>8.6992999999999991</v>
      </c>
      <c r="S12" s="67">
        <f t="shared" si="7"/>
        <v>6</v>
      </c>
    </row>
    <row r="13" spans="1:20" x14ac:dyDescent="0.3">
      <c r="A13" s="63" t="s">
        <v>1691</v>
      </c>
      <c r="B13" s="64">
        <f>VLOOKUP($A13,'Return Data'!$B$7:$R$2843,3,0)</f>
        <v>44377</v>
      </c>
      <c r="C13" s="65">
        <f>VLOOKUP($A13,'Return Data'!$B$7:$R$2843,4,0)</f>
        <v>12.172000000000001</v>
      </c>
      <c r="D13" s="65">
        <f>VLOOKUP($A13,'Return Data'!$B$7:$R$2843,10,0)</f>
        <v>4.8623000000000003</v>
      </c>
      <c r="E13" s="66">
        <f t="shared" si="0"/>
        <v>5</v>
      </c>
      <c r="F13" s="65">
        <f>VLOOKUP($A13,'Return Data'!$B$7:$R$2843,11,0)</f>
        <v>7.9996999999999998</v>
      </c>
      <c r="G13" s="66">
        <f t="shared" si="1"/>
        <v>9</v>
      </c>
      <c r="H13" s="65">
        <f>VLOOKUP($A13,'Return Data'!$B$7:$R$2843,12,0)</f>
        <v>20.226800000000001</v>
      </c>
      <c r="I13" s="66">
        <f t="shared" si="2"/>
        <v>6</v>
      </c>
      <c r="J13" s="65">
        <f>VLOOKUP($A13,'Return Data'!$B$7:$R$2843,13,0)</f>
        <v>24.1433</v>
      </c>
      <c r="K13" s="66">
        <f t="shared" si="3"/>
        <v>9</v>
      </c>
      <c r="L13" s="65">
        <f>VLOOKUP($A13,'Return Data'!$B$7:$R$2843,17,0)</f>
        <v>8.6128</v>
      </c>
      <c r="M13" s="66">
        <f t="shared" si="4"/>
        <v>14</v>
      </c>
      <c r="N13" s="65"/>
      <c r="O13" s="66"/>
      <c r="P13" s="65"/>
      <c r="Q13" s="66"/>
      <c r="R13" s="65">
        <f>VLOOKUP($A13,'Return Data'!$B$7:$R$2843,16,0)</f>
        <v>7.1559999999999997</v>
      </c>
      <c r="S13" s="67">
        <f t="shared" si="7"/>
        <v>20</v>
      </c>
    </row>
    <row r="14" spans="1:20" x14ac:dyDescent="0.3">
      <c r="A14" s="63" t="s">
        <v>1692</v>
      </c>
      <c r="B14" s="64">
        <f>VLOOKUP($A14,'Return Data'!$B$7:$R$2843,3,0)</f>
        <v>44377</v>
      </c>
      <c r="C14" s="65">
        <f>VLOOKUP($A14,'Return Data'!$B$7:$R$2843,4,0)</f>
        <v>45.725999999999999</v>
      </c>
      <c r="D14" s="65">
        <f>VLOOKUP($A14,'Return Data'!$B$7:$R$2843,10,0)</f>
        <v>6.6595000000000004</v>
      </c>
      <c r="E14" s="66">
        <f t="shared" si="0"/>
        <v>1</v>
      </c>
      <c r="F14" s="65">
        <f>VLOOKUP($A14,'Return Data'!$B$7:$R$2843,11,0)</f>
        <v>11.961</v>
      </c>
      <c r="G14" s="66">
        <f t="shared" si="1"/>
        <v>1</v>
      </c>
      <c r="H14" s="65">
        <f>VLOOKUP($A14,'Return Data'!$B$7:$R$2843,12,0)</f>
        <v>24.753799999999998</v>
      </c>
      <c r="I14" s="66">
        <f t="shared" si="2"/>
        <v>1</v>
      </c>
      <c r="J14" s="65">
        <f>VLOOKUP($A14,'Return Data'!$B$7:$R$2843,13,0)</f>
        <v>28.544899999999998</v>
      </c>
      <c r="K14" s="66">
        <f t="shared" si="3"/>
        <v>4</v>
      </c>
      <c r="L14" s="65">
        <f>VLOOKUP($A14,'Return Data'!$B$7:$R$2843,17,0)</f>
        <v>10.520799999999999</v>
      </c>
      <c r="M14" s="66">
        <f t="shared" si="4"/>
        <v>7</v>
      </c>
      <c r="N14" s="65">
        <f>VLOOKUP($A14,'Return Data'!$B$7:$R$2843,14,0)</f>
        <v>9.6006999999999998</v>
      </c>
      <c r="O14" s="66">
        <f t="shared" si="5"/>
        <v>5</v>
      </c>
      <c r="P14" s="65">
        <f>VLOOKUP($A14,'Return Data'!$B$7:$R$2843,15,0)</f>
        <v>10.435700000000001</v>
      </c>
      <c r="Q14" s="66">
        <f t="shared" si="6"/>
        <v>1</v>
      </c>
      <c r="R14" s="65">
        <f>VLOOKUP($A14,'Return Data'!$B$7:$R$2843,16,0)</f>
        <v>9.4733000000000001</v>
      </c>
      <c r="S14" s="67">
        <f t="shared" si="7"/>
        <v>2</v>
      </c>
    </row>
    <row r="15" spans="1:20" x14ac:dyDescent="0.3">
      <c r="A15" s="63" t="s">
        <v>1693</v>
      </c>
      <c r="B15" s="64">
        <f>VLOOKUP($A15,'Return Data'!$B$7:$R$2843,3,0)</f>
        <v>44377</v>
      </c>
      <c r="C15" s="65">
        <f>VLOOKUP($A15,'Return Data'!$B$7:$R$2843,4,0)</f>
        <v>16.309999999999999</v>
      </c>
      <c r="D15" s="65">
        <f>VLOOKUP($A15,'Return Data'!$B$7:$R$2843,10,0)</f>
        <v>2.3854000000000002</v>
      </c>
      <c r="E15" s="66">
        <f t="shared" si="0"/>
        <v>19</v>
      </c>
      <c r="F15" s="65">
        <f>VLOOKUP($A15,'Return Data'!$B$7:$R$2843,11,0)</f>
        <v>5.9779</v>
      </c>
      <c r="G15" s="66">
        <f t="shared" si="1"/>
        <v>14</v>
      </c>
      <c r="H15" s="65">
        <f>VLOOKUP($A15,'Return Data'!$B$7:$R$2843,12,0)</f>
        <v>13.9762</v>
      </c>
      <c r="I15" s="66">
        <f t="shared" si="2"/>
        <v>17</v>
      </c>
      <c r="J15" s="65">
        <f>VLOOKUP($A15,'Return Data'!$B$7:$R$2843,13,0)</f>
        <v>17.761700000000001</v>
      </c>
      <c r="K15" s="66">
        <f t="shared" si="3"/>
        <v>18</v>
      </c>
      <c r="L15" s="65">
        <f>VLOOKUP($A15,'Return Data'!$B$7:$R$2843,17,0)</f>
        <v>7.5197000000000003</v>
      </c>
      <c r="M15" s="66">
        <f t="shared" si="4"/>
        <v>18</v>
      </c>
      <c r="N15" s="65">
        <f>VLOOKUP($A15,'Return Data'!$B$7:$R$2843,14,0)</f>
        <v>8.1724999999999994</v>
      </c>
      <c r="O15" s="66">
        <f t="shared" si="5"/>
        <v>10</v>
      </c>
      <c r="P15" s="65">
        <f>VLOOKUP($A15,'Return Data'!$B$7:$R$2843,15,0)</f>
        <v>8.3297000000000008</v>
      </c>
      <c r="Q15" s="66">
        <f t="shared" si="6"/>
        <v>8</v>
      </c>
      <c r="R15" s="65">
        <f>VLOOKUP($A15,'Return Data'!$B$7:$R$2843,16,0)</f>
        <v>7.7268999999999997</v>
      </c>
      <c r="S15" s="67">
        <f t="shared" si="7"/>
        <v>18</v>
      </c>
    </row>
    <row r="16" spans="1:20" x14ac:dyDescent="0.3">
      <c r="A16" s="63" t="s">
        <v>1694</v>
      </c>
      <c r="B16" s="64">
        <f>VLOOKUP($A16,'Return Data'!$B$7:$R$2843,3,0)</f>
        <v>44377</v>
      </c>
      <c r="C16" s="65">
        <f>VLOOKUP($A16,'Return Data'!$B$7:$R$2843,4,0)</f>
        <v>19.9923</v>
      </c>
      <c r="D16" s="65">
        <f>VLOOKUP($A16,'Return Data'!$B$7:$R$2843,10,0)</f>
        <v>2.3597999999999999</v>
      </c>
      <c r="E16" s="66">
        <f t="shared" si="0"/>
        <v>20</v>
      </c>
      <c r="F16" s="65">
        <f>VLOOKUP($A16,'Return Data'!$B$7:$R$2843,11,0)</f>
        <v>5.6664000000000003</v>
      </c>
      <c r="G16" s="66">
        <f t="shared" si="1"/>
        <v>15</v>
      </c>
      <c r="H16" s="65">
        <f>VLOOKUP($A16,'Return Data'!$B$7:$R$2843,12,0)</f>
        <v>15.672800000000001</v>
      </c>
      <c r="I16" s="66">
        <f t="shared" si="2"/>
        <v>14</v>
      </c>
      <c r="J16" s="65">
        <f>VLOOKUP($A16,'Return Data'!$B$7:$R$2843,13,0)</f>
        <v>20.542999999999999</v>
      </c>
      <c r="K16" s="66">
        <f t="shared" si="3"/>
        <v>14</v>
      </c>
      <c r="L16" s="65">
        <f>VLOOKUP($A16,'Return Data'!$B$7:$R$2843,17,0)</f>
        <v>9.8451000000000004</v>
      </c>
      <c r="M16" s="66">
        <f t="shared" si="4"/>
        <v>11</v>
      </c>
      <c r="N16" s="65">
        <f>VLOOKUP($A16,'Return Data'!$B$7:$R$2843,14,0)</f>
        <v>7.9181999999999997</v>
      </c>
      <c r="O16" s="66">
        <f t="shared" si="5"/>
        <v>13</v>
      </c>
      <c r="P16" s="65">
        <f>VLOOKUP($A16,'Return Data'!$B$7:$R$2843,15,0)</f>
        <v>6.2336</v>
      </c>
      <c r="Q16" s="66">
        <f t="shared" si="6"/>
        <v>13</v>
      </c>
      <c r="R16" s="65">
        <f>VLOOKUP($A16,'Return Data'!$B$7:$R$2843,16,0)</f>
        <v>6.9409999999999998</v>
      </c>
      <c r="S16" s="67">
        <f t="shared" si="7"/>
        <v>21</v>
      </c>
    </row>
    <row r="17" spans="1:19" x14ac:dyDescent="0.3">
      <c r="A17" s="63" t="s">
        <v>1695</v>
      </c>
      <c r="B17" s="64">
        <f>VLOOKUP($A17,'Return Data'!$B$7:$R$2843,3,0)</f>
        <v>44377</v>
      </c>
      <c r="C17" s="65">
        <f>VLOOKUP($A17,'Return Data'!$B$7:$R$2843,4,0)</f>
        <v>23.82</v>
      </c>
      <c r="D17" s="65">
        <f>VLOOKUP($A17,'Return Data'!$B$7:$R$2843,10,0)</f>
        <v>3.1168999999999998</v>
      </c>
      <c r="E17" s="66">
        <f t="shared" si="0"/>
        <v>16</v>
      </c>
      <c r="F17" s="65">
        <f>VLOOKUP($A17,'Return Data'!$B$7:$R$2843,11,0)</f>
        <v>5.6318999999999999</v>
      </c>
      <c r="G17" s="66">
        <f t="shared" si="1"/>
        <v>16</v>
      </c>
      <c r="H17" s="65">
        <f>VLOOKUP($A17,'Return Data'!$B$7:$R$2843,12,0)</f>
        <v>12.252599999999999</v>
      </c>
      <c r="I17" s="66">
        <f t="shared" si="2"/>
        <v>21</v>
      </c>
      <c r="J17" s="65">
        <f>VLOOKUP($A17,'Return Data'!$B$7:$R$2843,13,0)</f>
        <v>16.479199999999999</v>
      </c>
      <c r="K17" s="66">
        <f t="shared" si="3"/>
        <v>21</v>
      </c>
      <c r="L17" s="65">
        <f>VLOOKUP($A17,'Return Data'!$B$7:$R$2843,17,0)</f>
        <v>8.0497999999999994</v>
      </c>
      <c r="M17" s="66">
        <f t="shared" si="4"/>
        <v>17</v>
      </c>
      <c r="N17" s="65">
        <f>VLOOKUP($A17,'Return Data'!$B$7:$R$2843,14,0)</f>
        <v>7.2891000000000004</v>
      </c>
      <c r="O17" s="66">
        <f t="shared" si="5"/>
        <v>15</v>
      </c>
      <c r="P17" s="65">
        <f>VLOOKUP($A17,'Return Data'!$B$7:$R$2843,15,0)</f>
        <v>6.5007000000000001</v>
      </c>
      <c r="Q17" s="66">
        <f t="shared" si="6"/>
        <v>12</v>
      </c>
      <c r="R17" s="65">
        <f>VLOOKUP($A17,'Return Data'!$B$7:$R$2843,16,0)</f>
        <v>6.8685</v>
      </c>
      <c r="S17" s="67">
        <f t="shared" si="7"/>
        <v>22</v>
      </c>
    </row>
    <row r="18" spans="1:19" x14ac:dyDescent="0.3">
      <c r="A18" s="63" t="s">
        <v>1696</v>
      </c>
      <c r="B18" s="64">
        <f>VLOOKUP($A18,'Return Data'!$B$7:$R$2843,3,0)</f>
        <v>44377</v>
      </c>
      <c r="C18" s="65">
        <f>VLOOKUP($A18,'Return Data'!$B$7:$R$2843,4,0)</f>
        <v>12.0825</v>
      </c>
      <c r="D18" s="65">
        <f>VLOOKUP($A18,'Return Data'!$B$7:$R$2843,10,0)</f>
        <v>3.6164000000000001</v>
      </c>
      <c r="E18" s="66">
        <f t="shared" si="0"/>
        <v>13</v>
      </c>
      <c r="F18" s="65">
        <f>VLOOKUP($A18,'Return Data'!$B$7:$R$2843,11,0)</f>
        <v>5.4393000000000002</v>
      </c>
      <c r="G18" s="66">
        <f t="shared" si="1"/>
        <v>19</v>
      </c>
      <c r="H18" s="65">
        <f>VLOOKUP($A18,'Return Data'!$B$7:$R$2843,12,0)</f>
        <v>11.0953</v>
      </c>
      <c r="I18" s="66">
        <f t="shared" si="2"/>
        <v>22</v>
      </c>
      <c r="J18" s="65">
        <f>VLOOKUP($A18,'Return Data'!$B$7:$R$2843,13,0)</f>
        <v>15.382400000000001</v>
      </c>
      <c r="K18" s="66">
        <f t="shared" si="3"/>
        <v>22</v>
      </c>
      <c r="L18" s="65"/>
      <c r="M18" s="66"/>
      <c r="N18" s="65"/>
      <c r="O18" s="66"/>
      <c r="P18" s="65"/>
      <c r="Q18" s="66"/>
      <c r="R18" s="65">
        <f>VLOOKUP($A18,'Return Data'!$B$7:$R$2843,16,0)</f>
        <v>8.5039999999999996</v>
      </c>
      <c r="S18" s="67">
        <f t="shared" si="7"/>
        <v>10</v>
      </c>
    </row>
    <row r="19" spans="1:19" x14ac:dyDescent="0.3">
      <c r="A19" s="63" t="s">
        <v>1697</v>
      </c>
      <c r="B19" s="64">
        <f>VLOOKUP($A19,'Return Data'!$B$7:$R$2843,3,0)</f>
        <v>44377</v>
      </c>
      <c r="C19" s="65">
        <f>VLOOKUP($A19,'Return Data'!$B$7:$R$2843,4,0)</f>
        <v>17.341200000000001</v>
      </c>
      <c r="D19" s="65">
        <f>VLOOKUP($A19,'Return Data'!$B$7:$R$2843,10,0)</f>
        <v>3.0943999999999998</v>
      </c>
      <c r="E19" s="66">
        <f t="shared" si="0"/>
        <v>17</v>
      </c>
      <c r="F19" s="65">
        <f>VLOOKUP($A19,'Return Data'!$B$7:$R$2843,11,0)</f>
        <v>5.2858000000000001</v>
      </c>
      <c r="G19" s="66">
        <f t="shared" si="1"/>
        <v>20</v>
      </c>
      <c r="H19" s="65">
        <f>VLOOKUP($A19,'Return Data'!$B$7:$R$2843,12,0)</f>
        <v>12.9727</v>
      </c>
      <c r="I19" s="66">
        <f t="shared" si="2"/>
        <v>18</v>
      </c>
      <c r="J19" s="65">
        <f>VLOOKUP($A19,'Return Data'!$B$7:$R$2843,13,0)</f>
        <v>18.095099999999999</v>
      </c>
      <c r="K19" s="66">
        <f t="shared" si="3"/>
        <v>17</v>
      </c>
      <c r="L19" s="65">
        <f>VLOOKUP($A19,'Return Data'!$B$7:$R$2843,17,0)</f>
        <v>9.8269000000000002</v>
      </c>
      <c r="M19" s="66">
        <f t="shared" si="4"/>
        <v>12</v>
      </c>
      <c r="N19" s="65">
        <f>VLOOKUP($A19,'Return Data'!$B$7:$R$2843,14,0)</f>
        <v>8.5271000000000008</v>
      </c>
      <c r="O19" s="66">
        <f t="shared" si="5"/>
        <v>8</v>
      </c>
      <c r="P19" s="65">
        <f>VLOOKUP($A19,'Return Data'!$B$7:$R$2843,15,0)</f>
        <v>8.8861000000000008</v>
      </c>
      <c r="Q19" s="66">
        <f t="shared" si="6"/>
        <v>5</v>
      </c>
      <c r="R19" s="65">
        <f>VLOOKUP($A19,'Return Data'!$B$7:$R$2843,16,0)</f>
        <v>8.5397999999999996</v>
      </c>
      <c r="S19" s="67">
        <f t="shared" si="7"/>
        <v>8</v>
      </c>
    </row>
    <row r="20" spans="1:19" x14ac:dyDescent="0.3">
      <c r="A20" s="63" t="s">
        <v>1698</v>
      </c>
      <c r="B20" s="64">
        <f>VLOOKUP($A20,'Return Data'!$B$7:$R$2843,3,0)</f>
        <v>44377</v>
      </c>
      <c r="C20" s="65">
        <f>VLOOKUP($A20,'Return Data'!$B$7:$R$2843,4,0)</f>
        <v>21.736000000000001</v>
      </c>
      <c r="D20" s="65">
        <f>VLOOKUP($A20,'Return Data'!$B$7:$R$2843,10,0)</f>
        <v>5.3611000000000004</v>
      </c>
      <c r="E20" s="66">
        <f t="shared" si="0"/>
        <v>3</v>
      </c>
      <c r="F20" s="65">
        <f>VLOOKUP($A20,'Return Data'!$B$7:$R$2843,11,0)</f>
        <v>9.9109999999999996</v>
      </c>
      <c r="G20" s="66">
        <f t="shared" si="1"/>
        <v>2</v>
      </c>
      <c r="H20" s="65">
        <f>VLOOKUP($A20,'Return Data'!$B$7:$R$2843,12,0)</f>
        <v>20.655000000000001</v>
      </c>
      <c r="I20" s="66">
        <f t="shared" si="2"/>
        <v>4</v>
      </c>
      <c r="J20" s="65">
        <f>VLOOKUP($A20,'Return Data'!$B$7:$R$2843,13,0)</f>
        <v>30.1557</v>
      </c>
      <c r="K20" s="66">
        <f t="shared" si="3"/>
        <v>1</v>
      </c>
      <c r="L20" s="65">
        <f>VLOOKUP($A20,'Return Data'!$B$7:$R$2843,17,0)</f>
        <v>10.982100000000001</v>
      </c>
      <c r="M20" s="66">
        <f t="shared" si="4"/>
        <v>5</v>
      </c>
      <c r="N20" s="65">
        <f>VLOOKUP($A20,'Return Data'!$B$7:$R$2843,14,0)</f>
        <v>8.0991</v>
      </c>
      <c r="O20" s="66">
        <f t="shared" si="5"/>
        <v>11</v>
      </c>
      <c r="P20" s="65">
        <f>VLOOKUP($A20,'Return Data'!$B$7:$R$2843,15,0)</f>
        <v>7.9024999999999999</v>
      </c>
      <c r="Q20" s="66">
        <f t="shared" si="6"/>
        <v>9</v>
      </c>
      <c r="R20" s="65">
        <f>VLOOKUP($A20,'Return Data'!$B$7:$R$2843,16,0)</f>
        <v>8.3269000000000002</v>
      </c>
      <c r="S20" s="67">
        <f t="shared" si="7"/>
        <v>12</v>
      </c>
    </row>
    <row r="21" spans="1:19" x14ac:dyDescent="0.3">
      <c r="A21" s="63" t="s">
        <v>1699</v>
      </c>
      <c r="B21" s="64">
        <f>VLOOKUP($A21,'Return Data'!$B$7:$R$2843,3,0)</f>
        <v>44377</v>
      </c>
      <c r="C21" s="65">
        <f>VLOOKUP($A21,'Return Data'!$B$7:$R$2843,4,0)</f>
        <v>14.6022</v>
      </c>
      <c r="D21" s="65">
        <f>VLOOKUP($A21,'Return Data'!$B$7:$R$2843,10,0)</f>
        <v>4.5232000000000001</v>
      </c>
      <c r="E21" s="66">
        <f t="shared" si="0"/>
        <v>7</v>
      </c>
      <c r="F21" s="65">
        <f>VLOOKUP($A21,'Return Data'!$B$7:$R$2843,11,0)</f>
        <v>9.0472999999999999</v>
      </c>
      <c r="G21" s="66">
        <f t="shared" si="1"/>
        <v>6</v>
      </c>
      <c r="H21" s="65">
        <f>VLOOKUP($A21,'Return Data'!$B$7:$R$2843,12,0)</f>
        <v>22.634399999999999</v>
      </c>
      <c r="I21" s="66">
        <f t="shared" si="2"/>
        <v>2</v>
      </c>
      <c r="J21" s="65">
        <f>VLOOKUP($A21,'Return Data'!$B$7:$R$2843,13,0)</f>
        <v>29.3111</v>
      </c>
      <c r="K21" s="66">
        <f t="shared" si="3"/>
        <v>2</v>
      </c>
      <c r="L21" s="65">
        <f>VLOOKUP($A21,'Return Data'!$B$7:$R$2843,17,0)</f>
        <v>13.053100000000001</v>
      </c>
      <c r="M21" s="66">
        <f t="shared" si="4"/>
        <v>2</v>
      </c>
      <c r="N21" s="65">
        <f>VLOOKUP($A21,'Return Data'!$B$7:$R$2843,14,0)</f>
        <v>10.927099999999999</v>
      </c>
      <c r="O21" s="66">
        <f t="shared" si="5"/>
        <v>1</v>
      </c>
      <c r="P21" s="65"/>
      <c r="Q21" s="66"/>
      <c r="R21" s="65">
        <f>VLOOKUP($A21,'Return Data'!$B$7:$R$2843,16,0)</f>
        <v>8.9619999999999997</v>
      </c>
      <c r="S21" s="67">
        <f t="shared" si="7"/>
        <v>4</v>
      </c>
    </row>
    <row r="22" spans="1:19" x14ac:dyDescent="0.3">
      <c r="A22" s="63" t="s">
        <v>1700</v>
      </c>
      <c r="B22" s="64">
        <f>VLOOKUP($A22,'Return Data'!$B$7:$R$2843,3,0)</f>
        <v>44377</v>
      </c>
      <c r="C22" s="65">
        <f>VLOOKUP($A22,'Return Data'!$B$7:$R$2843,4,0)</f>
        <v>13.814</v>
      </c>
      <c r="D22" s="65">
        <f>VLOOKUP($A22,'Return Data'!$B$7:$R$2843,10,0)</f>
        <v>4.8262</v>
      </c>
      <c r="E22" s="66">
        <f t="shared" si="0"/>
        <v>6</v>
      </c>
      <c r="F22" s="65">
        <f>VLOOKUP($A22,'Return Data'!$B$7:$R$2843,11,0)</f>
        <v>9.3658000000000001</v>
      </c>
      <c r="G22" s="66">
        <f t="shared" si="1"/>
        <v>4</v>
      </c>
      <c r="H22" s="65">
        <f>VLOOKUP($A22,'Return Data'!$B$7:$R$2843,12,0)</f>
        <v>20.027799999999999</v>
      </c>
      <c r="I22" s="66">
        <f t="shared" si="2"/>
        <v>7</v>
      </c>
      <c r="J22" s="65">
        <f>VLOOKUP($A22,'Return Data'!$B$7:$R$2843,13,0)</f>
        <v>29.006399999999999</v>
      </c>
      <c r="K22" s="66">
        <f t="shared" si="3"/>
        <v>3</v>
      </c>
      <c r="L22" s="65"/>
      <c r="M22" s="66"/>
      <c r="N22" s="65"/>
      <c r="O22" s="66"/>
      <c r="P22" s="65"/>
      <c r="Q22" s="66"/>
      <c r="R22" s="65">
        <f>VLOOKUP($A22,'Return Data'!$B$7:$R$2843,16,0)</f>
        <v>13.582000000000001</v>
      </c>
      <c r="S22" s="67">
        <f t="shared" si="7"/>
        <v>1</v>
      </c>
    </row>
    <row r="23" spans="1:19" x14ac:dyDescent="0.3">
      <c r="A23" s="63" t="s">
        <v>1701</v>
      </c>
      <c r="B23" s="64">
        <f>VLOOKUP($A23,'Return Data'!$B$7:$R$2843,3,0)</f>
        <v>44377</v>
      </c>
      <c r="C23" s="65">
        <f>VLOOKUP($A23,'Return Data'!$B$7:$R$2843,4,0)</f>
        <v>11.9596</v>
      </c>
      <c r="D23" s="65">
        <f>VLOOKUP($A23,'Return Data'!$B$7:$R$2843,10,0)</f>
        <v>4.1931000000000003</v>
      </c>
      <c r="E23" s="66">
        <f t="shared" si="0"/>
        <v>10</v>
      </c>
      <c r="F23" s="65">
        <f>VLOOKUP($A23,'Return Data'!$B$7:$R$2843,11,0)</f>
        <v>8.6969999999999992</v>
      </c>
      <c r="G23" s="66">
        <f t="shared" si="1"/>
        <v>8</v>
      </c>
      <c r="H23" s="65">
        <f>VLOOKUP($A23,'Return Data'!$B$7:$R$2843,12,0)</f>
        <v>18.852</v>
      </c>
      <c r="I23" s="66">
        <f t="shared" si="2"/>
        <v>9</v>
      </c>
      <c r="J23" s="65">
        <f>VLOOKUP($A23,'Return Data'!$B$7:$R$2843,13,0)</f>
        <v>21.146699999999999</v>
      </c>
      <c r="K23" s="66">
        <f t="shared" si="3"/>
        <v>12</v>
      </c>
      <c r="L23" s="65">
        <f>VLOOKUP($A23,'Return Data'!$B$7:$R$2843,17,0)</f>
        <v>-2.5007999999999999</v>
      </c>
      <c r="M23" s="66">
        <f t="shared" si="4"/>
        <v>19</v>
      </c>
      <c r="N23" s="65">
        <f>VLOOKUP($A23,'Return Data'!$B$7:$R$2843,14,0)</f>
        <v>-1.4964</v>
      </c>
      <c r="O23" s="66">
        <f t="shared" si="5"/>
        <v>16</v>
      </c>
      <c r="P23" s="65">
        <f>VLOOKUP($A23,'Return Data'!$B$7:$R$2843,15,0)</f>
        <v>2.6404000000000001</v>
      </c>
      <c r="Q23" s="66">
        <f t="shared" si="6"/>
        <v>14</v>
      </c>
      <c r="R23" s="65">
        <f>VLOOKUP($A23,'Return Data'!$B$7:$R$2843,16,0)</f>
        <v>2.9817999999999998</v>
      </c>
      <c r="S23" s="67">
        <f t="shared" si="7"/>
        <v>23</v>
      </c>
    </row>
    <row r="24" spans="1:19" x14ac:dyDescent="0.3">
      <c r="A24" s="63" t="s">
        <v>1702</v>
      </c>
      <c r="B24" s="64">
        <f>VLOOKUP($A24,'Return Data'!$B$7:$R$2843,3,0)</f>
        <v>44377</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44377</v>
      </c>
      <c r="C26" s="65">
        <f>VLOOKUP($A26,'Return Data'!$B$7:$R$2843,4,0)</f>
        <v>38.001800000000003</v>
      </c>
      <c r="D26" s="65">
        <f>VLOOKUP($A26,'Return Data'!$B$7:$R$2843,10,0)</f>
        <v>5.0126999999999997</v>
      </c>
      <c r="E26" s="66">
        <f t="shared" si="0"/>
        <v>4</v>
      </c>
      <c r="F26" s="65">
        <f>VLOOKUP($A26,'Return Data'!$B$7:$R$2843,11,0)</f>
        <v>7.7789999999999999</v>
      </c>
      <c r="G26" s="66">
        <f t="shared" si="1"/>
        <v>10</v>
      </c>
      <c r="H26" s="65">
        <f>VLOOKUP($A26,'Return Data'!$B$7:$R$2843,12,0)</f>
        <v>16.1722</v>
      </c>
      <c r="I26" s="66">
        <f t="shared" si="2"/>
        <v>13</v>
      </c>
      <c r="J26" s="65">
        <f>VLOOKUP($A26,'Return Data'!$B$7:$R$2843,13,0)</f>
        <v>20.807099999999998</v>
      </c>
      <c r="K26" s="66">
        <f t="shared" si="3"/>
        <v>13</v>
      </c>
      <c r="L26" s="65">
        <f>VLOOKUP($A26,'Return Data'!$B$7:$R$2843,17,0)</f>
        <v>8.4667999999999992</v>
      </c>
      <c r="M26" s="66">
        <f t="shared" si="4"/>
        <v>15</v>
      </c>
      <c r="N26" s="65">
        <f>VLOOKUP($A26,'Return Data'!$B$7:$R$2843,14,0)</f>
        <v>7.9749999999999996</v>
      </c>
      <c r="O26" s="66">
        <f t="shared" si="5"/>
        <v>12</v>
      </c>
      <c r="P26" s="65">
        <f>VLOOKUP($A26,'Return Data'!$B$7:$R$2843,15,0)</f>
        <v>7.5959000000000003</v>
      </c>
      <c r="Q26" s="66">
        <f t="shared" si="6"/>
        <v>10</v>
      </c>
      <c r="R26" s="65">
        <f>VLOOKUP($A26,'Return Data'!$B$7:$R$2843,16,0)</f>
        <v>7.9695</v>
      </c>
      <c r="S26" s="67">
        <f t="shared" si="7"/>
        <v>16</v>
      </c>
    </row>
    <row r="27" spans="1:19" x14ac:dyDescent="0.3">
      <c r="A27" s="63" t="s">
        <v>1705</v>
      </c>
      <c r="B27" s="64">
        <f>VLOOKUP($A27,'Return Data'!$B$7:$R$2843,3,0)</f>
        <v>44377</v>
      </c>
      <c r="C27" s="65">
        <f>VLOOKUP($A27,'Return Data'!$B$7:$R$2843,4,0)</f>
        <v>46.480899999999998</v>
      </c>
      <c r="D27" s="65">
        <f>VLOOKUP($A27,'Return Data'!$B$7:$R$2843,10,0)</f>
        <v>5.6227999999999998</v>
      </c>
      <c r="E27" s="66">
        <f t="shared" si="0"/>
        <v>2</v>
      </c>
      <c r="F27" s="65">
        <f>VLOOKUP($A27,'Return Data'!$B$7:$R$2843,11,0)</f>
        <v>9.7098999999999993</v>
      </c>
      <c r="G27" s="66">
        <f t="shared" si="1"/>
        <v>3</v>
      </c>
      <c r="H27" s="65">
        <f>VLOOKUP($A27,'Return Data'!$B$7:$R$2843,12,0)</f>
        <v>21.0503</v>
      </c>
      <c r="I27" s="66">
        <f t="shared" si="2"/>
        <v>3</v>
      </c>
      <c r="J27" s="65">
        <f>VLOOKUP($A27,'Return Data'!$B$7:$R$2843,13,0)</f>
        <v>27.57</v>
      </c>
      <c r="K27" s="66">
        <f t="shared" si="3"/>
        <v>5</v>
      </c>
      <c r="L27" s="65">
        <f>VLOOKUP($A27,'Return Data'!$B$7:$R$2843,17,0)</f>
        <v>13.1074</v>
      </c>
      <c r="M27" s="66">
        <f t="shared" si="4"/>
        <v>1</v>
      </c>
      <c r="N27" s="65">
        <f>VLOOKUP($A27,'Return Data'!$B$7:$R$2843,14,0)</f>
        <v>10.115500000000001</v>
      </c>
      <c r="O27" s="66">
        <f t="shared" si="5"/>
        <v>2</v>
      </c>
      <c r="P27" s="65">
        <f>VLOOKUP($A27,'Return Data'!$B$7:$R$2843,15,0)</f>
        <v>9.5218000000000007</v>
      </c>
      <c r="Q27" s="66">
        <f t="shared" si="6"/>
        <v>2</v>
      </c>
      <c r="R27" s="65">
        <f>VLOOKUP($A27,'Return Data'!$B$7:$R$2843,16,0)</f>
        <v>8.3686000000000007</v>
      </c>
      <c r="S27" s="67">
        <f t="shared" si="7"/>
        <v>11</v>
      </c>
    </row>
    <row r="28" spans="1:19" x14ac:dyDescent="0.3">
      <c r="A28" s="63" t="s">
        <v>1706</v>
      </c>
      <c r="B28" s="64">
        <f>VLOOKUP($A28,'Return Data'!$B$7:$R$2843,3,0)</f>
        <v>44377</v>
      </c>
      <c r="C28" s="65">
        <f>VLOOKUP($A28,'Return Data'!$B$7:$R$2843,4,0)</f>
        <v>16.4587</v>
      </c>
      <c r="D28" s="65">
        <f>VLOOKUP($A28,'Return Data'!$B$7:$R$2843,10,0)</f>
        <v>4.2145000000000001</v>
      </c>
      <c r="E28" s="66">
        <f t="shared" si="0"/>
        <v>9</v>
      </c>
      <c r="F28" s="65">
        <f>VLOOKUP($A28,'Return Data'!$B$7:$R$2843,11,0)</f>
        <v>7.6837</v>
      </c>
      <c r="G28" s="66">
        <f t="shared" si="1"/>
        <v>11</v>
      </c>
      <c r="H28" s="65">
        <f>VLOOKUP($A28,'Return Data'!$B$7:$R$2843,12,0)</f>
        <v>20.2928</v>
      </c>
      <c r="I28" s="66">
        <f t="shared" si="2"/>
        <v>5</v>
      </c>
      <c r="J28" s="65">
        <f>VLOOKUP($A28,'Return Data'!$B$7:$R$2843,13,0)</f>
        <v>26.436199999999999</v>
      </c>
      <c r="K28" s="66">
        <f t="shared" si="3"/>
        <v>6</v>
      </c>
      <c r="L28" s="65">
        <f>VLOOKUP($A28,'Return Data'!$B$7:$R$2843,17,0)</f>
        <v>11.9688</v>
      </c>
      <c r="M28" s="66">
        <f t="shared" si="4"/>
        <v>3</v>
      </c>
      <c r="N28" s="65">
        <f>VLOOKUP($A28,'Return Data'!$B$7:$R$2843,14,0)</f>
        <v>9.6197999999999997</v>
      </c>
      <c r="O28" s="66">
        <f t="shared" si="5"/>
        <v>4</v>
      </c>
      <c r="P28" s="65">
        <f>VLOOKUP($A28,'Return Data'!$B$7:$R$2843,15,0)</f>
        <v>8.6933000000000007</v>
      </c>
      <c r="Q28" s="66">
        <f t="shared" si="6"/>
        <v>6</v>
      </c>
      <c r="R28" s="65">
        <f>VLOOKUP($A28,'Return Data'!$B$7:$R$2843,16,0)</f>
        <v>8.5131999999999994</v>
      </c>
      <c r="S28" s="67">
        <f t="shared" si="7"/>
        <v>9</v>
      </c>
    </row>
    <row r="29" spans="1:19" x14ac:dyDescent="0.3">
      <c r="A29" s="63" t="s">
        <v>1707</v>
      </c>
      <c r="B29" s="64">
        <f>VLOOKUP($A29,'Return Data'!$B$7:$R$2843,3,0)</f>
        <v>44377</v>
      </c>
      <c r="C29" s="65">
        <f>VLOOKUP($A29,'Return Data'!$B$7:$R$2843,4,0)</f>
        <v>12.097300000000001</v>
      </c>
      <c r="D29" s="65">
        <f>VLOOKUP($A29,'Return Data'!$B$7:$R$2843,10,0)</f>
        <v>2.34</v>
      </c>
      <c r="E29" s="66">
        <f t="shared" si="0"/>
        <v>21</v>
      </c>
      <c r="F29" s="65">
        <f>VLOOKUP($A29,'Return Data'!$B$7:$R$2843,11,0)</f>
        <v>4.609</v>
      </c>
      <c r="G29" s="66">
        <f t="shared" si="1"/>
        <v>21</v>
      </c>
      <c r="H29" s="65">
        <f>VLOOKUP($A29,'Return Data'!$B$7:$R$2843,12,0)</f>
        <v>12.6326</v>
      </c>
      <c r="I29" s="66">
        <f t="shared" si="2"/>
        <v>20</v>
      </c>
      <c r="J29" s="65">
        <f>VLOOKUP($A29,'Return Data'!$B$7:$R$2843,13,0)</f>
        <v>16.7287</v>
      </c>
      <c r="K29" s="66">
        <f t="shared" si="3"/>
        <v>20</v>
      </c>
      <c r="L29" s="65"/>
      <c r="M29" s="66"/>
      <c r="N29" s="65"/>
      <c r="O29" s="66"/>
      <c r="P29" s="65"/>
      <c r="Q29" s="66"/>
      <c r="R29" s="65">
        <f>VLOOKUP($A29,'Return Data'!$B$7:$R$2843,16,0)</f>
        <v>7.7073</v>
      </c>
      <c r="S29" s="67">
        <f t="shared" si="7"/>
        <v>19</v>
      </c>
    </row>
    <row r="30" spans="1:19" x14ac:dyDescent="0.3">
      <c r="A30" s="63" t="s">
        <v>1708</v>
      </c>
      <c r="B30" s="64">
        <f>VLOOKUP($A30,'Return Data'!$B$7:$R$2843,3,0)</f>
        <v>44377</v>
      </c>
      <c r="C30" s="65">
        <f>VLOOKUP($A30,'Return Data'!$B$7:$R$2843,4,0)</f>
        <v>51.644846697400702</v>
      </c>
      <c r="D30" s="65">
        <f>VLOOKUP($A30,'Return Data'!$B$7:$R$2843,10,0)</f>
        <v>2.2014999999999998</v>
      </c>
      <c r="E30" s="66">
        <f t="shared" si="0"/>
        <v>22</v>
      </c>
      <c r="F30" s="65">
        <f>VLOOKUP($A30,'Return Data'!$B$7:$R$2843,11,0)</f>
        <v>5.5141999999999998</v>
      </c>
      <c r="G30" s="66">
        <f t="shared" si="1"/>
        <v>17</v>
      </c>
      <c r="H30" s="65">
        <f>VLOOKUP($A30,'Return Data'!$B$7:$R$2843,12,0)</f>
        <v>14.4253</v>
      </c>
      <c r="I30" s="66">
        <f t="shared" si="2"/>
        <v>16</v>
      </c>
      <c r="J30" s="65">
        <f>VLOOKUP($A30,'Return Data'!$B$7:$R$2843,13,0)</f>
        <v>18.968299999999999</v>
      </c>
      <c r="K30" s="66">
        <f t="shared" si="3"/>
        <v>16</v>
      </c>
      <c r="L30" s="65">
        <f>VLOOKUP($A30,'Return Data'!$B$7:$R$2843,17,0)</f>
        <v>8.4130000000000003</v>
      </c>
      <c r="M30" s="66">
        <f t="shared" si="4"/>
        <v>16</v>
      </c>
      <c r="N30" s="65">
        <f>VLOOKUP($A30,'Return Data'!$B$7:$R$2843,14,0)</f>
        <v>7.8704000000000001</v>
      </c>
      <c r="O30" s="66">
        <f t="shared" si="5"/>
        <v>14</v>
      </c>
      <c r="P30" s="65">
        <f>VLOOKUP($A30,'Return Data'!$B$7:$R$2843,15,0)</f>
        <v>7.0810000000000004</v>
      </c>
      <c r="Q30" s="66">
        <f t="shared" si="6"/>
        <v>11</v>
      </c>
      <c r="R30" s="65">
        <f>VLOOKUP($A30,'Return Data'!$B$7:$R$2843,16,0)</f>
        <v>7.8156999999999996</v>
      </c>
      <c r="S30" s="67">
        <f t="shared" si="7"/>
        <v>17</v>
      </c>
    </row>
    <row r="31" spans="1:19" x14ac:dyDescent="0.3">
      <c r="A31" s="63" t="s">
        <v>1709</v>
      </c>
      <c r="B31" s="64">
        <f>VLOOKUP($A31,'Return Data'!$B$7:$R$2843,3,0)</f>
        <v>44377</v>
      </c>
      <c r="C31" s="65">
        <f>VLOOKUP($A31,'Return Data'!$B$7:$R$2843,4,0)</f>
        <v>12.73</v>
      </c>
      <c r="D31" s="65">
        <f>VLOOKUP($A31,'Return Data'!$B$7:$R$2843,10,0)</f>
        <v>2.4135</v>
      </c>
      <c r="E31" s="66">
        <f t="shared" si="0"/>
        <v>18</v>
      </c>
      <c r="F31" s="65">
        <f>VLOOKUP($A31,'Return Data'!$B$7:$R$2843,11,0)</f>
        <v>4.2587999999999999</v>
      </c>
      <c r="G31" s="66">
        <f t="shared" si="1"/>
        <v>22</v>
      </c>
      <c r="H31" s="65">
        <f>VLOOKUP($A31,'Return Data'!$B$7:$R$2843,12,0)</f>
        <v>12.8546</v>
      </c>
      <c r="I31" s="66">
        <f t="shared" si="2"/>
        <v>19</v>
      </c>
      <c r="J31" s="65">
        <f>VLOOKUP($A31,'Return Data'!$B$7:$R$2843,13,0)</f>
        <v>17.327200000000001</v>
      </c>
      <c r="K31" s="66">
        <f t="shared" si="3"/>
        <v>19</v>
      </c>
      <c r="L31" s="65">
        <f>VLOOKUP($A31,'Return Data'!$B$7:$R$2843,17,0)</f>
        <v>9.4951000000000008</v>
      </c>
      <c r="M31" s="66">
        <f t="shared" si="4"/>
        <v>13</v>
      </c>
      <c r="N31" s="65"/>
      <c r="O31" s="66"/>
      <c r="P31" s="65"/>
      <c r="Q31" s="66"/>
      <c r="R31" s="65">
        <f>VLOOKUP($A31,'Return Data'!$B$7:$R$2843,16,0)</f>
        <v>8.7009000000000007</v>
      </c>
      <c r="S31" s="67">
        <f t="shared" si="7"/>
        <v>5</v>
      </c>
    </row>
    <row r="32" spans="1:19" x14ac:dyDescent="0.3">
      <c r="A32" s="63" t="s">
        <v>1710</v>
      </c>
      <c r="B32" s="64">
        <f>VLOOKUP($A32,'Return Data'!$B$7:$R$2843,3,0)</f>
        <v>44377</v>
      </c>
      <c r="C32" s="65">
        <f>VLOOKUP($A32,'Return Data'!$B$7:$R$2843,4,0)</f>
        <v>12.4369</v>
      </c>
      <c r="D32" s="65">
        <f>VLOOKUP($A32,'Return Data'!$B$7:$R$2843,10,0)</f>
        <v>4.1128</v>
      </c>
      <c r="E32" s="66">
        <f t="shared" si="0"/>
        <v>11</v>
      </c>
      <c r="F32" s="65">
        <f>VLOOKUP($A32,'Return Data'!$B$7:$R$2843,11,0)</f>
        <v>8.6998999999999995</v>
      </c>
      <c r="G32" s="66">
        <f t="shared" si="1"/>
        <v>7</v>
      </c>
      <c r="H32" s="65">
        <f>VLOOKUP($A32,'Return Data'!$B$7:$R$2843,12,0)</f>
        <v>19.537299999999998</v>
      </c>
      <c r="I32" s="66">
        <f t="shared" si="2"/>
        <v>8</v>
      </c>
      <c r="J32" s="65">
        <f>VLOOKUP($A32,'Return Data'!$B$7:$R$2843,13,0)</f>
        <v>23.6358</v>
      </c>
      <c r="K32" s="66">
        <f t="shared" si="3"/>
        <v>10</v>
      </c>
      <c r="L32" s="65">
        <f>VLOOKUP($A32,'Return Data'!$B$7:$R$2843,17,0)</f>
        <v>10.1404</v>
      </c>
      <c r="M32" s="66">
        <f t="shared" si="4"/>
        <v>9</v>
      </c>
      <c r="N32" s="65"/>
      <c r="O32" s="66"/>
      <c r="P32" s="65"/>
      <c r="Q32" s="66"/>
      <c r="R32" s="65">
        <f>VLOOKUP($A32,'Return Data'!$B$7:$R$2843,16,0)</f>
        <v>7.9943</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3.8040478260869564</v>
      </c>
      <c r="E34" s="74"/>
      <c r="F34" s="75">
        <f>AVERAGE(F8:F32)</f>
        <v>7.1540304347826096</v>
      </c>
      <c r="G34" s="74"/>
      <c r="H34" s="75">
        <f>AVERAGE(H8:H32)</f>
        <v>16.814986956521739</v>
      </c>
      <c r="I34" s="74"/>
      <c r="J34" s="75">
        <f>AVERAGE(J8:J32)</f>
        <v>21.980652173913043</v>
      </c>
      <c r="K34" s="74"/>
      <c r="L34" s="75">
        <f>AVERAGE(L8:L32)</f>
        <v>9.4746578947368452</v>
      </c>
      <c r="M34" s="74"/>
      <c r="N34" s="75">
        <f>AVERAGE(N8:N32)</f>
        <v>8.1251812499999989</v>
      </c>
      <c r="O34" s="74"/>
      <c r="P34" s="75">
        <f>AVERAGE(P8:P32)</f>
        <v>7.91587142857143</v>
      </c>
      <c r="Q34" s="74"/>
      <c r="R34" s="75">
        <f>AVERAGE(R8:R32)</f>
        <v>8.2105782608695659</v>
      </c>
      <c r="S34" s="76"/>
    </row>
    <row r="35" spans="1:19" x14ac:dyDescent="0.3">
      <c r="A35" s="73" t="s">
        <v>28</v>
      </c>
      <c r="B35" s="74"/>
      <c r="C35" s="74"/>
      <c r="D35" s="75">
        <f>MIN(D8:D32)</f>
        <v>1.5410999999999999</v>
      </c>
      <c r="E35" s="74"/>
      <c r="F35" s="75">
        <f>MIN(F8:F32)</f>
        <v>2.4180000000000001</v>
      </c>
      <c r="G35" s="74"/>
      <c r="H35" s="75">
        <f>MIN(H8:H32)</f>
        <v>6.9432</v>
      </c>
      <c r="I35" s="74"/>
      <c r="J35" s="75">
        <f>MIN(J8:J32)</f>
        <v>11.571</v>
      </c>
      <c r="K35" s="74"/>
      <c r="L35" s="75">
        <f>MIN(L8:L32)</f>
        <v>-2.5007999999999999</v>
      </c>
      <c r="M35" s="74"/>
      <c r="N35" s="75">
        <f>MIN(N8:N32)</f>
        <v>-1.4964</v>
      </c>
      <c r="O35" s="74"/>
      <c r="P35" s="75">
        <f>MIN(P8:P32)</f>
        <v>2.6404000000000001</v>
      </c>
      <c r="Q35" s="74"/>
      <c r="R35" s="75">
        <f>MIN(R8:R32)</f>
        <v>2.9817999999999998</v>
      </c>
      <c r="S35" s="76"/>
    </row>
    <row r="36" spans="1:19" ht="15" thickBot="1" x14ac:dyDescent="0.35">
      <c r="A36" s="77" t="s">
        <v>29</v>
      </c>
      <c r="B36" s="78"/>
      <c r="C36" s="78"/>
      <c r="D36" s="79">
        <f>MAX(D8:D32)</f>
        <v>6.6595000000000004</v>
      </c>
      <c r="E36" s="78"/>
      <c r="F36" s="79">
        <f>MAX(F8:F32)</f>
        <v>11.961</v>
      </c>
      <c r="G36" s="78"/>
      <c r="H36" s="79">
        <f>MAX(H8:H32)</f>
        <v>24.753799999999998</v>
      </c>
      <c r="I36" s="78"/>
      <c r="J36" s="79">
        <f>MAX(J8:J32)</f>
        <v>30.1557</v>
      </c>
      <c r="K36" s="78"/>
      <c r="L36" s="79">
        <f>MAX(L8:L32)</f>
        <v>13.1074</v>
      </c>
      <c r="M36" s="78"/>
      <c r="N36" s="79">
        <f>MAX(N8:N32)</f>
        <v>10.927099999999999</v>
      </c>
      <c r="O36" s="78"/>
      <c r="P36" s="79">
        <f>MAX(P8:P32)</f>
        <v>10.435700000000001</v>
      </c>
      <c r="Q36" s="78"/>
      <c r="R36" s="79">
        <f>MAX(R8:R32)</f>
        <v>13.582000000000001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44377</v>
      </c>
      <c r="C8" s="65">
        <f>VLOOKUP($A8,'Return Data'!$B$7:$R$2843,4,0)</f>
        <v>22.092400000000001</v>
      </c>
      <c r="D8" s="65">
        <f>VLOOKUP($A8,'Return Data'!$B$7:$R$2843,10,0)</f>
        <v>1.425</v>
      </c>
      <c r="E8" s="66">
        <f t="shared" ref="E8:E34" si="0">RANK(D8,D$8:D$34,0)</f>
        <v>4</v>
      </c>
      <c r="F8" s="65">
        <f>VLOOKUP($A8,'Return Data'!$B$7:$R$2843,11,0)</f>
        <v>2.6002999999999998</v>
      </c>
      <c r="G8" s="66">
        <f t="shared" ref="G8:G34" si="1">RANK(F8,F$8:F$34,0)</f>
        <v>2</v>
      </c>
      <c r="H8" s="65">
        <f>VLOOKUP($A8,'Return Data'!$B$7:$R$2843,12,0)</f>
        <v>3.4855</v>
      </c>
      <c r="I8" s="66">
        <f t="shared" ref="I8:I23" si="2">RANK(H8,H$8:H$34,0)</f>
        <v>4</v>
      </c>
      <c r="J8" s="65">
        <f>VLOOKUP($A8,'Return Data'!$B$7:$R$2843,13,0)</f>
        <v>4.1657000000000002</v>
      </c>
      <c r="K8" s="66">
        <f t="shared" ref="K8:K23" si="3">RANK(J8,J$8:J$34,0)</f>
        <v>9</v>
      </c>
      <c r="L8" s="65">
        <f>VLOOKUP($A8,'Return Data'!$B$7:$R$2843,17,0)</f>
        <v>5.2342000000000004</v>
      </c>
      <c r="M8" s="66">
        <f t="shared" ref="M8:M18" si="4">RANK(L8,L$8:L$34,0)</f>
        <v>9</v>
      </c>
      <c r="N8" s="65">
        <f>VLOOKUP($A8,'Return Data'!$B$7:$R$2843,14,0)</f>
        <v>5.7763</v>
      </c>
      <c r="O8" s="66">
        <f>RANK(N8,N$8:N$34,0)</f>
        <v>7</v>
      </c>
      <c r="P8" s="65">
        <f>VLOOKUP($A8,'Return Data'!$B$7:$R$2843,15,0)</f>
        <v>6.1535000000000002</v>
      </c>
      <c r="Q8" s="66">
        <f>RANK(P8,P$8:P$34,0)</f>
        <v>6</v>
      </c>
      <c r="R8" s="65">
        <f>VLOOKUP($A8,'Return Data'!$B$7:$R$2843,16,0)</f>
        <v>7.17</v>
      </c>
      <c r="S8" s="67">
        <f t="shared" ref="S8:S34" si="5">RANK(R8,R$8:R$34,0)</f>
        <v>4</v>
      </c>
    </row>
    <row r="9" spans="1:20" x14ac:dyDescent="0.3">
      <c r="A9" s="63" t="s">
        <v>1712</v>
      </c>
      <c r="B9" s="64">
        <f>VLOOKUP($A9,'Return Data'!$B$7:$R$2843,3,0)</f>
        <v>44377</v>
      </c>
      <c r="C9" s="65">
        <f>VLOOKUP($A9,'Return Data'!$B$7:$R$2843,4,0)</f>
        <v>15.6401</v>
      </c>
      <c r="D9" s="65">
        <f>VLOOKUP($A9,'Return Data'!$B$7:$R$2843,10,0)</f>
        <v>1.2494000000000001</v>
      </c>
      <c r="E9" s="66">
        <f t="shared" si="0"/>
        <v>19</v>
      </c>
      <c r="F9" s="65">
        <f>VLOOKUP($A9,'Return Data'!$B$7:$R$2843,11,0)</f>
        <v>2.3961999999999999</v>
      </c>
      <c r="G9" s="66">
        <f t="shared" si="1"/>
        <v>12</v>
      </c>
      <c r="H9" s="65">
        <f>VLOOKUP($A9,'Return Data'!$B$7:$R$2843,12,0)</f>
        <v>3.3025000000000002</v>
      </c>
      <c r="I9" s="66">
        <f t="shared" si="2"/>
        <v>13</v>
      </c>
      <c r="J9" s="65">
        <f>VLOOKUP($A9,'Return Data'!$B$7:$R$2843,13,0)</f>
        <v>3.9278</v>
      </c>
      <c r="K9" s="66">
        <f t="shared" si="3"/>
        <v>15</v>
      </c>
      <c r="L9" s="65">
        <f>VLOOKUP($A9,'Return Data'!$B$7:$R$2843,17,0)</f>
        <v>5.2061000000000002</v>
      </c>
      <c r="M9" s="66">
        <f t="shared" si="4"/>
        <v>10</v>
      </c>
      <c r="N9" s="65">
        <f>VLOOKUP($A9,'Return Data'!$B$7:$R$2843,14,0)</f>
        <v>5.7370000000000001</v>
      </c>
      <c r="O9" s="66">
        <f>RANK(N9,N$8:N$34,0)</f>
        <v>8</v>
      </c>
      <c r="P9" s="65">
        <f>VLOOKUP($A9,'Return Data'!$B$7:$R$2843,15,0)</f>
        <v>6.2656999999999998</v>
      </c>
      <c r="Q9" s="66">
        <f>RANK(P9,P$8:P$34,0)</f>
        <v>3</v>
      </c>
      <c r="R9" s="65">
        <f>VLOOKUP($A9,'Return Data'!$B$7:$R$2843,16,0)</f>
        <v>6.7145000000000001</v>
      </c>
      <c r="S9" s="67">
        <f t="shared" si="5"/>
        <v>11</v>
      </c>
    </row>
    <row r="10" spans="1:20" x14ac:dyDescent="0.3">
      <c r="A10" s="63" t="s">
        <v>1713</v>
      </c>
      <c r="B10" s="64">
        <f>VLOOKUP($A10,'Return Data'!$B$7:$R$2843,3,0)</f>
        <v>44377</v>
      </c>
      <c r="C10" s="65">
        <f>VLOOKUP($A10,'Return Data'!$B$7:$R$2843,4,0)</f>
        <v>13.159000000000001</v>
      </c>
      <c r="D10" s="65">
        <f>VLOOKUP($A10,'Return Data'!$B$7:$R$2843,10,0)</f>
        <v>1.3322000000000001</v>
      </c>
      <c r="E10" s="66">
        <f t="shared" si="0"/>
        <v>10</v>
      </c>
      <c r="F10" s="65">
        <f>VLOOKUP($A10,'Return Data'!$B$7:$R$2843,11,0)</f>
        <v>2.4685000000000001</v>
      </c>
      <c r="G10" s="66">
        <f t="shared" si="1"/>
        <v>9</v>
      </c>
      <c r="H10" s="65">
        <f>VLOOKUP($A10,'Return Data'!$B$7:$R$2843,12,0)</f>
        <v>3.4594</v>
      </c>
      <c r="I10" s="66">
        <f t="shared" si="2"/>
        <v>6</v>
      </c>
      <c r="J10" s="65">
        <f>VLOOKUP($A10,'Return Data'!$B$7:$R$2843,13,0)</f>
        <v>4.1802000000000001</v>
      </c>
      <c r="K10" s="66">
        <f t="shared" si="3"/>
        <v>6</v>
      </c>
      <c r="L10" s="65">
        <f>VLOOKUP($A10,'Return Data'!$B$7:$R$2843,17,0)</f>
        <v>5.3693</v>
      </c>
      <c r="M10" s="66">
        <f t="shared" si="4"/>
        <v>4</v>
      </c>
      <c r="N10" s="65">
        <f>VLOOKUP($A10,'Return Data'!$B$7:$R$2843,14,0)</f>
        <v>5.9108000000000001</v>
      </c>
      <c r="O10" s="66">
        <f>RANK(N10,N$8:N$34,0)</f>
        <v>3</v>
      </c>
      <c r="P10" s="65"/>
      <c r="Q10" s="66"/>
      <c r="R10" s="65">
        <f>VLOOKUP($A10,'Return Data'!$B$7:$R$2843,16,0)</f>
        <v>6.2805</v>
      </c>
      <c r="S10" s="67">
        <f t="shared" si="5"/>
        <v>16</v>
      </c>
    </row>
    <row r="11" spans="1:20" x14ac:dyDescent="0.3">
      <c r="A11" s="63" t="s">
        <v>1714</v>
      </c>
      <c r="B11" s="64">
        <f>VLOOKUP($A11,'Return Data'!$B$7:$R$2843,3,0)</f>
        <v>44377</v>
      </c>
      <c r="C11" s="65">
        <f>VLOOKUP($A11,'Return Data'!$B$7:$R$2843,4,0)</f>
        <v>11.5608</v>
      </c>
      <c r="D11" s="65">
        <f>VLOOKUP($A11,'Return Data'!$B$7:$R$2843,10,0)</f>
        <v>0.99239999999999995</v>
      </c>
      <c r="E11" s="66">
        <f t="shared" si="0"/>
        <v>25</v>
      </c>
      <c r="F11" s="65">
        <f>VLOOKUP($A11,'Return Data'!$B$7:$R$2843,11,0)</f>
        <v>1.6879</v>
      </c>
      <c r="G11" s="66">
        <f t="shared" si="1"/>
        <v>25</v>
      </c>
      <c r="H11" s="65">
        <f>VLOOKUP($A11,'Return Data'!$B$7:$R$2843,12,0)</f>
        <v>2.2736000000000001</v>
      </c>
      <c r="I11" s="66">
        <f t="shared" si="2"/>
        <v>23</v>
      </c>
      <c r="J11" s="65">
        <f>VLOOKUP($A11,'Return Data'!$B$7:$R$2843,13,0)</f>
        <v>3.0687000000000002</v>
      </c>
      <c r="K11" s="66">
        <f t="shared" si="3"/>
        <v>21</v>
      </c>
      <c r="L11" s="65">
        <f>VLOOKUP($A11,'Return Data'!$B$7:$R$2843,17,0)</f>
        <v>4.0945</v>
      </c>
      <c r="M11" s="66">
        <f t="shared" si="4"/>
        <v>20</v>
      </c>
      <c r="N11" s="65"/>
      <c r="O11" s="66"/>
      <c r="P11" s="65"/>
      <c r="Q11" s="66"/>
      <c r="R11" s="65">
        <f>VLOOKUP($A11,'Return Data'!$B$7:$R$2843,16,0)</f>
        <v>4.8937999999999997</v>
      </c>
      <c r="S11" s="67">
        <f t="shared" si="5"/>
        <v>21</v>
      </c>
    </row>
    <row r="12" spans="1:20" x14ac:dyDescent="0.3">
      <c r="A12" s="63" t="s">
        <v>1715</v>
      </c>
      <c r="B12" s="64">
        <f>VLOOKUP($A12,'Return Data'!$B$7:$R$2843,3,0)</f>
        <v>44377</v>
      </c>
      <c r="C12" s="65">
        <f>VLOOKUP($A12,'Return Data'!$B$7:$R$2843,4,0)</f>
        <v>12.134</v>
      </c>
      <c r="D12" s="65">
        <f>VLOOKUP($A12,'Return Data'!$B$7:$R$2843,10,0)</f>
        <v>1.2601</v>
      </c>
      <c r="E12" s="66">
        <f t="shared" si="0"/>
        <v>16</v>
      </c>
      <c r="F12" s="65">
        <f>VLOOKUP($A12,'Return Data'!$B$7:$R$2843,11,0)</f>
        <v>2.2069000000000001</v>
      </c>
      <c r="G12" s="66">
        <f t="shared" si="1"/>
        <v>18</v>
      </c>
      <c r="H12" s="65">
        <f>VLOOKUP($A12,'Return Data'!$B$7:$R$2843,12,0)</f>
        <v>3.0663</v>
      </c>
      <c r="I12" s="66">
        <f t="shared" si="2"/>
        <v>17</v>
      </c>
      <c r="J12" s="65">
        <f>VLOOKUP($A12,'Return Data'!$B$7:$R$2843,13,0)</f>
        <v>3.8159000000000001</v>
      </c>
      <c r="K12" s="66">
        <f t="shared" si="3"/>
        <v>16</v>
      </c>
      <c r="L12" s="65">
        <f>VLOOKUP($A12,'Return Data'!$B$7:$R$2843,17,0)</f>
        <v>4.9785000000000004</v>
      </c>
      <c r="M12" s="66">
        <f t="shared" si="4"/>
        <v>14</v>
      </c>
      <c r="N12" s="65">
        <f>VLOOKUP($A12,'Return Data'!$B$7:$R$2843,14,0)</f>
        <v>5.6719999999999997</v>
      </c>
      <c r="O12" s="66">
        <f t="shared" ref="O12:O18" si="6">RANK(N12,N$8:N$34,0)</f>
        <v>12</v>
      </c>
      <c r="P12" s="65"/>
      <c r="Q12" s="66"/>
      <c r="R12" s="65">
        <f>VLOOKUP($A12,'Return Data'!$B$7:$R$2843,16,0)</f>
        <v>5.8010999999999999</v>
      </c>
      <c r="S12" s="67">
        <f t="shared" si="5"/>
        <v>18</v>
      </c>
    </row>
    <row r="13" spans="1:20" x14ac:dyDescent="0.3">
      <c r="A13" s="63" t="s">
        <v>1716</v>
      </c>
      <c r="B13" s="64">
        <f>VLOOKUP($A13,'Return Data'!$B$7:$R$2843,3,0)</f>
        <v>44377</v>
      </c>
      <c r="C13" s="65">
        <f>VLOOKUP($A13,'Return Data'!$B$7:$R$2843,4,0)</f>
        <v>15.9658</v>
      </c>
      <c r="D13" s="65">
        <f>VLOOKUP($A13,'Return Data'!$B$7:$R$2843,10,0)</f>
        <v>1.3682000000000001</v>
      </c>
      <c r="E13" s="66">
        <f t="shared" si="0"/>
        <v>8</v>
      </c>
      <c r="F13" s="65">
        <f>VLOOKUP($A13,'Return Data'!$B$7:$R$2843,11,0)</f>
        <v>2.5255999999999998</v>
      </c>
      <c r="G13" s="66">
        <f t="shared" si="1"/>
        <v>7</v>
      </c>
      <c r="H13" s="65">
        <f>VLOOKUP($A13,'Return Data'!$B$7:$R$2843,12,0)</f>
        <v>3.4550000000000001</v>
      </c>
      <c r="I13" s="66">
        <f t="shared" si="2"/>
        <v>8</v>
      </c>
      <c r="J13" s="65">
        <f>VLOOKUP($A13,'Return Data'!$B$7:$R$2843,13,0)</f>
        <v>4.1794000000000002</v>
      </c>
      <c r="K13" s="66">
        <f t="shared" si="3"/>
        <v>7</v>
      </c>
      <c r="L13" s="65">
        <f>VLOOKUP($A13,'Return Data'!$B$7:$R$2843,17,0)</f>
        <v>5.4779999999999998</v>
      </c>
      <c r="M13" s="66">
        <f t="shared" si="4"/>
        <v>2</v>
      </c>
      <c r="N13" s="65">
        <f>VLOOKUP($A13,'Return Data'!$B$7:$R$2843,14,0)</f>
        <v>5.9690000000000003</v>
      </c>
      <c r="O13" s="66">
        <f t="shared" si="6"/>
        <v>1</v>
      </c>
      <c r="P13" s="65">
        <f>VLOOKUP($A13,'Return Data'!$B$7:$R$2843,15,0)</f>
        <v>6.3571999999999997</v>
      </c>
      <c r="Q13" s="66">
        <f t="shared" ref="Q13:Q18" si="7">RANK(P13,P$8:P$34,0)</f>
        <v>1</v>
      </c>
      <c r="R13" s="65">
        <f>VLOOKUP($A13,'Return Data'!$B$7:$R$2843,16,0)</f>
        <v>6.8982000000000001</v>
      </c>
      <c r="S13" s="67">
        <f t="shared" si="5"/>
        <v>8</v>
      </c>
    </row>
    <row r="14" spans="1:20" x14ac:dyDescent="0.3">
      <c r="A14" s="63" t="s">
        <v>1717</v>
      </c>
      <c r="B14" s="64">
        <f>VLOOKUP($A14,'Return Data'!$B$7:$R$2843,3,0)</f>
        <v>44377</v>
      </c>
      <c r="C14" s="65">
        <f>VLOOKUP($A14,'Return Data'!$B$7:$R$2843,4,0)</f>
        <v>15.643000000000001</v>
      </c>
      <c r="D14" s="65">
        <f>VLOOKUP($A14,'Return Data'!$B$7:$R$2843,10,0)</f>
        <v>1.3475999999999999</v>
      </c>
      <c r="E14" s="66">
        <f t="shared" si="0"/>
        <v>9</v>
      </c>
      <c r="F14" s="65">
        <f>VLOOKUP($A14,'Return Data'!$B$7:$R$2843,11,0)</f>
        <v>2.4024999999999999</v>
      </c>
      <c r="G14" s="66">
        <f t="shared" si="1"/>
        <v>11</v>
      </c>
      <c r="H14" s="65">
        <f>VLOOKUP($A14,'Return Data'!$B$7:$R$2843,12,0)</f>
        <v>3.3700999999999999</v>
      </c>
      <c r="I14" s="66">
        <f t="shared" si="2"/>
        <v>11</v>
      </c>
      <c r="J14" s="65">
        <f>VLOOKUP($A14,'Return Data'!$B$7:$R$2843,13,0)</f>
        <v>4.0092999999999996</v>
      </c>
      <c r="K14" s="66">
        <f t="shared" si="3"/>
        <v>13</v>
      </c>
      <c r="L14" s="65">
        <f>VLOOKUP($A14,'Return Data'!$B$7:$R$2843,17,0)</f>
        <v>4.8563999999999998</v>
      </c>
      <c r="M14" s="66">
        <f t="shared" si="4"/>
        <v>16</v>
      </c>
      <c r="N14" s="65">
        <f>VLOOKUP($A14,'Return Data'!$B$7:$R$2843,14,0)</f>
        <v>5.3918999999999997</v>
      </c>
      <c r="O14" s="66">
        <f t="shared" si="6"/>
        <v>14</v>
      </c>
      <c r="P14" s="65">
        <f>VLOOKUP($A14,'Return Data'!$B$7:$R$2843,15,0)</f>
        <v>5.7918000000000003</v>
      </c>
      <c r="Q14" s="66">
        <f t="shared" si="7"/>
        <v>13</v>
      </c>
      <c r="R14" s="65">
        <f>VLOOKUP($A14,'Return Data'!$B$7:$R$2843,16,0)</f>
        <v>6.3616000000000001</v>
      </c>
      <c r="S14" s="67">
        <f t="shared" si="5"/>
        <v>14</v>
      </c>
    </row>
    <row r="15" spans="1:20" x14ac:dyDescent="0.3">
      <c r="A15" s="63" t="s">
        <v>1718</v>
      </c>
      <c r="B15" s="64">
        <f>VLOOKUP($A15,'Return Data'!$B$7:$R$2843,3,0)</f>
        <v>44377</v>
      </c>
      <c r="C15" s="65">
        <f>VLOOKUP($A15,'Return Data'!$B$7:$R$2843,4,0)</f>
        <v>28.447500000000002</v>
      </c>
      <c r="D15" s="65">
        <f>VLOOKUP($A15,'Return Data'!$B$7:$R$2843,10,0)</f>
        <v>1.3976</v>
      </c>
      <c r="E15" s="66">
        <f t="shared" si="0"/>
        <v>5</v>
      </c>
      <c r="F15" s="65">
        <f>VLOOKUP($A15,'Return Data'!$B$7:$R$2843,11,0)</f>
        <v>2.4456000000000002</v>
      </c>
      <c r="G15" s="66">
        <f t="shared" si="1"/>
        <v>10</v>
      </c>
      <c r="H15" s="65">
        <f>VLOOKUP($A15,'Return Data'!$B$7:$R$2843,12,0)</f>
        <v>3.403</v>
      </c>
      <c r="I15" s="66">
        <f t="shared" si="2"/>
        <v>10</v>
      </c>
      <c r="J15" s="65">
        <f>VLOOKUP($A15,'Return Data'!$B$7:$R$2843,13,0)</f>
        <v>4.0766999999999998</v>
      </c>
      <c r="K15" s="66">
        <f t="shared" si="3"/>
        <v>11</v>
      </c>
      <c r="L15" s="65">
        <f>VLOOKUP($A15,'Return Data'!$B$7:$R$2843,17,0)</f>
        <v>5.1364000000000001</v>
      </c>
      <c r="M15" s="66">
        <f t="shared" si="4"/>
        <v>11</v>
      </c>
      <c r="N15" s="65">
        <f>VLOOKUP($A15,'Return Data'!$B$7:$R$2843,14,0)</f>
        <v>5.7210000000000001</v>
      </c>
      <c r="O15" s="66">
        <f t="shared" si="6"/>
        <v>10</v>
      </c>
      <c r="P15" s="65">
        <f>VLOOKUP($A15,'Return Data'!$B$7:$R$2843,15,0)</f>
        <v>6.1440999999999999</v>
      </c>
      <c r="Q15" s="66">
        <f t="shared" si="7"/>
        <v>7</v>
      </c>
      <c r="R15" s="65">
        <f>VLOOKUP($A15,'Return Data'!$B$7:$R$2843,16,0)</f>
        <v>7.2670000000000003</v>
      </c>
      <c r="S15" s="67">
        <f t="shared" si="5"/>
        <v>2</v>
      </c>
    </row>
    <row r="16" spans="1:20" x14ac:dyDescent="0.3">
      <c r="A16" s="63" t="s">
        <v>1719</v>
      </c>
      <c r="B16" s="64">
        <f>VLOOKUP($A16,'Return Data'!$B$7:$R$2843,3,0)</f>
        <v>44377</v>
      </c>
      <c r="C16" s="65">
        <f>VLOOKUP($A16,'Return Data'!$B$7:$R$2843,4,0)</f>
        <v>27.1069</v>
      </c>
      <c r="D16" s="65">
        <f>VLOOKUP($A16,'Return Data'!$B$7:$R$2843,10,0)</f>
        <v>1.2941</v>
      </c>
      <c r="E16" s="66">
        <f t="shared" si="0"/>
        <v>14</v>
      </c>
      <c r="F16" s="65">
        <f>VLOOKUP($A16,'Return Data'!$B$7:$R$2843,11,0)</f>
        <v>2.3574000000000002</v>
      </c>
      <c r="G16" s="66">
        <f t="shared" si="1"/>
        <v>14</v>
      </c>
      <c r="H16" s="65">
        <f>VLOOKUP($A16,'Return Data'!$B$7:$R$2843,12,0)</f>
        <v>3.3388</v>
      </c>
      <c r="I16" s="66">
        <f t="shared" si="2"/>
        <v>12</v>
      </c>
      <c r="J16" s="65">
        <f>VLOOKUP($A16,'Return Data'!$B$7:$R$2843,13,0)</f>
        <v>4.03</v>
      </c>
      <c r="K16" s="66">
        <f t="shared" si="3"/>
        <v>12</v>
      </c>
      <c r="L16" s="65">
        <f>VLOOKUP($A16,'Return Data'!$B$7:$R$2843,17,0)</f>
        <v>5.0125999999999999</v>
      </c>
      <c r="M16" s="66">
        <f t="shared" si="4"/>
        <v>12</v>
      </c>
      <c r="N16" s="65">
        <f>VLOOKUP($A16,'Return Data'!$B$7:$R$2843,14,0)</f>
        <v>5.7309999999999999</v>
      </c>
      <c r="O16" s="66">
        <f t="shared" si="6"/>
        <v>9</v>
      </c>
      <c r="P16" s="65">
        <f>VLOOKUP($A16,'Return Data'!$B$7:$R$2843,15,0)</f>
        <v>6.1087999999999996</v>
      </c>
      <c r="Q16" s="66">
        <f t="shared" si="7"/>
        <v>9</v>
      </c>
      <c r="R16" s="65">
        <f>VLOOKUP($A16,'Return Data'!$B$7:$R$2843,16,0)</f>
        <v>7.1256000000000004</v>
      </c>
      <c r="S16" s="67">
        <f t="shared" si="5"/>
        <v>5</v>
      </c>
    </row>
    <row r="17" spans="1:19" x14ac:dyDescent="0.3">
      <c r="A17" s="63" t="s">
        <v>1720</v>
      </c>
      <c r="B17" s="64">
        <f>VLOOKUP($A17,'Return Data'!$B$7:$R$2843,3,0)</f>
        <v>44377</v>
      </c>
      <c r="C17" s="65">
        <f>VLOOKUP($A17,'Return Data'!$B$7:$R$2843,4,0)</f>
        <v>14.9245</v>
      </c>
      <c r="D17" s="65">
        <f>VLOOKUP($A17,'Return Data'!$B$7:$R$2843,10,0)</f>
        <v>0.95920000000000005</v>
      </c>
      <c r="E17" s="66">
        <f t="shared" si="0"/>
        <v>26</v>
      </c>
      <c r="F17" s="65">
        <f>VLOOKUP($A17,'Return Data'!$B$7:$R$2843,11,0)</f>
        <v>1.7972999999999999</v>
      </c>
      <c r="G17" s="66">
        <f t="shared" si="1"/>
        <v>23</v>
      </c>
      <c r="H17" s="65">
        <f>VLOOKUP($A17,'Return Data'!$B$7:$R$2843,12,0)</f>
        <v>2.2646000000000002</v>
      </c>
      <c r="I17" s="66">
        <f t="shared" si="2"/>
        <v>24</v>
      </c>
      <c r="J17" s="65">
        <f>VLOOKUP($A17,'Return Data'!$B$7:$R$2843,13,0)</f>
        <v>2.7263999999999999</v>
      </c>
      <c r="K17" s="66">
        <f t="shared" si="3"/>
        <v>22</v>
      </c>
      <c r="L17" s="65">
        <f>VLOOKUP($A17,'Return Data'!$B$7:$R$2843,17,0)</f>
        <v>4.1957000000000004</v>
      </c>
      <c r="M17" s="66">
        <f t="shared" si="4"/>
        <v>19</v>
      </c>
      <c r="N17" s="65">
        <f>VLOOKUP($A17,'Return Data'!$B$7:$R$2843,14,0)</f>
        <v>4.8449</v>
      </c>
      <c r="O17" s="66">
        <f t="shared" si="6"/>
        <v>16</v>
      </c>
      <c r="P17" s="65">
        <f>VLOOKUP($A17,'Return Data'!$B$7:$R$2843,15,0)</f>
        <v>5.6996000000000002</v>
      </c>
      <c r="Q17" s="66">
        <f t="shared" si="7"/>
        <v>14</v>
      </c>
      <c r="R17" s="65">
        <f>VLOOKUP($A17,'Return Data'!$B$7:$R$2843,16,0)</f>
        <v>6.3197000000000001</v>
      </c>
      <c r="S17" s="67">
        <f t="shared" si="5"/>
        <v>15</v>
      </c>
    </row>
    <row r="18" spans="1:19" x14ac:dyDescent="0.3">
      <c r="A18" s="63" t="s">
        <v>1721</v>
      </c>
      <c r="B18" s="64">
        <f>VLOOKUP($A18,'Return Data'!$B$7:$R$2843,3,0)</f>
        <v>44377</v>
      </c>
      <c r="C18" s="65">
        <f>VLOOKUP($A18,'Return Data'!$B$7:$R$2843,4,0)</f>
        <v>26.3505</v>
      </c>
      <c r="D18" s="65">
        <f>VLOOKUP($A18,'Return Data'!$B$7:$R$2843,10,0)</f>
        <v>1.2888999999999999</v>
      </c>
      <c r="E18" s="66">
        <f t="shared" si="0"/>
        <v>15</v>
      </c>
      <c r="F18" s="65">
        <f>VLOOKUP($A18,'Return Data'!$B$7:$R$2843,11,0)</f>
        <v>2.3388</v>
      </c>
      <c r="G18" s="66">
        <f t="shared" si="1"/>
        <v>15</v>
      </c>
      <c r="H18" s="65">
        <f>VLOOKUP($A18,'Return Data'!$B$7:$R$2843,12,0)</f>
        <v>3.2656000000000001</v>
      </c>
      <c r="I18" s="66">
        <f t="shared" si="2"/>
        <v>14</v>
      </c>
      <c r="J18" s="65">
        <f>VLOOKUP($A18,'Return Data'!$B$7:$R$2843,13,0)</f>
        <v>3.9988000000000001</v>
      </c>
      <c r="K18" s="66">
        <f t="shared" si="3"/>
        <v>14</v>
      </c>
      <c r="L18" s="65">
        <f>VLOOKUP($A18,'Return Data'!$B$7:$R$2843,17,0)</f>
        <v>5.2474999999999996</v>
      </c>
      <c r="M18" s="66">
        <f t="shared" si="4"/>
        <v>7</v>
      </c>
      <c r="N18" s="65">
        <f>VLOOKUP($A18,'Return Data'!$B$7:$R$2843,14,0)</f>
        <v>5.6761999999999997</v>
      </c>
      <c r="O18" s="66">
        <f t="shared" si="6"/>
        <v>11</v>
      </c>
      <c r="P18" s="65">
        <f>VLOOKUP($A18,'Return Data'!$B$7:$R$2843,15,0)</f>
        <v>6.0594000000000001</v>
      </c>
      <c r="Q18" s="66">
        <f t="shared" si="7"/>
        <v>10</v>
      </c>
      <c r="R18" s="65">
        <f>VLOOKUP($A18,'Return Data'!$B$7:$R$2843,16,0)</f>
        <v>6.9870999999999999</v>
      </c>
      <c r="S18" s="67">
        <f t="shared" si="5"/>
        <v>6</v>
      </c>
    </row>
    <row r="19" spans="1:19" x14ac:dyDescent="0.3">
      <c r="A19" s="63" t="s">
        <v>1722</v>
      </c>
      <c r="B19" s="64">
        <f>VLOOKUP($A19,'Return Data'!$B$7:$R$2843,3,0)</f>
        <v>44377</v>
      </c>
      <c r="C19" s="65">
        <f>VLOOKUP($A19,'Return Data'!$B$7:$R$2843,4,0)</f>
        <v>10.750500000000001</v>
      </c>
      <c r="D19" s="65">
        <f>VLOOKUP($A19,'Return Data'!$B$7:$R$2843,10,0)</f>
        <v>1.1355</v>
      </c>
      <c r="E19" s="66">
        <f t="shared" si="0"/>
        <v>22</v>
      </c>
      <c r="F19" s="65">
        <f>VLOOKUP($A19,'Return Data'!$B$7:$R$2843,11,0)</f>
        <v>1.8387</v>
      </c>
      <c r="G19" s="66">
        <f t="shared" si="1"/>
        <v>22</v>
      </c>
      <c r="H19" s="65">
        <f>VLOOKUP($A19,'Return Data'!$B$7:$R$2843,12,0)</f>
        <v>2.54</v>
      </c>
      <c r="I19" s="66">
        <f t="shared" si="2"/>
        <v>20</v>
      </c>
      <c r="J19" s="65">
        <f>VLOOKUP($A19,'Return Data'!$B$7:$R$2843,13,0)</f>
        <v>3.1728000000000001</v>
      </c>
      <c r="K19" s="66">
        <f t="shared" si="3"/>
        <v>20</v>
      </c>
      <c r="L19" s="65"/>
      <c r="M19" s="66"/>
      <c r="N19" s="65"/>
      <c r="O19" s="66"/>
      <c r="P19" s="65"/>
      <c r="Q19" s="66"/>
      <c r="R19" s="65">
        <f>VLOOKUP($A19,'Return Data'!$B$7:$R$2843,16,0)</f>
        <v>4.0833000000000004</v>
      </c>
      <c r="S19" s="67">
        <f t="shared" si="5"/>
        <v>24</v>
      </c>
    </row>
    <row r="20" spans="1:19" x14ac:dyDescent="0.3">
      <c r="A20" s="63" t="s">
        <v>1723</v>
      </c>
      <c r="B20" s="64">
        <f>VLOOKUP($A20,'Return Data'!$B$7:$R$2843,3,0)</f>
        <v>44377</v>
      </c>
      <c r="C20" s="65">
        <f>VLOOKUP($A20,'Return Data'!$B$7:$R$2843,4,0)</f>
        <v>27.3079</v>
      </c>
      <c r="D20" s="65">
        <f>VLOOKUP($A20,'Return Data'!$B$7:$R$2843,10,0)</f>
        <v>1.1127</v>
      </c>
      <c r="E20" s="66">
        <f t="shared" si="0"/>
        <v>23</v>
      </c>
      <c r="F20" s="65">
        <f>VLOOKUP($A20,'Return Data'!$B$7:$R$2843,11,0)</f>
        <v>1.6812</v>
      </c>
      <c r="G20" s="66">
        <f t="shared" si="1"/>
        <v>26</v>
      </c>
      <c r="H20" s="65">
        <f>VLOOKUP($A20,'Return Data'!$B$7:$R$2843,12,0)</f>
        <v>2.3422999999999998</v>
      </c>
      <c r="I20" s="66">
        <f t="shared" si="2"/>
        <v>21</v>
      </c>
      <c r="J20" s="65">
        <f>VLOOKUP($A20,'Return Data'!$B$7:$R$2843,13,0)</f>
        <v>2.6871</v>
      </c>
      <c r="K20" s="66">
        <f t="shared" si="3"/>
        <v>23</v>
      </c>
      <c r="L20" s="65">
        <f>VLOOKUP($A20,'Return Data'!$B$7:$R$2843,17,0)</f>
        <v>3.5587</v>
      </c>
      <c r="M20" s="66">
        <f>RANK(L20,L$8:L$34,0)</f>
        <v>21</v>
      </c>
      <c r="N20" s="65">
        <f>VLOOKUP($A20,'Return Data'!$B$7:$R$2843,14,0)</f>
        <v>4.4165000000000001</v>
      </c>
      <c r="O20" s="66">
        <f>RANK(N20,N$8:N$34,0)</f>
        <v>17</v>
      </c>
      <c r="P20" s="65">
        <f>VLOOKUP($A20,'Return Data'!$B$7:$R$2843,15,0)</f>
        <v>5.1367000000000003</v>
      </c>
      <c r="Q20" s="66">
        <f>RANK(P20,P$8:P$34,0)</f>
        <v>15</v>
      </c>
      <c r="R20" s="65">
        <f>VLOOKUP($A20,'Return Data'!$B$7:$R$2843,16,0)</f>
        <v>6.5197000000000003</v>
      </c>
      <c r="S20" s="67">
        <f t="shared" si="5"/>
        <v>12</v>
      </c>
    </row>
    <row r="21" spans="1:19" x14ac:dyDescent="0.3">
      <c r="A21" s="63" t="s">
        <v>1724</v>
      </c>
      <c r="B21" s="64">
        <f>VLOOKUP($A21,'Return Data'!$B$7:$R$2843,3,0)</f>
        <v>44377</v>
      </c>
      <c r="C21" s="65">
        <f>VLOOKUP($A21,'Return Data'!$B$7:$R$2843,4,0)</f>
        <v>30.701799999999999</v>
      </c>
      <c r="D21" s="65">
        <f>VLOOKUP($A21,'Return Data'!$B$7:$R$2843,10,0)</f>
        <v>1.3974</v>
      </c>
      <c r="E21" s="66">
        <f t="shared" si="0"/>
        <v>6</v>
      </c>
      <c r="F21" s="65">
        <f>VLOOKUP($A21,'Return Data'!$B$7:$R$2843,11,0)</f>
        <v>2.5636000000000001</v>
      </c>
      <c r="G21" s="66">
        <f t="shared" si="1"/>
        <v>4</v>
      </c>
      <c r="H21" s="65">
        <f>VLOOKUP($A21,'Return Data'!$B$7:$R$2843,12,0)</f>
        <v>3.5243000000000002</v>
      </c>
      <c r="I21" s="66">
        <f t="shared" si="2"/>
        <v>3</v>
      </c>
      <c r="J21" s="65">
        <f>VLOOKUP($A21,'Return Data'!$B$7:$R$2843,13,0)</f>
        <v>4.2477999999999998</v>
      </c>
      <c r="K21" s="66">
        <f t="shared" si="3"/>
        <v>4</v>
      </c>
      <c r="L21" s="65">
        <f>VLOOKUP($A21,'Return Data'!$B$7:$R$2843,17,0)</f>
        <v>5.2403000000000004</v>
      </c>
      <c r="M21" s="66">
        <f>RANK(L21,L$8:L$34,0)</f>
        <v>8</v>
      </c>
      <c r="N21" s="65">
        <f>VLOOKUP($A21,'Return Data'!$B$7:$R$2843,14,0)</f>
        <v>5.7908999999999997</v>
      </c>
      <c r="O21" s="66">
        <f>RANK(N21,N$8:N$34,0)</f>
        <v>6</v>
      </c>
      <c r="P21" s="65">
        <f>VLOOKUP($A21,'Return Data'!$B$7:$R$2843,15,0)</f>
        <v>6.1744000000000003</v>
      </c>
      <c r="Q21" s="66">
        <f>RANK(P21,P$8:P$34,0)</f>
        <v>5</v>
      </c>
      <c r="R21" s="65">
        <f>VLOOKUP($A21,'Return Data'!$B$7:$R$2843,16,0)</f>
        <v>7.2504</v>
      </c>
      <c r="S21" s="67">
        <f t="shared" si="5"/>
        <v>3</v>
      </c>
    </row>
    <row r="22" spans="1:19" x14ac:dyDescent="0.3">
      <c r="A22" s="63" t="s">
        <v>1725</v>
      </c>
      <c r="B22" s="64">
        <f>VLOOKUP($A22,'Return Data'!$B$7:$R$2843,3,0)</f>
        <v>44377</v>
      </c>
      <c r="C22" s="65">
        <f>VLOOKUP($A22,'Return Data'!$B$7:$R$2843,4,0)</f>
        <v>15.795</v>
      </c>
      <c r="D22" s="65">
        <f>VLOOKUP($A22,'Return Data'!$B$7:$R$2843,10,0)</f>
        <v>1.3279000000000001</v>
      </c>
      <c r="E22" s="66">
        <f t="shared" si="0"/>
        <v>12</v>
      </c>
      <c r="F22" s="65">
        <f>VLOOKUP($A22,'Return Data'!$B$7:$R$2843,11,0)</f>
        <v>2.5316000000000001</v>
      </c>
      <c r="G22" s="66">
        <f t="shared" si="1"/>
        <v>5</v>
      </c>
      <c r="H22" s="65">
        <f>VLOOKUP($A22,'Return Data'!$B$7:$R$2843,12,0)</f>
        <v>3.4584000000000001</v>
      </c>
      <c r="I22" s="66">
        <f t="shared" si="2"/>
        <v>7</v>
      </c>
      <c r="J22" s="65">
        <f>VLOOKUP($A22,'Return Data'!$B$7:$R$2843,13,0)</f>
        <v>4.3883000000000001</v>
      </c>
      <c r="K22" s="66">
        <f t="shared" si="3"/>
        <v>3</v>
      </c>
      <c r="L22" s="65">
        <f>VLOOKUP($A22,'Return Data'!$B$7:$R$2843,17,0)</f>
        <v>5.4363999999999999</v>
      </c>
      <c r="M22" s="66">
        <f>RANK(L22,L$8:L$34,0)</f>
        <v>3</v>
      </c>
      <c r="N22" s="65">
        <f>VLOOKUP($A22,'Return Data'!$B$7:$R$2843,14,0)</f>
        <v>5.8555999999999999</v>
      </c>
      <c r="O22" s="66">
        <f>RANK(N22,N$8:N$34,0)</f>
        <v>4</v>
      </c>
      <c r="P22" s="65">
        <f>VLOOKUP($A22,'Return Data'!$B$7:$R$2843,15,0)</f>
        <v>6.2568999999999999</v>
      </c>
      <c r="Q22" s="66">
        <f>RANK(P22,P$8:P$34,0)</f>
        <v>4</v>
      </c>
      <c r="R22" s="65">
        <f>VLOOKUP($A22,'Return Data'!$B$7:$R$2843,16,0)</f>
        <v>6.7426000000000004</v>
      </c>
      <c r="S22" s="67">
        <f t="shared" si="5"/>
        <v>10</v>
      </c>
    </row>
    <row r="23" spans="1:19" x14ac:dyDescent="0.3">
      <c r="A23" s="63" t="s">
        <v>1726</v>
      </c>
      <c r="B23" s="64">
        <f>VLOOKUP($A23,'Return Data'!$B$7:$R$2843,3,0)</f>
        <v>44377</v>
      </c>
      <c r="C23" s="65">
        <f>VLOOKUP($A23,'Return Data'!$B$7:$R$2843,4,0)</f>
        <v>11.25</v>
      </c>
      <c r="D23" s="65">
        <f>VLOOKUP($A23,'Return Data'!$B$7:$R$2843,10,0)</f>
        <v>1.1818</v>
      </c>
      <c r="E23" s="66">
        <f t="shared" si="0"/>
        <v>21</v>
      </c>
      <c r="F23" s="65">
        <f>VLOOKUP($A23,'Return Data'!$B$7:$R$2843,11,0)</f>
        <v>2.0407999999999999</v>
      </c>
      <c r="G23" s="66">
        <f t="shared" si="1"/>
        <v>21</v>
      </c>
      <c r="H23" s="65">
        <f>VLOOKUP($A23,'Return Data'!$B$7:$R$2843,12,0)</f>
        <v>2.8195000000000001</v>
      </c>
      <c r="I23" s="66">
        <f t="shared" si="2"/>
        <v>19</v>
      </c>
      <c r="J23" s="65">
        <f>VLOOKUP($A23,'Return Data'!$B$7:$R$2843,13,0)</f>
        <v>3.3256999999999999</v>
      </c>
      <c r="K23" s="66">
        <f t="shared" si="3"/>
        <v>19</v>
      </c>
      <c r="L23" s="65">
        <f>VLOOKUP($A23,'Return Data'!$B$7:$R$2843,17,0)</f>
        <v>4.6227</v>
      </c>
      <c r="M23" s="66">
        <f>RANK(L23,L$8:L$34,0)</f>
        <v>17</v>
      </c>
      <c r="N23" s="65"/>
      <c r="O23" s="66"/>
      <c r="P23" s="65"/>
      <c r="Q23" s="66"/>
      <c r="R23" s="65">
        <f>VLOOKUP($A23,'Return Data'!$B$7:$R$2843,16,0)</f>
        <v>4.9661</v>
      </c>
      <c r="S23" s="67">
        <f t="shared" si="5"/>
        <v>20</v>
      </c>
    </row>
    <row r="24" spans="1:19" x14ac:dyDescent="0.3">
      <c r="A24" s="63" t="s">
        <v>1727</v>
      </c>
      <c r="B24" s="64">
        <f>VLOOKUP($A24,'Return Data'!$B$7:$R$2843,3,0)</f>
        <v>44377</v>
      </c>
      <c r="C24" s="65">
        <f>VLOOKUP($A24,'Return Data'!$B$7:$R$2843,4,0)</f>
        <v>10.3276</v>
      </c>
      <c r="D24" s="65">
        <f>VLOOKUP($A24,'Return Data'!$B$7:$R$2843,10,0)</f>
        <v>1.1875</v>
      </c>
      <c r="E24" s="66">
        <f t="shared" si="0"/>
        <v>20</v>
      </c>
      <c r="F24" s="65">
        <f>VLOOKUP($A24,'Return Data'!$B$7:$R$2843,11,0)</f>
        <v>2.1473</v>
      </c>
      <c r="G24" s="66">
        <f t="shared" si="1"/>
        <v>19</v>
      </c>
      <c r="H24" s="65"/>
      <c r="I24" s="66"/>
      <c r="J24" s="65"/>
      <c r="K24" s="66"/>
      <c r="L24" s="65"/>
      <c r="M24" s="66"/>
      <c r="N24" s="65"/>
      <c r="O24" s="66"/>
      <c r="P24" s="65"/>
      <c r="Q24" s="66"/>
      <c r="R24" s="65">
        <f>VLOOKUP($A24,'Return Data'!$B$7:$R$2843,16,0)</f>
        <v>3.2759999999999998</v>
      </c>
      <c r="S24" s="67">
        <f t="shared" si="5"/>
        <v>26</v>
      </c>
    </row>
    <row r="25" spans="1:19" x14ac:dyDescent="0.3">
      <c r="A25" s="63" t="s">
        <v>1728</v>
      </c>
      <c r="B25" s="64">
        <f>VLOOKUP($A25,'Return Data'!$B$7:$R$2843,3,0)</f>
        <v>44377</v>
      </c>
      <c r="C25" s="65">
        <f>VLOOKUP($A25,'Return Data'!$B$7:$R$2843,4,0)</f>
        <v>10.44</v>
      </c>
      <c r="D25" s="65">
        <f>VLOOKUP($A25,'Return Data'!$B$7:$R$2843,10,0)</f>
        <v>1.3297000000000001</v>
      </c>
      <c r="E25" s="66">
        <f t="shared" si="0"/>
        <v>11</v>
      </c>
      <c r="F25" s="65">
        <f>VLOOKUP($A25,'Return Data'!$B$7:$R$2843,11,0)</f>
        <v>2.363</v>
      </c>
      <c r="G25" s="66">
        <f t="shared" si="1"/>
        <v>13</v>
      </c>
      <c r="H25" s="65"/>
      <c r="I25" s="66"/>
      <c r="J25" s="65"/>
      <c r="K25" s="66"/>
      <c r="L25" s="65"/>
      <c r="M25" s="66"/>
      <c r="N25" s="65"/>
      <c r="O25" s="66"/>
      <c r="P25" s="65"/>
      <c r="Q25" s="66"/>
      <c r="R25" s="65">
        <f>VLOOKUP($A25,'Return Data'!$B$7:$R$2843,16,0)</f>
        <v>4.2686000000000002</v>
      </c>
      <c r="S25" s="67">
        <f t="shared" si="5"/>
        <v>23</v>
      </c>
    </row>
    <row r="26" spans="1:19" x14ac:dyDescent="0.3">
      <c r="A26" s="63" t="s">
        <v>2009</v>
      </c>
      <c r="B26" s="64">
        <f>VLOOKUP($A26,'Return Data'!$B$7:$R$2843,3,0)</f>
        <v>44377</v>
      </c>
      <c r="C26" s="65">
        <f>VLOOKUP($A26,'Return Data'!$B$7:$R$2843,4,0)</f>
        <v>10.8971</v>
      </c>
      <c r="D26" s="65">
        <f>VLOOKUP($A26,'Return Data'!$B$7:$R$2843,10,0)</f>
        <v>0.3795</v>
      </c>
      <c r="E26" s="66">
        <f t="shared" si="0"/>
        <v>27</v>
      </c>
      <c r="F26" s="65">
        <f>VLOOKUP($A26,'Return Data'!$B$7:$R$2843,11,0)</f>
        <v>0.747</v>
      </c>
      <c r="G26" s="66">
        <f t="shared" si="1"/>
        <v>27</v>
      </c>
      <c r="H26" s="65">
        <f>VLOOKUP($A26,'Return Data'!$B$7:$R$2843,12,0)</f>
        <v>1.0815999999999999</v>
      </c>
      <c r="I26" s="66">
        <f t="shared" ref="I26:I34" si="8">RANK(H26,H$8:H$34,0)</f>
        <v>25</v>
      </c>
      <c r="J26" s="65">
        <f>VLOOKUP($A26,'Return Data'!$B$7:$R$2843,13,0)</f>
        <v>0.7228</v>
      </c>
      <c r="K26" s="66">
        <f t="shared" ref="K26:K34" si="9">RANK(J26,J$8:J$34,0)</f>
        <v>25</v>
      </c>
      <c r="L26" s="65">
        <f>VLOOKUP($A26,'Return Data'!$B$7:$R$2843,17,0)</f>
        <v>1.7196</v>
      </c>
      <c r="M26" s="66">
        <f>RANK(L26,L$8:L$34,0)</f>
        <v>23</v>
      </c>
      <c r="N26" s="65"/>
      <c r="O26" s="66"/>
      <c r="P26" s="65"/>
      <c r="Q26" s="66"/>
      <c r="R26" s="65">
        <f>VLOOKUP($A26,'Return Data'!$B$7:$R$2843,16,0)</f>
        <v>3.0701000000000001</v>
      </c>
      <c r="S26" s="67">
        <f t="shared" si="5"/>
        <v>27</v>
      </c>
    </row>
    <row r="27" spans="1:19" x14ac:dyDescent="0.3">
      <c r="A27" s="63" t="s">
        <v>1729</v>
      </c>
      <c r="B27" s="64">
        <f>VLOOKUP($A27,'Return Data'!$B$7:$R$2843,3,0)</f>
        <v>44377</v>
      </c>
      <c r="C27" s="65">
        <f>VLOOKUP($A27,'Return Data'!$B$7:$R$2843,4,0)</f>
        <v>22.1297</v>
      </c>
      <c r="D27" s="65">
        <f>VLOOKUP($A27,'Return Data'!$B$7:$R$2843,10,0)</f>
        <v>1.3794</v>
      </c>
      <c r="E27" s="66">
        <f t="shared" si="0"/>
        <v>7</v>
      </c>
      <c r="F27" s="65">
        <f>VLOOKUP($A27,'Return Data'!$B$7:$R$2843,11,0)</f>
        <v>2.4883999999999999</v>
      </c>
      <c r="G27" s="66">
        <f t="shared" si="1"/>
        <v>8</v>
      </c>
      <c r="H27" s="65">
        <f>VLOOKUP($A27,'Return Data'!$B$7:$R$2843,12,0)</f>
        <v>3.4460999999999999</v>
      </c>
      <c r="I27" s="66">
        <f t="shared" si="8"/>
        <v>9</v>
      </c>
      <c r="J27" s="65">
        <f>VLOOKUP($A27,'Return Data'!$B$7:$R$2843,13,0)</f>
        <v>4.1681999999999997</v>
      </c>
      <c r="K27" s="66">
        <f t="shared" si="9"/>
        <v>8</v>
      </c>
      <c r="L27" s="65">
        <f>VLOOKUP($A27,'Return Data'!$B$7:$R$2843,17,0)</f>
        <v>5.3023999999999996</v>
      </c>
      <c r="M27" s="66">
        <f>RANK(L27,L$8:L$34,0)</f>
        <v>5</v>
      </c>
      <c r="N27" s="65">
        <f>VLOOKUP($A27,'Return Data'!$B$7:$R$2843,14,0)</f>
        <v>5.9179000000000004</v>
      </c>
      <c r="O27" s="66">
        <f>RANK(N27,N$8:N$34,0)</f>
        <v>2</v>
      </c>
      <c r="P27" s="65">
        <f>VLOOKUP($A27,'Return Data'!$B$7:$R$2843,15,0)</f>
        <v>6.3446999999999996</v>
      </c>
      <c r="Q27" s="66">
        <f>RANK(P27,P$8:P$34,0)</f>
        <v>2</v>
      </c>
      <c r="R27" s="65">
        <f>VLOOKUP($A27,'Return Data'!$B$7:$R$2843,16,0)</f>
        <v>7.3235999999999999</v>
      </c>
      <c r="S27" s="67">
        <f t="shared" si="5"/>
        <v>1</v>
      </c>
    </row>
    <row r="28" spans="1:19" x14ac:dyDescent="0.3">
      <c r="A28" s="63" t="s">
        <v>1730</v>
      </c>
      <c r="B28" s="64">
        <f>VLOOKUP($A28,'Return Data'!$B$7:$R$2843,3,0)</f>
        <v>44377</v>
      </c>
      <c r="C28" s="65">
        <f>VLOOKUP($A28,'Return Data'!$B$7:$R$2843,4,0)</f>
        <v>15.340400000000001</v>
      </c>
      <c r="D28" s="65">
        <f>VLOOKUP($A28,'Return Data'!$B$7:$R$2843,10,0)</f>
        <v>1.2541</v>
      </c>
      <c r="E28" s="66">
        <f t="shared" si="0"/>
        <v>17</v>
      </c>
      <c r="F28" s="65">
        <f>VLOOKUP($A28,'Return Data'!$B$7:$R$2843,11,0)</f>
        <v>2.2755000000000001</v>
      </c>
      <c r="G28" s="66">
        <f t="shared" si="1"/>
        <v>17</v>
      </c>
      <c r="H28" s="65">
        <f>VLOOKUP($A28,'Return Data'!$B$7:$R$2843,12,0)</f>
        <v>3.2433000000000001</v>
      </c>
      <c r="I28" s="66">
        <f t="shared" si="8"/>
        <v>15</v>
      </c>
      <c r="J28" s="65">
        <f>VLOOKUP($A28,'Return Data'!$B$7:$R$2843,13,0)</f>
        <v>4.1496000000000004</v>
      </c>
      <c r="K28" s="66">
        <f t="shared" si="9"/>
        <v>10</v>
      </c>
      <c r="L28" s="65">
        <f>VLOOKUP($A28,'Return Data'!$B$7:$R$2843,17,0)</f>
        <v>4.8905000000000003</v>
      </c>
      <c r="M28" s="66">
        <f>RANK(L28,L$8:L$34,0)</f>
        <v>15</v>
      </c>
      <c r="N28" s="65">
        <f>VLOOKUP($A28,'Return Data'!$B$7:$R$2843,14,0)</f>
        <v>5.3929</v>
      </c>
      <c r="O28" s="66">
        <f>RANK(N28,N$8:N$34,0)</f>
        <v>13</v>
      </c>
      <c r="P28" s="65">
        <f>VLOOKUP($A28,'Return Data'!$B$7:$R$2843,15,0)</f>
        <v>5.9019000000000004</v>
      </c>
      <c r="Q28" s="66">
        <f>RANK(P28,P$8:P$34,0)</f>
        <v>11</v>
      </c>
      <c r="R28" s="65">
        <f>VLOOKUP($A28,'Return Data'!$B$7:$R$2843,16,0)</f>
        <v>6.4493</v>
      </c>
      <c r="S28" s="67">
        <f t="shared" si="5"/>
        <v>13</v>
      </c>
    </row>
    <row r="29" spans="1:19" x14ac:dyDescent="0.3">
      <c r="A29" s="63" t="s">
        <v>1731</v>
      </c>
      <c r="B29" s="64">
        <f>VLOOKUP($A29,'Return Data'!$B$7:$R$2843,3,0)</f>
        <v>44377</v>
      </c>
      <c r="C29" s="65">
        <f>VLOOKUP($A29,'Return Data'!$B$7:$R$2843,4,0)</f>
        <v>12.0282</v>
      </c>
      <c r="D29" s="65">
        <f>VLOOKUP($A29,'Return Data'!$B$7:$R$2843,10,0)</f>
        <v>1.0186999999999999</v>
      </c>
      <c r="E29" s="66">
        <f t="shared" si="0"/>
        <v>24</v>
      </c>
      <c r="F29" s="65">
        <f>VLOOKUP($A29,'Return Data'!$B$7:$R$2843,11,0)</f>
        <v>1.7502</v>
      </c>
      <c r="G29" s="66">
        <f t="shared" si="1"/>
        <v>24</v>
      </c>
      <c r="H29" s="65">
        <f>VLOOKUP($A29,'Return Data'!$B$7:$R$2843,12,0)</f>
        <v>2.3311000000000002</v>
      </c>
      <c r="I29" s="66">
        <f t="shared" si="8"/>
        <v>22</v>
      </c>
      <c r="J29" s="65">
        <f>VLOOKUP($A29,'Return Data'!$B$7:$R$2843,13,0)</f>
        <v>2.4767000000000001</v>
      </c>
      <c r="K29" s="66">
        <f t="shared" si="9"/>
        <v>24</v>
      </c>
      <c r="L29" s="65">
        <f>VLOOKUP($A29,'Return Data'!$B$7:$R$2843,17,0)</f>
        <v>3.14</v>
      </c>
      <c r="M29" s="66">
        <f>RANK(L29,L$8:L$34,0)</f>
        <v>22</v>
      </c>
      <c r="N29" s="65">
        <f>VLOOKUP($A29,'Return Data'!$B$7:$R$2843,14,0)</f>
        <v>1.7577</v>
      </c>
      <c r="O29" s="66">
        <f>RANK(N29,N$8:N$34,0)</f>
        <v>18</v>
      </c>
      <c r="P29" s="65"/>
      <c r="Q29" s="66"/>
      <c r="R29" s="65">
        <f>VLOOKUP($A29,'Return Data'!$B$7:$R$2843,16,0)</f>
        <v>3.6190000000000002</v>
      </c>
      <c r="S29" s="67">
        <f t="shared" si="5"/>
        <v>25</v>
      </c>
    </row>
    <row r="30" spans="1:19" x14ac:dyDescent="0.3">
      <c r="A30" s="63" t="s">
        <v>1732</v>
      </c>
      <c r="B30" s="64">
        <f>VLOOKUP($A30,'Return Data'!$B$7:$R$2843,3,0)</f>
        <v>44377</v>
      </c>
      <c r="C30" s="65">
        <f>VLOOKUP($A30,'Return Data'!$B$7:$R$2843,4,0)</f>
        <v>27.636199999999999</v>
      </c>
      <c r="D30" s="65">
        <f>VLOOKUP($A30,'Return Data'!$B$7:$R$2843,10,0)</f>
        <v>1.2998000000000001</v>
      </c>
      <c r="E30" s="66">
        <f t="shared" si="0"/>
        <v>13</v>
      </c>
      <c r="F30" s="65">
        <f>VLOOKUP($A30,'Return Data'!$B$7:$R$2843,11,0)</f>
        <v>2.2964000000000002</v>
      </c>
      <c r="G30" s="66">
        <f t="shared" si="1"/>
        <v>16</v>
      </c>
      <c r="H30" s="65">
        <f>VLOOKUP($A30,'Return Data'!$B$7:$R$2843,12,0)</f>
        <v>3.0716999999999999</v>
      </c>
      <c r="I30" s="66">
        <f t="shared" si="8"/>
        <v>16</v>
      </c>
      <c r="J30" s="65">
        <f>VLOOKUP($A30,'Return Data'!$B$7:$R$2843,13,0)</f>
        <v>3.5878000000000001</v>
      </c>
      <c r="K30" s="66">
        <f t="shared" si="9"/>
        <v>18</v>
      </c>
      <c r="L30" s="65">
        <f>VLOOKUP($A30,'Return Data'!$B$7:$R$2843,17,0)</f>
        <v>4.5945999999999998</v>
      </c>
      <c r="M30" s="66">
        <f>RANK(L30,L$8:L$34,0)</f>
        <v>18</v>
      </c>
      <c r="N30" s="65">
        <f>VLOOKUP($A30,'Return Data'!$B$7:$R$2843,14,0)</f>
        <v>5.2931999999999997</v>
      </c>
      <c r="O30" s="66">
        <f>RANK(N30,N$8:N$34,0)</f>
        <v>15</v>
      </c>
      <c r="P30" s="65">
        <f>VLOOKUP($A30,'Return Data'!$B$7:$R$2843,15,0)</f>
        <v>5.8132000000000001</v>
      </c>
      <c r="Q30" s="66">
        <f>RANK(P30,P$8:P$34,0)</f>
        <v>12</v>
      </c>
      <c r="R30" s="65">
        <f>VLOOKUP($A30,'Return Data'!$B$7:$R$2843,16,0)</f>
        <v>6.8968999999999996</v>
      </c>
      <c r="S30" s="67">
        <f t="shared" si="5"/>
        <v>9</v>
      </c>
    </row>
    <row r="31" spans="1:19" x14ac:dyDescent="0.3">
      <c r="A31" s="63" t="s">
        <v>1733</v>
      </c>
      <c r="B31" s="64">
        <f>VLOOKUP($A31,'Return Data'!$B$7:$R$2843,3,0)</f>
        <v>44377</v>
      </c>
      <c r="C31" s="65">
        <f>VLOOKUP($A31,'Return Data'!$B$7:$R$2843,4,0)</f>
        <v>10.6602</v>
      </c>
      <c r="D31" s="65">
        <f>VLOOKUP($A31,'Return Data'!$B$7:$R$2843,10,0)</f>
        <v>1.671</v>
      </c>
      <c r="E31" s="66">
        <f t="shared" si="0"/>
        <v>1</v>
      </c>
      <c r="F31" s="65">
        <f>VLOOKUP($A31,'Return Data'!$B$7:$R$2843,11,0)</f>
        <v>2.6608000000000001</v>
      </c>
      <c r="G31" s="66">
        <f t="shared" si="1"/>
        <v>1</v>
      </c>
      <c r="H31" s="65">
        <f>VLOOKUP($A31,'Return Data'!$B$7:$R$2843,12,0)</f>
        <v>3.6802999999999999</v>
      </c>
      <c r="I31" s="66">
        <f t="shared" si="8"/>
        <v>1</v>
      </c>
      <c r="J31" s="65">
        <f>VLOOKUP($A31,'Return Data'!$B$7:$R$2843,13,0)</f>
        <v>4.7397</v>
      </c>
      <c r="K31" s="66">
        <f t="shared" si="9"/>
        <v>1</v>
      </c>
      <c r="L31" s="65"/>
      <c r="M31" s="66"/>
      <c r="N31" s="65"/>
      <c r="O31" s="66"/>
      <c r="P31" s="65"/>
      <c r="Q31" s="66"/>
      <c r="R31" s="65">
        <f>VLOOKUP($A31,'Return Data'!$B$7:$R$2843,16,0)</f>
        <v>4.6631</v>
      </c>
      <c r="S31" s="67">
        <f t="shared" si="5"/>
        <v>22</v>
      </c>
    </row>
    <row r="32" spans="1:19" x14ac:dyDescent="0.3">
      <c r="A32" s="63" t="s">
        <v>1734</v>
      </c>
      <c r="B32" s="64">
        <f>VLOOKUP($A32,'Return Data'!$B$7:$R$2843,3,0)</f>
        <v>44377</v>
      </c>
      <c r="C32" s="65">
        <f>VLOOKUP($A32,'Return Data'!$B$7:$R$2843,4,0)</f>
        <v>11.6348</v>
      </c>
      <c r="D32" s="65">
        <f>VLOOKUP($A32,'Return Data'!$B$7:$R$2843,10,0)</f>
        <v>1.4456</v>
      </c>
      <c r="E32" s="66">
        <f t="shared" si="0"/>
        <v>2</v>
      </c>
      <c r="F32" s="65">
        <f>VLOOKUP($A32,'Return Data'!$B$7:$R$2843,11,0)</f>
        <v>2.5825</v>
      </c>
      <c r="G32" s="66">
        <f t="shared" si="1"/>
        <v>3</v>
      </c>
      <c r="H32" s="65">
        <f>VLOOKUP($A32,'Return Data'!$B$7:$R$2843,12,0)</f>
        <v>3.6802999999999999</v>
      </c>
      <c r="I32" s="66">
        <f t="shared" si="8"/>
        <v>1</v>
      </c>
      <c r="J32" s="65">
        <f>VLOOKUP($A32,'Return Data'!$B$7:$R$2843,13,0)</f>
        <v>4.5119999999999996</v>
      </c>
      <c r="K32" s="66">
        <f t="shared" si="9"/>
        <v>2</v>
      </c>
      <c r="L32" s="65">
        <f>VLOOKUP($A32,'Return Data'!$B$7:$R$2843,17,0)</f>
        <v>5.7812000000000001</v>
      </c>
      <c r="M32" s="66">
        <f>RANK(L32,L$8:L$34,0)</f>
        <v>1</v>
      </c>
      <c r="N32" s="65"/>
      <c r="O32" s="66"/>
      <c r="P32" s="65"/>
      <c r="Q32" s="66"/>
      <c r="R32" s="65">
        <f>VLOOKUP($A32,'Return Data'!$B$7:$R$2843,16,0)</f>
        <v>6.1569000000000003</v>
      </c>
      <c r="S32" s="67">
        <f t="shared" si="5"/>
        <v>17</v>
      </c>
    </row>
    <row r="33" spans="1:19" x14ac:dyDescent="0.3">
      <c r="A33" s="63" t="s">
        <v>1735</v>
      </c>
      <c r="B33" s="64">
        <f>VLOOKUP($A33,'Return Data'!$B$7:$R$2843,3,0)</f>
        <v>44377</v>
      </c>
      <c r="C33" s="65">
        <f>VLOOKUP($A33,'Return Data'!$B$7:$R$2843,4,0)</f>
        <v>11.3172</v>
      </c>
      <c r="D33" s="65">
        <f>VLOOKUP($A33,'Return Data'!$B$7:$R$2843,10,0)</f>
        <v>1.2535000000000001</v>
      </c>
      <c r="E33" s="66">
        <f t="shared" si="0"/>
        <v>18</v>
      </c>
      <c r="F33" s="65">
        <f>VLOOKUP($A33,'Return Data'!$B$7:$R$2843,11,0)</f>
        <v>2.1049000000000002</v>
      </c>
      <c r="G33" s="66">
        <f t="shared" si="1"/>
        <v>20</v>
      </c>
      <c r="H33" s="65">
        <f>VLOOKUP($A33,'Return Data'!$B$7:$R$2843,12,0)</f>
        <v>2.9472999999999998</v>
      </c>
      <c r="I33" s="66">
        <f t="shared" si="8"/>
        <v>18</v>
      </c>
      <c r="J33" s="65">
        <f>VLOOKUP($A33,'Return Data'!$B$7:$R$2843,13,0)</f>
        <v>3.5966</v>
      </c>
      <c r="K33" s="66">
        <f t="shared" si="9"/>
        <v>17</v>
      </c>
      <c r="L33" s="65">
        <f>VLOOKUP($A33,'Return Data'!$B$7:$R$2843,17,0)</f>
        <v>5.0052000000000003</v>
      </c>
      <c r="M33" s="66">
        <f>RANK(L33,L$8:L$34,0)</f>
        <v>13</v>
      </c>
      <c r="N33" s="65"/>
      <c r="O33" s="66"/>
      <c r="P33" s="65"/>
      <c r="Q33" s="66"/>
      <c r="R33" s="65">
        <f>VLOOKUP($A33,'Return Data'!$B$7:$R$2843,16,0)</f>
        <v>5.3856000000000002</v>
      </c>
      <c r="S33" s="67">
        <f t="shared" si="5"/>
        <v>19</v>
      </c>
    </row>
    <row r="34" spans="1:19" x14ac:dyDescent="0.3">
      <c r="A34" s="63" t="s">
        <v>1736</v>
      </c>
      <c r="B34" s="64">
        <f>VLOOKUP($A34,'Return Data'!$B$7:$R$2843,3,0)</f>
        <v>44377</v>
      </c>
      <c r="C34" s="65">
        <f>VLOOKUP($A34,'Return Data'!$B$7:$R$2843,4,0)</f>
        <v>28.867899999999999</v>
      </c>
      <c r="D34" s="65">
        <f>VLOOKUP($A34,'Return Data'!$B$7:$R$2843,10,0)</f>
        <v>1.4258</v>
      </c>
      <c r="E34" s="66">
        <f t="shared" si="0"/>
        <v>3</v>
      </c>
      <c r="F34" s="65">
        <f>VLOOKUP($A34,'Return Data'!$B$7:$R$2843,11,0)</f>
        <v>2.5299</v>
      </c>
      <c r="G34" s="66">
        <f t="shared" si="1"/>
        <v>6</v>
      </c>
      <c r="H34" s="65">
        <f>VLOOKUP($A34,'Return Data'!$B$7:$R$2843,12,0)</f>
        <v>3.4762</v>
      </c>
      <c r="I34" s="66">
        <f t="shared" si="8"/>
        <v>5</v>
      </c>
      <c r="J34" s="65">
        <f>VLOOKUP($A34,'Return Data'!$B$7:$R$2843,13,0)</f>
        <v>4.2237999999999998</v>
      </c>
      <c r="K34" s="66">
        <f t="shared" si="9"/>
        <v>5</v>
      </c>
      <c r="L34" s="65">
        <f>VLOOKUP($A34,'Return Data'!$B$7:$R$2843,17,0)</f>
        <v>5.2542999999999997</v>
      </c>
      <c r="M34" s="66">
        <f>RANK(L34,L$8:L$34,0)</f>
        <v>6</v>
      </c>
      <c r="N34" s="65">
        <f>VLOOKUP($A34,'Return Data'!$B$7:$R$2843,14,0)</f>
        <v>5.7911000000000001</v>
      </c>
      <c r="O34" s="66">
        <f>RANK(N34,N$8:N$34,0)</f>
        <v>5</v>
      </c>
      <c r="P34" s="65">
        <f>VLOOKUP($A34,'Return Data'!$B$7:$R$2843,15,0)</f>
        <v>6.1395</v>
      </c>
      <c r="Q34" s="66">
        <f>RANK(P34,P$8:P$34,0)</f>
        <v>8</v>
      </c>
      <c r="R34" s="65">
        <f>VLOOKUP($A34,'Return Data'!$B$7:$R$2843,16,0)</f>
        <v>6.9001999999999999</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1.248688888888889</v>
      </c>
      <c r="E36" s="74"/>
      <c r="F36" s="75">
        <f>AVERAGE(F8:F34)</f>
        <v>2.2158814814814813</v>
      </c>
      <c r="G36" s="74"/>
      <c r="H36" s="75">
        <f>AVERAGE(H8:H34)</f>
        <v>3.0530720000000002</v>
      </c>
      <c r="I36" s="74"/>
      <c r="J36" s="75">
        <f>AVERAGE(J8:J34)</f>
        <v>3.6871119999999995</v>
      </c>
      <c r="K36" s="74"/>
      <c r="L36" s="75">
        <f>AVERAGE(L8:L34)</f>
        <v>4.754569565217392</v>
      </c>
      <c r="M36" s="74"/>
      <c r="N36" s="75">
        <f>AVERAGE(N8:N34)</f>
        <v>5.3692166666666674</v>
      </c>
      <c r="O36" s="74"/>
      <c r="P36" s="75">
        <f>AVERAGE(P8:P34)</f>
        <v>6.0231599999999998</v>
      </c>
      <c r="Q36" s="74"/>
      <c r="R36" s="75">
        <f>AVERAGE(R8:R34)</f>
        <v>5.903351851851852</v>
      </c>
      <c r="S36" s="76"/>
    </row>
    <row r="37" spans="1:19" x14ac:dyDescent="0.3">
      <c r="A37" s="73" t="s">
        <v>28</v>
      </c>
      <c r="B37" s="74"/>
      <c r="C37" s="74"/>
      <c r="D37" s="75">
        <f>MIN(D8:D34)</f>
        <v>0.3795</v>
      </c>
      <c r="E37" s="74"/>
      <c r="F37" s="75">
        <f>MIN(F8:F34)</f>
        <v>0.747</v>
      </c>
      <c r="G37" s="74"/>
      <c r="H37" s="75">
        <f>MIN(H8:H34)</f>
        <v>1.0815999999999999</v>
      </c>
      <c r="I37" s="74"/>
      <c r="J37" s="75">
        <f>MIN(J8:J34)</f>
        <v>0.7228</v>
      </c>
      <c r="K37" s="74"/>
      <c r="L37" s="75">
        <f>MIN(L8:L34)</f>
        <v>1.7196</v>
      </c>
      <c r="M37" s="74"/>
      <c r="N37" s="75">
        <f>MIN(N8:N34)</f>
        <v>1.7577</v>
      </c>
      <c r="O37" s="74"/>
      <c r="P37" s="75">
        <f>MIN(P8:P34)</f>
        <v>5.1367000000000003</v>
      </c>
      <c r="Q37" s="74"/>
      <c r="R37" s="75">
        <f>MIN(R8:R34)</f>
        <v>3.0701000000000001</v>
      </c>
      <c r="S37" s="76"/>
    </row>
    <row r="38" spans="1:19" ht="15" thickBot="1" x14ac:dyDescent="0.35">
      <c r="A38" s="77" t="s">
        <v>29</v>
      </c>
      <c r="B38" s="78"/>
      <c r="C38" s="78"/>
      <c r="D38" s="79">
        <f>MAX(D8:D34)</f>
        <v>1.671</v>
      </c>
      <c r="E38" s="78"/>
      <c r="F38" s="79">
        <f>MAX(F8:F34)</f>
        <v>2.6608000000000001</v>
      </c>
      <c r="G38" s="78"/>
      <c r="H38" s="79">
        <f>MAX(H8:H34)</f>
        <v>3.6802999999999999</v>
      </c>
      <c r="I38" s="78"/>
      <c r="J38" s="79">
        <f>MAX(J8:J34)</f>
        <v>4.7397</v>
      </c>
      <c r="K38" s="78"/>
      <c r="L38" s="79">
        <f>MAX(L8:L34)</f>
        <v>5.7812000000000001</v>
      </c>
      <c r="M38" s="78"/>
      <c r="N38" s="79">
        <f>MAX(N8:N34)</f>
        <v>5.9690000000000003</v>
      </c>
      <c r="O38" s="78"/>
      <c r="P38" s="79">
        <f>MAX(P8:P34)</f>
        <v>6.3571999999999997</v>
      </c>
      <c r="Q38" s="78"/>
      <c r="R38" s="79">
        <f>MAX(R8:R34)</f>
        <v>7.3235999999999999</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44377</v>
      </c>
      <c r="C8" s="65">
        <f>VLOOKUP($A8,'Return Data'!$B$7:$R$2843,4,0)</f>
        <v>21.0778</v>
      </c>
      <c r="D8" s="65">
        <f>VLOOKUP($A8,'Return Data'!$B$7:$R$2843,10,0)</f>
        <v>1.2586999999999999</v>
      </c>
      <c r="E8" s="66">
        <f t="shared" ref="E8:E34" si="0">RANK(D8,D$8:D$34,0)</f>
        <v>4</v>
      </c>
      <c r="F8" s="65">
        <f>VLOOKUP($A8,'Return Data'!$B$7:$R$2843,11,0)</f>
        <v>2.2751999999999999</v>
      </c>
      <c r="G8" s="66">
        <f t="shared" ref="G8:G34" si="1">RANK(F8,F$8:F$34,0)</f>
        <v>2</v>
      </c>
      <c r="H8" s="65">
        <f>VLOOKUP($A8,'Return Data'!$B$7:$R$2843,12,0)</f>
        <v>3.0009000000000001</v>
      </c>
      <c r="I8" s="66">
        <f t="shared" ref="I8:I23" si="2">RANK(H8,H$8:H$34,0)</f>
        <v>5</v>
      </c>
      <c r="J8" s="65">
        <f>VLOOKUP($A8,'Return Data'!$B$7:$R$2843,13,0)</f>
        <v>3.5198999999999998</v>
      </c>
      <c r="K8" s="66">
        <f t="shared" ref="K8:K23" si="3">RANK(J8,J$8:J$34,0)</f>
        <v>8</v>
      </c>
      <c r="L8" s="65">
        <f>VLOOKUP($A8,'Return Data'!$B$7:$R$2843,17,0)</f>
        <v>4.6032000000000002</v>
      </c>
      <c r="M8" s="66">
        <f t="shared" ref="M8:M18" si="4">RANK(L8,L$8:L$34,0)</f>
        <v>7</v>
      </c>
      <c r="N8" s="65">
        <f>VLOOKUP($A8,'Return Data'!$B$7:$R$2843,14,0)</f>
        <v>5.1429</v>
      </c>
      <c r="O8" s="66">
        <f>RANK(N8,N$8:N$34,0)</f>
        <v>7</v>
      </c>
      <c r="P8" s="65">
        <f>VLOOKUP($A8,'Return Data'!$B$7:$R$2843,15,0)</f>
        <v>5.5056000000000003</v>
      </c>
      <c r="Q8" s="66">
        <f>RANK(P8,P$8:P$34,0)</f>
        <v>7</v>
      </c>
      <c r="R8" s="65">
        <f>VLOOKUP($A8,'Return Data'!$B$7:$R$2843,16,0)</f>
        <v>6.4425999999999997</v>
      </c>
      <c r="S8" s="67">
        <f t="shared" ref="S8:S34" si="5">RANK(R8,R$8:R$34,0)</f>
        <v>10</v>
      </c>
    </row>
    <row r="9" spans="1:20" x14ac:dyDescent="0.3">
      <c r="A9" s="63" t="s">
        <v>1738</v>
      </c>
      <c r="B9" s="64">
        <f>VLOOKUP($A9,'Return Data'!$B$7:$R$2843,3,0)</f>
        <v>44377</v>
      </c>
      <c r="C9" s="65">
        <f>VLOOKUP($A9,'Return Data'!$B$7:$R$2843,4,0)</f>
        <v>14.809699999999999</v>
      </c>
      <c r="D9" s="65">
        <f>VLOOKUP($A9,'Return Data'!$B$7:$R$2843,10,0)</f>
        <v>1.0584</v>
      </c>
      <c r="E9" s="66">
        <f t="shared" si="0"/>
        <v>19</v>
      </c>
      <c r="F9" s="65">
        <f>VLOOKUP($A9,'Return Data'!$B$7:$R$2843,11,0)</f>
        <v>2.0127000000000002</v>
      </c>
      <c r="G9" s="66">
        <f t="shared" si="1"/>
        <v>15</v>
      </c>
      <c r="H9" s="65">
        <f>VLOOKUP($A9,'Return Data'!$B$7:$R$2843,12,0)</f>
        <v>2.7223999999999999</v>
      </c>
      <c r="I9" s="66">
        <f t="shared" si="2"/>
        <v>16</v>
      </c>
      <c r="J9" s="65">
        <f>VLOOKUP($A9,'Return Data'!$B$7:$R$2843,13,0)</f>
        <v>3.1480999999999999</v>
      </c>
      <c r="K9" s="66">
        <f t="shared" si="3"/>
        <v>16</v>
      </c>
      <c r="L9" s="65">
        <f>VLOOKUP($A9,'Return Data'!$B$7:$R$2843,17,0)</f>
        <v>4.4366000000000003</v>
      </c>
      <c r="M9" s="66">
        <f t="shared" si="4"/>
        <v>12</v>
      </c>
      <c r="N9" s="65">
        <f>VLOOKUP($A9,'Return Data'!$B$7:$R$2843,14,0)</f>
        <v>4.9595000000000002</v>
      </c>
      <c r="O9" s="66">
        <f>RANK(N9,N$8:N$34,0)</f>
        <v>12</v>
      </c>
      <c r="P9" s="65">
        <f>VLOOKUP($A9,'Return Data'!$B$7:$R$2843,15,0)</f>
        <v>5.4500999999999999</v>
      </c>
      <c r="Q9" s="66">
        <f>RANK(P9,P$8:P$34,0)</f>
        <v>8</v>
      </c>
      <c r="R9" s="65">
        <f>VLOOKUP($A9,'Return Data'!$B$7:$R$2843,16,0)</f>
        <v>5.8719000000000001</v>
      </c>
      <c r="S9" s="67">
        <f t="shared" si="5"/>
        <v>13</v>
      </c>
    </row>
    <row r="10" spans="1:20" x14ac:dyDescent="0.3">
      <c r="A10" s="63" t="s">
        <v>1739</v>
      </c>
      <c r="B10" s="64">
        <f>VLOOKUP($A10,'Return Data'!$B$7:$R$2843,3,0)</f>
        <v>44377</v>
      </c>
      <c r="C10" s="65">
        <f>VLOOKUP($A10,'Return Data'!$B$7:$R$2843,4,0)</f>
        <v>12.811999999999999</v>
      </c>
      <c r="D10" s="65">
        <f>VLOOKUP($A10,'Return Data'!$B$7:$R$2843,10,0)</f>
        <v>1.1687000000000001</v>
      </c>
      <c r="E10" s="66">
        <f t="shared" si="0"/>
        <v>11</v>
      </c>
      <c r="F10" s="65">
        <f>VLOOKUP($A10,'Return Data'!$B$7:$R$2843,11,0)</f>
        <v>2.1446000000000001</v>
      </c>
      <c r="G10" s="66">
        <f t="shared" si="1"/>
        <v>10</v>
      </c>
      <c r="H10" s="65">
        <f>VLOOKUP($A10,'Return Data'!$B$7:$R$2843,12,0)</f>
        <v>2.9738000000000002</v>
      </c>
      <c r="I10" s="66">
        <f t="shared" si="2"/>
        <v>7</v>
      </c>
      <c r="J10" s="65">
        <f>VLOOKUP($A10,'Return Data'!$B$7:$R$2843,13,0)</f>
        <v>3.5312999999999999</v>
      </c>
      <c r="K10" s="66">
        <f t="shared" si="3"/>
        <v>6</v>
      </c>
      <c r="L10" s="65">
        <f>VLOOKUP($A10,'Return Data'!$B$7:$R$2843,17,0)</f>
        <v>4.7408000000000001</v>
      </c>
      <c r="M10" s="66">
        <f t="shared" si="4"/>
        <v>3</v>
      </c>
      <c r="N10" s="65">
        <f>VLOOKUP($A10,'Return Data'!$B$7:$R$2843,14,0)</f>
        <v>5.2873999999999999</v>
      </c>
      <c r="O10" s="66">
        <f>RANK(N10,N$8:N$34,0)</f>
        <v>1</v>
      </c>
      <c r="P10" s="65"/>
      <c r="Q10" s="66"/>
      <c r="R10" s="65">
        <f>VLOOKUP($A10,'Return Data'!$B$7:$R$2843,16,0)</f>
        <v>5.6521999999999997</v>
      </c>
      <c r="S10" s="67">
        <f t="shared" si="5"/>
        <v>16</v>
      </c>
    </row>
    <row r="11" spans="1:20" x14ac:dyDescent="0.3">
      <c r="A11" s="63" t="s">
        <v>1740</v>
      </c>
      <c r="B11" s="64">
        <f>VLOOKUP($A11,'Return Data'!$B$7:$R$2843,3,0)</f>
        <v>44377</v>
      </c>
      <c r="C11" s="65">
        <f>VLOOKUP($A11,'Return Data'!$B$7:$R$2843,4,0)</f>
        <v>11.3209</v>
      </c>
      <c r="D11" s="65">
        <f>VLOOKUP($A11,'Return Data'!$B$7:$R$2843,10,0)</f>
        <v>0.84540000000000004</v>
      </c>
      <c r="E11" s="66">
        <f t="shared" si="0"/>
        <v>25</v>
      </c>
      <c r="F11" s="65">
        <f>VLOOKUP($A11,'Return Data'!$B$7:$R$2843,11,0)</f>
        <v>1.3436999999999999</v>
      </c>
      <c r="G11" s="66">
        <f t="shared" si="1"/>
        <v>26</v>
      </c>
      <c r="H11" s="65">
        <f>VLOOKUP($A11,'Return Data'!$B$7:$R$2843,12,0)</f>
        <v>1.728</v>
      </c>
      <c r="I11" s="66">
        <f t="shared" si="2"/>
        <v>24</v>
      </c>
      <c r="J11" s="65">
        <f>VLOOKUP($A11,'Return Data'!$B$7:$R$2843,13,0)</f>
        <v>2.3191999999999999</v>
      </c>
      <c r="K11" s="66">
        <f t="shared" si="3"/>
        <v>21</v>
      </c>
      <c r="L11" s="65">
        <f>VLOOKUP($A11,'Return Data'!$B$7:$R$2843,17,0)</f>
        <v>3.3321000000000001</v>
      </c>
      <c r="M11" s="66">
        <f t="shared" si="4"/>
        <v>20</v>
      </c>
      <c r="N11" s="65"/>
      <c r="O11" s="66"/>
      <c r="P11" s="65"/>
      <c r="Q11" s="66"/>
      <c r="R11" s="65">
        <f>VLOOKUP($A11,'Return Data'!$B$7:$R$2843,16,0)</f>
        <v>4.1717000000000004</v>
      </c>
      <c r="S11" s="67">
        <f t="shared" si="5"/>
        <v>21</v>
      </c>
    </row>
    <row r="12" spans="1:20" x14ac:dyDescent="0.3">
      <c r="A12" s="63" t="s">
        <v>1741</v>
      </c>
      <c r="B12" s="64">
        <f>VLOOKUP($A12,'Return Data'!$B$7:$R$2843,3,0)</f>
        <v>44377</v>
      </c>
      <c r="C12" s="65">
        <f>VLOOKUP($A12,'Return Data'!$B$7:$R$2843,4,0)</f>
        <v>11.885999999999999</v>
      </c>
      <c r="D12" s="65">
        <f>VLOOKUP($A12,'Return Data'!$B$7:$R$2843,10,0)</f>
        <v>1.1144000000000001</v>
      </c>
      <c r="E12" s="66">
        <f t="shared" si="0"/>
        <v>17</v>
      </c>
      <c r="F12" s="65">
        <f>VLOOKUP($A12,'Return Data'!$B$7:$R$2843,11,0)</f>
        <v>1.9119999999999999</v>
      </c>
      <c r="G12" s="66">
        <f t="shared" si="1"/>
        <v>19</v>
      </c>
      <c r="H12" s="65">
        <f>VLOOKUP($A12,'Return Data'!$B$7:$R$2843,12,0)</f>
        <v>2.6158999999999999</v>
      </c>
      <c r="I12" s="66">
        <f t="shared" si="2"/>
        <v>17</v>
      </c>
      <c r="J12" s="65">
        <f>VLOOKUP($A12,'Return Data'!$B$7:$R$2843,13,0)</f>
        <v>3.2128999999999999</v>
      </c>
      <c r="K12" s="66">
        <f t="shared" si="3"/>
        <v>15</v>
      </c>
      <c r="L12" s="65">
        <f>VLOOKUP($A12,'Return Data'!$B$7:$R$2843,17,0)</f>
        <v>4.3589000000000002</v>
      </c>
      <c r="M12" s="66">
        <f t="shared" si="4"/>
        <v>13</v>
      </c>
      <c r="N12" s="65">
        <f>VLOOKUP($A12,'Return Data'!$B$7:$R$2843,14,0)</f>
        <v>5.0403000000000002</v>
      </c>
      <c r="O12" s="66">
        <f t="shared" ref="O12:O18" si="6">RANK(N12,N$8:N$34,0)</f>
        <v>9</v>
      </c>
      <c r="P12" s="65"/>
      <c r="Q12" s="66"/>
      <c r="R12" s="65">
        <f>VLOOKUP($A12,'Return Data'!$B$7:$R$2843,16,0)</f>
        <v>5.1660000000000004</v>
      </c>
      <c r="S12" s="67">
        <f t="shared" si="5"/>
        <v>18</v>
      </c>
    </row>
    <row r="13" spans="1:20" x14ac:dyDescent="0.3">
      <c r="A13" s="63" t="s">
        <v>1742</v>
      </c>
      <c r="B13" s="64">
        <f>VLOOKUP($A13,'Return Data'!$B$7:$R$2843,3,0)</f>
        <v>44377</v>
      </c>
      <c r="C13" s="65">
        <f>VLOOKUP($A13,'Return Data'!$B$7:$R$2843,4,0)</f>
        <v>15.301399999999999</v>
      </c>
      <c r="D13" s="65">
        <f>VLOOKUP($A13,'Return Data'!$B$7:$R$2843,10,0)</f>
        <v>1.179</v>
      </c>
      <c r="E13" s="66">
        <f t="shared" si="0"/>
        <v>10</v>
      </c>
      <c r="F13" s="65">
        <f>VLOOKUP($A13,'Return Data'!$B$7:$R$2843,11,0)</f>
        <v>2.1577999999999999</v>
      </c>
      <c r="G13" s="66">
        <f t="shared" si="1"/>
        <v>8</v>
      </c>
      <c r="H13" s="65">
        <f>VLOOKUP($A13,'Return Data'!$B$7:$R$2843,12,0)</f>
        <v>2.9045999999999998</v>
      </c>
      <c r="I13" s="66">
        <f t="shared" si="2"/>
        <v>11</v>
      </c>
      <c r="J13" s="65">
        <f>VLOOKUP($A13,'Return Data'!$B$7:$R$2843,13,0)</f>
        <v>3.4375</v>
      </c>
      <c r="K13" s="66">
        <f t="shared" si="3"/>
        <v>11</v>
      </c>
      <c r="L13" s="65">
        <f>VLOOKUP($A13,'Return Data'!$B$7:$R$2843,17,0)</f>
        <v>4.7187000000000001</v>
      </c>
      <c r="M13" s="66">
        <f t="shared" si="4"/>
        <v>4</v>
      </c>
      <c r="N13" s="65">
        <f>VLOOKUP($A13,'Return Data'!$B$7:$R$2843,14,0)</f>
        <v>5.2256999999999998</v>
      </c>
      <c r="O13" s="66">
        <f t="shared" si="6"/>
        <v>5</v>
      </c>
      <c r="P13" s="65">
        <f>VLOOKUP($A13,'Return Data'!$B$7:$R$2843,15,0)</f>
        <v>5.6344000000000003</v>
      </c>
      <c r="Q13" s="66">
        <f t="shared" ref="Q13:Q18" si="7">RANK(P13,P$8:P$34,0)</f>
        <v>4</v>
      </c>
      <c r="R13" s="65">
        <f>VLOOKUP($A13,'Return Data'!$B$7:$R$2843,16,0)</f>
        <v>6.2523999999999997</v>
      </c>
      <c r="S13" s="67">
        <f t="shared" si="5"/>
        <v>11</v>
      </c>
    </row>
    <row r="14" spans="1:20" x14ac:dyDescent="0.3">
      <c r="A14" s="63" t="s">
        <v>1743</v>
      </c>
      <c r="B14" s="64">
        <f>VLOOKUP($A14,'Return Data'!$B$7:$R$2843,3,0)</f>
        <v>44377</v>
      </c>
      <c r="C14" s="65">
        <f>VLOOKUP($A14,'Return Data'!$B$7:$R$2843,4,0)</f>
        <v>24.273</v>
      </c>
      <c r="D14" s="65">
        <f>VLOOKUP($A14,'Return Data'!$B$7:$R$2843,10,0)</f>
        <v>1.2092000000000001</v>
      </c>
      <c r="E14" s="66">
        <f t="shared" si="0"/>
        <v>7</v>
      </c>
      <c r="F14" s="65">
        <f>VLOOKUP($A14,'Return Data'!$B$7:$R$2843,11,0)</f>
        <v>2.1246999999999998</v>
      </c>
      <c r="G14" s="66">
        <f t="shared" si="1"/>
        <v>11</v>
      </c>
      <c r="H14" s="65">
        <f>VLOOKUP($A14,'Return Data'!$B$7:$R$2843,12,0)</f>
        <v>2.9432999999999998</v>
      </c>
      <c r="I14" s="66">
        <f t="shared" si="2"/>
        <v>8</v>
      </c>
      <c r="J14" s="65">
        <f>VLOOKUP($A14,'Return Data'!$B$7:$R$2843,13,0)</f>
        <v>3.4346000000000001</v>
      </c>
      <c r="K14" s="66">
        <f t="shared" si="3"/>
        <v>12</v>
      </c>
      <c r="L14" s="65">
        <f>VLOOKUP($A14,'Return Data'!$B$7:$R$2843,17,0)</f>
        <v>4.2956000000000003</v>
      </c>
      <c r="M14" s="66">
        <f t="shared" si="4"/>
        <v>15</v>
      </c>
      <c r="N14" s="65">
        <f>VLOOKUP($A14,'Return Data'!$B$7:$R$2843,14,0)</f>
        <v>4.8410000000000002</v>
      </c>
      <c r="O14" s="66">
        <f t="shared" si="6"/>
        <v>13</v>
      </c>
      <c r="P14" s="65">
        <f>VLOOKUP($A14,'Return Data'!$B$7:$R$2843,15,0)</f>
        <v>5.2478999999999996</v>
      </c>
      <c r="Q14" s="66">
        <f t="shared" si="7"/>
        <v>13</v>
      </c>
      <c r="R14" s="65">
        <f>VLOOKUP($A14,'Return Data'!$B$7:$R$2843,16,0)</f>
        <v>6.6890000000000001</v>
      </c>
      <c r="S14" s="67">
        <f t="shared" si="5"/>
        <v>7</v>
      </c>
    </row>
    <row r="15" spans="1:20" x14ac:dyDescent="0.3">
      <c r="A15" s="63" t="s">
        <v>1744</v>
      </c>
      <c r="B15" s="64">
        <f>VLOOKUP($A15,'Return Data'!$B$7:$R$2843,3,0)</f>
        <v>44377</v>
      </c>
      <c r="C15" s="65">
        <f>VLOOKUP($A15,'Return Data'!$B$7:$R$2843,4,0)</f>
        <v>27.141999999999999</v>
      </c>
      <c r="D15" s="65">
        <f>VLOOKUP($A15,'Return Data'!$B$7:$R$2843,10,0)</f>
        <v>1.2625</v>
      </c>
      <c r="E15" s="66">
        <f t="shared" si="0"/>
        <v>3</v>
      </c>
      <c r="F15" s="65">
        <f>VLOOKUP($A15,'Return Data'!$B$7:$R$2843,11,0)</f>
        <v>2.1755</v>
      </c>
      <c r="G15" s="66">
        <f t="shared" si="1"/>
        <v>7</v>
      </c>
      <c r="H15" s="65">
        <f>VLOOKUP($A15,'Return Data'!$B$7:$R$2843,12,0)</f>
        <v>2.9944000000000002</v>
      </c>
      <c r="I15" s="66">
        <f t="shared" si="2"/>
        <v>6</v>
      </c>
      <c r="J15" s="65">
        <f>VLOOKUP($A15,'Return Data'!$B$7:$R$2843,13,0)</f>
        <v>3.5266999999999999</v>
      </c>
      <c r="K15" s="66">
        <f t="shared" si="3"/>
        <v>7</v>
      </c>
      <c r="L15" s="65">
        <f>VLOOKUP($A15,'Return Data'!$B$7:$R$2843,17,0)</f>
        <v>4.5744999999999996</v>
      </c>
      <c r="M15" s="66">
        <f t="shared" si="4"/>
        <v>9</v>
      </c>
      <c r="N15" s="65">
        <f>VLOOKUP($A15,'Return Data'!$B$7:$R$2843,14,0)</f>
        <v>5.1337999999999999</v>
      </c>
      <c r="O15" s="66">
        <f t="shared" si="6"/>
        <v>8</v>
      </c>
      <c r="P15" s="65">
        <f>VLOOKUP($A15,'Return Data'!$B$7:$R$2843,15,0)</f>
        <v>5.5260999999999996</v>
      </c>
      <c r="Q15" s="66">
        <f t="shared" si="7"/>
        <v>6</v>
      </c>
      <c r="R15" s="65">
        <f>VLOOKUP($A15,'Return Data'!$B$7:$R$2843,16,0)</f>
        <v>7.1238999999999999</v>
      </c>
      <c r="S15" s="67">
        <f t="shared" si="5"/>
        <v>2</v>
      </c>
    </row>
    <row r="16" spans="1:20" x14ac:dyDescent="0.3">
      <c r="A16" s="63" t="s">
        <v>1745</v>
      </c>
      <c r="B16" s="64">
        <f>VLOOKUP($A16,'Return Data'!$B$7:$R$2843,3,0)</f>
        <v>44377</v>
      </c>
      <c r="C16" s="65">
        <f>VLOOKUP($A16,'Return Data'!$B$7:$R$2843,4,0)</f>
        <v>25.762699999999999</v>
      </c>
      <c r="D16" s="65">
        <f>VLOOKUP($A16,'Return Data'!$B$7:$R$2843,10,0)</f>
        <v>1.1222000000000001</v>
      </c>
      <c r="E16" s="66">
        <f t="shared" si="0"/>
        <v>15</v>
      </c>
      <c r="F16" s="65">
        <f>VLOOKUP($A16,'Return Data'!$B$7:$R$2843,11,0)</f>
        <v>2.0280999999999998</v>
      </c>
      <c r="G16" s="66">
        <f t="shared" si="1"/>
        <v>13</v>
      </c>
      <c r="H16" s="65">
        <f>VLOOKUP($A16,'Return Data'!$B$7:$R$2843,12,0)</f>
        <v>2.8115000000000001</v>
      </c>
      <c r="I16" s="66">
        <f t="shared" si="2"/>
        <v>12</v>
      </c>
      <c r="J16" s="65">
        <f>VLOOKUP($A16,'Return Data'!$B$7:$R$2843,13,0)</f>
        <v>3.2995000000000001</v>
      </c>
      <c r="K16" s="66">
        <f t="shared" si="3"/>
        <v>13</v>
      </c>
      <c r="L16" s="65">
        <f>VLOOKUP($A16,'Return Data'!$B$7:$R$2843,17,0)</f>
        <v>4.2598000000000003</v>
      </c>
      <c r="M16" s="66">
        <f t="shared" si="4"/>
        <v>16</v>
      </c>
      <c r="N16" s="65">
        <f>VLOOKUP($A16,'Return Data'!$B$7:$R$2843,14,0)</f>
        <v>4.9836</v>
      </c>
      <c r="O16" s="66">
        <f t="shared" si="6"/>
        <v>11</v>
      </c>
      <c r="P16" s="65">
        <f>VLOOKUP($A16,'Return Data'!$B$7:$R$2843,15,0)</f>
        <v>5.4010999999999996</v>
      </c>
      <c r="Q16" s="66">
        <f t="shared" si="7"/>
        <v>9</v>
      </c>
      <c r="R16" s="65">
        <f>VLOOKUP($A16,'Return Data'!$B$7:$R$2843,16,0)</f>
        <v>6.7278000000000002</v>
      </c>
      <c r="S16" s="67">
        <f t="shared" si="5"/>
        <v>6</v>
      </c>
    </row>
    <row r="17" spans="1:19" x14ac:dyDescent="0.3">
      <c r="A17" s="63" t="s">
        <v>1746</v>
      </c>
      <c r="B17" s="64">
        <f>VLOOKUP($A17,'Return Data'!$B$7:$R$2843,3,0)</f>
        <v>44377</v>
      </c>
      <c r="C17" s="65">
        <f>VLOOKUP($A17,'Return Data'!$B$7:$R$2843,4,0)</f>
        <v>14.3498</v>
      </c>
      <c r="D17" s="65">
        <f>VLOOKUP($A17,'Return Data'!$B$7:$R$2843,10,0)</f>
        <v>0.78100000000000003</v>
      </c>
      <c r="E17" s="66">
        <f t="shared" si="0"/>
        <v>26</v>
      </c>
      <c r="F17" s="65">
        <f>VLOOKUP($A17,'Return Data'!$B$7:$R$2843,11,0)</f>
        <v>1.4420999999999999</v>
      </c>
      <c r="G17" s="66">
        <f t="shared" si="1"/>
        <v>25</v>
      </c>
      <c r="H17" s="65">
        <f>VLOOKUP($A17,'Return Data'!$B$7:$R$2843,12,0)</f>
        <v>1.7312000000000001</v>
      </c>
      <c r="I17" s="66">
        <f t="shared" si="2"/>
        <v>23</v>
      </c>
      <c r="J17" s="65">
        <f>VLOOKUP($A17,'Return Data'!$B$7:$R$2843,13,0)</f>
        <v>2.0104000000000002</v>
      </c>
      <c r="K17" s="66">
        <f t="shared" si="3"/>
        <v>24</v>
      </c>
      <c r="L17" s="65">
        <f>VLOOKUP($A17,'Return Data'!$B$7:$R$2843,17,0)</f>
        <v>3.5331000000000001</v>
      </c>
      <c r="M17" s="66">
        <f t="shared" si="4"/>
        <v>19</v>
      </c>
      <c r="N17" s="65">
        <f>VLOOKUP($A17,'Return Data'!$B$7:$R$2843,14,0)</f>
        <v>4.2239000000000004</v>
      </c>
      <c r="O17" s="66">
        <f t="shared" si="6"/>
        <v>16</v>
      </c>
      <c r="P17" s="65">
        <f>VLOOKUP($A17,'Return Data'!$B$7:$R$2843,15,0)</f>
        <v>5.0856000000000003</v>
      </c>
      <c r="Q17" s="66">
        <f t="shared" si="7"/>
        <v>14</v>
      </c>
      <c r="R17" s="65">
        <f>VLOOKUP($A17,'Return Data'!$B$7:$R$2843,16,0)</f>
        <v>5.6825999999999999</v>
      </c>
      <c r="S17" s="67">
        <f t="shared" si="5"/>
        <v>15</v>
      </c>
    </row>
    <row r="18" spans="1:19" x14ac:dyDescent="0.3">
      <c r="A18" s="63" t="s">
        <v>1747</v>
      </c>
      <c r="B18" s="64">
        <f>VLOOKUP($A18,'Return Data'!$B$7:$R$2843,3,0)</f>
        <v>44377</v>
      </c>
      <c r="C18" s="65">
        <f>VLOOKUP($A18,'Return Data'!$B$7:$R$2843,4,0)</f>
        <v>25.0228</v>
      </c>
      <c r="D18" s="65">
        <f>VLOOKUP($A18,'Return Data'!$B$7:$R$2843,10,0)</f>
        <v>1.119</v>
      </c>
      <c r="E18" s="66">
        <f t="shared" si="0"/>
        <v>16</v>
      </c>
      <c r="F18" s="65">
        <f>VLOOKUP($A18,'Return Data'!$B$7:$R$2843,11,0)</f>
        <v>1.9906999999999999</v>
      </c>
      <c r="G18" s="66">
        <f t="shared" si="1"/>
        <v>16</v>
      </c>
      <c r="H18" s="65">
        <f>VLOOKUP($A18,'Return Data'!$B$7:$R$2843,12,0)</f>
        <v>2.7334999999999998</v>
      </c>
      <c r="I18" s="66">
        <f t="shared" si="2"/>
        <v>14</v>
      </c>
      <c r="J18" s="65">
        <f>VLOOKUP($A18,'Return Data'!$B$7:$R$2843,13,0)</f>
        <v>3.2774999999999999</v>
      </c>
      <c r="K18" s="66">
        <f t="shared" si="3"/>
        <v>14</v>
      </c>
      <c r="L18" s="65">
        <f>VLOOKUP($A18,'Return Data'!$B$7:$R$2843,17,0)</f>
        <v>4.5439999999999996</v>
      </c>
      <c r="M18" s="66">
        <f t="shared" si="4"/>
        <v>10</v>
      </c>
      <c r="N18" s="65">
        <f>VLOOKUP($A18,'Return Data'!$B$7:$R$2843,14,0)</f>
        <v>4.9943999999999997</v>
      </c>
      <c r="O18" s="66">
        <f t="shared" si="6"/>
        <v>10</v>
      </c>
      <c r="P18" s="65">
        <f>VLOOKUP($A18,'Return Data'!$B$7:$R$2843,15,0)</f>
        <v>5.3982999999999999</v>
      </c>
      <c r="Q18" s="66">
        <f t="shared" si="7"/>
        <v>10</v>
      </c>
      <c r="R18" s="65">
        <f>VLOOKUP($A18,'Return Data'!$B$7:$R$2843,16,0)</f>
        <v>6.6829999999999998</v>
      </c>
      <c r="S18" s="67">
        <f t="shared" si="5"/>
        <v>8</v>
      </c>
    </row>
    <row r="19" spans="1:19" x14ac:dyDescent="0.3">
      <c r="A19" s="63" t="s">
        <v>1748</v>
      </c>
      <c r="B19" s="64">
        <f>VLOOKUP($A19,'Return Data'!$B$7:$R$2843,3,0)</f>
        <v>44377</v>
      </c>
      <c r="C19" s="65">
        <f>VLOOKUP($A19,'Return Data'!$B$7:$R$2843,4,0)</f>
        <v>10.6058</v>
      </c>
      <c r="D19" s="65">
        <f>VLOOKUP($A19,'Return Data'!$B$7:$R$2843,10,0)</f>
        <v>0.94510000000000005</v>
      </c>
      <c r="E19" s="66">
        <f t="shared" si="0"/>
        <v>23</v>
      </c>
      <c r="F19" s="65">
        <f>VLOOKUP($A19,'Return Data'!$B$7:$R$2843,11,0)</f>
        <v>1.4598</v>
      </c>
      <c r="G19" s="66">
        <f t="shared" si="1"/>
        <v>24</v>
      </c>
      <c r="H19" s="65">
        <f>VLOOKUP($A19,'Return Data'!$B$7:$R$2843,12,0)</f>
        <v>1.9671000000000001</v>
      </c>
      <c r="I19" s="66">
        <f t="shared" si="2"/>
        <v>22</v>
      </c>
      <c r="J19" s="65">
        <f>VLOOKUP($A19,'Return Data'!$B$7:$R$2843,13,0)</f>
        <v>2.4022000000000001</v>
      </c>
      <c r="K19" s="66">
        <f t="shared" si="3"/>
        <v>20</v>
      </c>
      <c r="L19" s="65"/>
      <c r="M19" s="66"/>
      <c r="N19" s="65"/>
      <c r="O19" s="66"/>
      <c r="P19" s="65"/>
      <c r="Q19" s="66"/>
      <c r="R19" s="65">
        <f>VLOOKUP($A19,'Return Data'!$B$7:$R$2843,16,0)</f>
        <v>3.3062</v>
      </c>
      <c r="S19" s="67">
        <f t="shared" si="5"/>
        <v>24</v>
      </c>
    </row>
    <row r="20" spans="1:19" x14ac:dyDescent="0.3">
      <c r="A20" s="63" t="s">
        <v>1749</v>
      </c>
      <c r="B20" s="64">
        <f>VLOOKUP($A20,'Return Data'!$B$7:$R$2843,3,0)</f>
        <v>44377</v>
      </c>
      <c r="C20" s="65">
        <f>VLOOKUP($A20,'Return Data'!$B$7:$R$2843,4,0)</f>
        <v>26.272500000000001</v>
      </c>
      <c r="D20" s="65">
        <f>VLOOKUP($A20,'Return Data'!$B$7:$R$2843,10,0)</f>
        <v>1.0104</v>
      </c>
      <c r="E20" s="66">
        <f t="shared" si="0"/>
        <v>21</v>
      </c>
      <c r="F20" s="65">
        <f>VLOOKUP($A20,'Return Data'!$B$7:$R$2843,11,0)</f>
        <v>1.4785999999999999</v>
      </c>
      <c r="G20" s="66">
        <f t="shared" si="1"/>
        <v>23</v>
      </c>
      <c r="H20" s="65">
        <f>VLOOKUP($A20,'Return Data'!$B$7:$R$2843,12,0)</f>
        <v>2.0363000000000002</v>
      </c>
      <c r="I20" s="66">
        <f t="shared" si="2"/>
        <v>20</v>
      </c>
      <c r="J20" s="65">
        <f>VLOOKUP($A20,'Return Data'!$B$7:$R$2843,13,0)</f>
        <v>2.2770000000000001</v>
      </c>
      <c r="K20" s="66">
        <f t="shared" si="3"/>
        <v>22</v>
      </c>
      <c r="L20" s="65">
        <f>VLOOKUP($A20,'Return Data'!$B$7:$R$2843,17,0)</f>
        <v>3.1456</v>
      </c>
      <c r="M20" s="66">
        <f>RANK(L20,L$8:L$34,0)</f>
        <v>21</v>
      </c>
      <c r="N20" s="65">
        <f>VLOOKUP($A20,'Return Data'!$B$7:$R$2843,14,0)</f>
        <v>4.0004</v>
      </c>
      <c r="O20" s="66">
        <f>RANK(N20,N$8:N$34,0)</f>
        <v>17</v>
      </c>
      <c r="P20" s="65">
        <f>VLOOKUP($A20,'Return Data'!$B$7:$R$2843,15,0)</f>
        <v>4.7085999999999997</v>
      </c>
      <c r="Q20" s="66">
        <f>RANK(P20,P$8:P$34,0)</f>
        <v>15</v>
      </c>
      <c r="R20" s="65">
        <f>VLOOKUP($A20,'Return Data'!$B$7:$R$2843,16,0)</f>
        <v>6.6691000000000003</v>
      </c>
      <c r="S20" s="67">
        <f t="shared" si="5"/>
        <v>9</v>
      </c>
    </row>
    <row r="21" spans="1:19" x14ac:dyDescent="0.3">
      <c r="A21" s="63" t="s">
        <v>1750</v>
      </c>
      <c r="B21" s="64">
        <f>VLOOKUP($A21,'Return Data'!$B$7:$R$2843,3,0)</f>
        <v>44377</v>
      </c>
      <c r="C21" s="65">
        <f>VLOOKUP($A21,'Return Data'!$B$7:$R$2843,4,0)</f>
        <v>29.4145</v>
      </c>
      <c r="D21" s="65">
        <f>VLOOKUP($A21,'Return Data'!$B$7:$R$2843,10,0)</f>
        <v>1.2502</v>
      </c>
      <c r="E21" s="66">
        <f t="shared" si="0"/>
        <v>5</v>
      </c>
      <c r="F21" s="65">
        <f>VLOOKUP($A21,'Return Data'!$B$7:$R$2843,11,0)</f>
        <v>2.2654000000000001</v>
      </c>
      <c r="G21" s="66">
        <f t="shared" si="1"/>
        <v>3</v>
      </c>
      <c r="H21" s="65">
        <f>VLOOKUP($A21,'Return Data'!$B$7:$R$2843,12,0)</f>
        <v>3.0777999999999999</v>
      </c>
      <c r="I21" s="66">
        <f t="shared" si="2"/>
        <v>3</v>
      </c>
      <c r="J21" s="65">
        <f>VLOOKUP($A21,'Return Data'!$B$7:$R$2843,13,0)</f>
        <v>3.6536</v>
      </c>
      <c r="K21" s="66">
        <f t="shared" si="3"/>
        <v>4</v>
      </c>
      <c r="L21" s="65">
        <f>VLOOKUP($A21,'Return Data'!$B$7:$R$2843,17,0)</f>
        <v>4.6642999999999999</v>
      </c>
      <c r="M21" s="66">
        <f>RANK(L21,L$8:L$34,0)</f>
        <v>6</v>
      </c>
      <c r="N21" s="65">
        <f>VLOOKUP($A21,'Return Data'!$B$7:$R$2843,14,0)</f>
        <v>5.2355999999999998</v>
      </c>
      <c r="O21" s="66">
        <f>RANK(N21,N$8:N$34,0)</f>
        <v>4</v>
      </c>
      <c r="P21" s="65">
        <f>VLOOKUP($A21,'Return Data'!$B$7:$R$2843,15,0)</f>
        <v>5.6365999999999996</v>
      </c>
      <c r="Q21" s="66">
        <f>RANK(P21,P$8:P$34,0)</f>
        <v>3</v>
      </c>
      <c r="R21" s="65">
        <f>VLOOKUP($A21,'Return Data'!$B$7:$R$2843,16,0)</f>
        <v>7.0848000000000004</v>
      </c>
      <c r="S21" s="67">
        <f t="shared" si="5"/>
        <v>3</v>
      </c>
    </row>
    <row r="22" spans="1:19" x14ac:dyDescent="0.3">
      <c r="A22" s="63" t="s">
        <v>1751</v>
      </c>
      <c r="B22" s="64">
        <f>VLOOKUP($A22,'Return Data'!$B$7:$R$2843,3,0)</f>
        <v>44377</v>
      </c>
      <c r="C22" s="65">
        <f>VLOOKUP($A22,'Return Data'!$B$7:$R$2843,4,0)</f>
        <v>15.154</v>
      </c>
      <c r="D22" s="65">
        <f>VLOOKUP($A22,'Return Data'!$B$7:$R$2843,10,0)</f>
        <v>1.1548</v>
      </c>
      <c r="E22" s="66">
        <f t="shared" si="0"/>
        <v>13</v>
      </c>
      <c r="F22" s="65">
        <f>VLOOKUP($A22,'Return Data'!$B$7:$R$2843,11,0)</f>
        <v>2.1779000000000002</v>
      </c>
      <c r="G22" s="66">
        <f t="shared" si="1"/>
        <v>6</v>
      </c>
      <c r="H22" s="65">
        <f>VLOOKUP($A22,'Return Data'!$B$7:$R$2843,12,0)</f>
        <v>2.9413999999999998</v>
      </c>
      <c r="I22" s="66">
        <f t="shared" si="2"/>
        <v>9</v>
      </c>
      <c r="J22" s="65">
        <f>VLOOKUP($A22,'Return Data'!$B$7:$R$2843,13,0)</f>
        <v>3.7376999999999998</v>
      </c>
      <c r="K22" s="66">
        <f t="shared" si="3"/>
        <v>2</v>
      </c>
      <c r="L22" s="65">
        <f>VLOOKUP($A22,'Return Data'!$B$7:$R$2843,17,0)</f>
        <v>4.8467000000000002</v>
      </c>
      <c r="M22" s="66">
        <f>RANK(L22,L$8:L$34,0)</f>
        <v>2</v>
      </c>
      <c r="N22" s="65">
        <f>VLOOKUP($A22,'Return Data'!$B$7:$R$2843,14,0)</f>
        <v>5.2577999999999996</v>
      </c>
      <c r="O22" s="66">
        <f>RANK(N22,N$8:N$34,0)</f>
        <v>2</v>
      </c>
      <c r="P22" s="65">
        <f>VLOOKUP($A22,'Return Data'!$B$7:$R$2843,15,0)</f>
        <v>5.6372</v>
      </c>
      <c r="Q22" s="66">
        <f>RANK(P22,P$8:P$34,0)</f>
        <v>2</v>
      </c>
      <c r="R22" s="65">
        <f>VLOOKUP($A22,'Return Data'!$B$7:$R$2843,16,0)</f>
        <v>6.1132</v>
      </c>
      <c r="S22" s="67">
        <f t="shared" si="5"/>
        <v>12</v>
      </c>
    </row>
    <row r="23" spans="1:19" x14ac:dyDescent="0.3">
      <c r="A23" s="63" t="s">
        <v>1752</v>
      </c>
      <c r="B23" s="64">
        <f>VLOOKUP($A23,'Return Data'!$B$7:$R$2843,3,0)</f>
        <v>44377</v>
      </c>
      <c r="C23" s="65">
        <f>VLOOKUP($A23,'Return Data'!$B$7:$R$2843,4,0)</f>
        <v>11.082599999999999</v>
      </c>
      <c r="D23" s="65">
        <f>VLOOKUP($A23,'Return Data'!$B$7:$R$2843,10,0)</f>
        <v>1.0264</v>
      </c>
      <c r="E23" s="66">
        <f t="shared" si="0"/>
        <v>20</v>
      </c>
      <c r="F23" s="65">
        <f>VLOOKUP($A23,'Return Data'!$B$7:$R$2843,11,0)</f>
        <v>1.7443</v>
      </c>
      <c r="G23" s="66">
        <f t="shared" si="1"/>
        <v>20</v>
      </c>
      <c r="H23" s="65">
        <f>VLOOKUP($A23,'Return Data'!$B$7:$R$2843,12,0)</f>
        <v>2.3786999999999998</v>
      </c>
      <c r="I23" s="66">
        <f t="shared" si="2"/>
        <v>19</v>
      </c>
      <c r="J23" s="65">
        <f>VLOOKUP($A23,'Return Data'!$B$7:$R$2843,13,0)</f>
        <v>2.7383999999999999</v>
      </c>
      <c r="K23" s="66">
        <f t="shared" si="3"/>
        <v>19</v>
      </c>
      <c r="L23" s="65">
        <f>VLOOKUP($A23,'Return Data'!$B$7:$R$2843,17,0)</f>
        <v>3.9863</v>
      </c>
      <c r="M23" s="66">
        <f>RANK(L23,L$8:L$34,0)</f>
        <v>18</v>
      </c>
      <c r="N23" s="65"/>
      <c r="O23" s="66"/>
      <c r="P23" s="65"/>
      <c r="Q23" s="66"/>
      <c r="R23" s="65">
        <f>VLOOKUP($A23,'Return Data'!$B$7:$R$2843,16,0)</f>
        <v>4.3205999999999998</v>
      </c>
      <c r="S23" s="67">
        <f t="shared" si="5"/>
        <v>20</v>
      </c>
    </row>
    <row r="24" spans="1:19" x14ac:dyDescent="0.3">
      <c r="A24" s="63" t="s">
        <v>1753</v>
      </c>
      <c r="B24" s="64">
        <f>VLOOKUP($A24,'Return Data'!$B$7:$R$2843,3,0)</f>
        <v>44377</v>
      </c>
      <c r="C24" s="65">
        <f>VLOOKUP($A24,'Return Data'!$B$7:$R$2843,4,0)</f>
        <v>10.2532</v>
      </c>
      <c r="D24" s="65">
        <f>VLOOKUP($A24,'Return Data'!$B$7:$R$2843,10,0)</f>
        <v>0.97099999999999997</v>
      </c>
      <c r="E24" s="66">
        <f t="shared" si="0"/>
        <v>22</v>
      </c>
      <c r="F24" s="65">
        <f>VLOOKUP($A24,'Return Data'!$B$7:$R$2843,11,0)</f>
        <v>1.7172000000000001</v>
      </c>
      <c r="G24" s="66">
        <f t="shared" si="1"/>
        <v>21</v>
      </c>
      <c r="H24" s="65"/>
      <c r="I24" s="66"/>
      <c r="J24" s="65"/>
      <c r="K24" s="66"/>
      <c r="L24" s="65"/>
      <c r="M24" s="66"/>
      <c r="N24" s="65"/>
      <c r="O24" s="66"/>
      <c r="P24" s="65"/>
      <c r="Q24" s="66"/>
      <c r="R24" s="65">
        <f>VLOOKUP($A24,'Return Data'!$B$7:$R$2843,16,0)</f>
        <v>2.532</v>
      </c>
      <c r="S24" s="67">
        <f t="shared" si="5"/>
        <v>26</v>
      </c>
    </row>
    <row r="25" spans="1:19" x14ac:dyDescent="0.3">
      <c r="A25" s="63" t="s">
        <v>1754</v>
      </c>
      <c r="B25" s="64">
        <f>VLOOKUP($A25,'Return Data'!$B$7:$R$2843,3,0)</f>
        <v>44377</v>
      </c>
      <c r="C25" s="65">
        <f>VLOOKUP($A25,'Return Data'!$B$7:$R$2843,4,0)</f>
        <v>10.367000000000001</v>
      </c>
      <c r="D25" s="65">
        <f>VLOOKUP($A25,'Return Data'!$B$7:$R$2843,10,0)</f>
        <v>1.1612</v>
      </c>
      <c r="E25" s="66">
        <f t="shared" si="0"/>
        <v>12</v>
      </c>
      <c r="F25" s="65">
        <f>VLOOKUP($A25,'Return Data'!$B$7:$R$2843,11,0)</f>
        <v>2.0173000000000001</v>
      </c>
      <c r="G25" s="66">
        <f t="shared" si="1"/>
        <v>14</v>
      </c>
      <c r="H25" s="65"/>
      <c r="I25" s="66"/>
      <c r="J25" s="65"/>
      <c r="K25" s="66"/>
      <c r="L25" s="65"/>
      <c r="M25" s="66"/>
      <c r="N25" s="65"/>
      <c r="O25" s="66"/>
      <c r="P25" s="65"/>
      <c r="Q25" s="66"/>
      <c r="R25" s="65">
        <f>VLOOKUP($A25,'Return Data'!$B$7:$R$2843,16,0)</f>
        <v>3.5607000000000002</v>
      </c>
      <c r="S25" s="67">
        <f t="shared" si="5"/>
        <v>23</v>
      </c>
    </row>
    <row r="26" spans="1:19" x14ac:dyDescent="0.3">
      <c r="A26" s="63" t="s">
        <v>2010</v>
      </c>
      <c r="B26" s="64">
        <f>VLOOKUP($A26,'Return Data'!$B$7:$R$2843,3,0)</f>
        <v>44377</v>
      </c>
      <c r="C26" s="65">
        <f>VLOOKUP($A26,'Return Data'!$B$7:$R$2843,4,0)</f>
        <v>10.7074</v>
      </c>
      <c r="D26" s="65">
        <f>VLOOKUP($A26,'Return Data'!$B$7:$R$2843,10,0)</f>
        <v>0.19650000000000001</v>
      </c>
      <c r="E26" s="66">
        <f t="shared" si="0"/>
        <v>27</v>
      </c>
      <c r="F26" s="65">
        <f>VLOOKUP($A26,'Return Data'!$B$7:$R$2843,11,0)</f>
        <v>0.37309999999999999</v>
      </c>
      <c r="G26" s="66">
        <f t="shared" si="1"/>
        <v>27</v>
      </c>
      <c r="H26" s="65">
        <f>VLOOKUP($A26,'Return Data'!$B$7:$R$2843,12,0)</f>
        <v>0.51070000000000004</v>
      </c>
      <c r="I26" s="66">
        <f t="shared" ref="I26:I34" si="8">RANK(H26,H$8:H$34,0)</f>
        <v>25</v>
      </c>
      <c r="J26" s="65">
        <f>VLOOKUP($A26,'Return Data'!$B$7:$R$2843,13,0)</f>
        <v>1.6799999999999999E-2</v>
      </c>
      <c r="K26" s="66">
        <f t="shared" ref="K26:K34" si="9">RANK(J26,J$8:J$34,0)</f>
        <v>25</v>
      </c>
      <c r="L26" s="65">
        <f>VLOOKUP($A26,'Return Data'!$B$7:$R$2843,17,0)</f>
        <v>1.1429</v>
      </c>
      <c r="M26" s="66">
        <f>RANK(L26,L$8:L$34,0)</f>
        <v>23</v>
      </c>
      <c r="N26" s="65"/>
      <c r="O26" s="66"/>
      <c r="P26" s="65"/>
      <c r="Q26" s="66"/>
      <c r="R26" s="65">
        <f>VLOOKUP($A26,'Return Data'!$B$7:$R$2843,16,0)</f>
        <v>2.4348999999999998</v>
      </c>
      <c r="S26" s="67">
        <f t="shared" si="5"/>
        <v>27</v>
      </c>
    </row>
    <row r="27" spans="1:19" x14ac:dyDescent="0.3">
      <c r="A27" s="63" t="s">
        <v>1755</v>
      </c>
      <c r="B27" s="64">
        <f>VLOOKUP($A27,'Return Data'!$B$7:$R$2843,3,0)</f>
        <v>44377</v>
      </c>
      <c r="C27" s="65">
        <f>VLOOKUP($A27,'Return Data'!$B$7:$R$2843,4,0)</f>
        <v>21.081900000000001</v>
      </c>
      <c r="D27" s="65">
        <f>VLOOKUP($A27,'Return Data'!$B$7:$R$2843,10,0)</f>
        <v>1.2082999999999999</v>
      </c>
      <c r="E27" s="66">
        <f t="shared" si="0"/>
        <v>8</v>
      </c>
      <c r="F27" s="65">
        <f>VLOOKUP($A27,'Return Data'!$B$7:$R$2843,11,0)</f>
        <v>2.1463999999999999</v>
      </c>
      <c r="G27" s="66">
        <f t="shared" si="1"/>
        <v>9</v>
      </c>
      <c r="H27" s="65">
        <f>VLOOKUP($A27,'Return Data'!$B$7:$R$2843,12,0)</f>
        <v>2.9283999999999999</v>
      </c>
      <c r="I27" s="66">
        <f t="shared" si="8"/>
        <v>10</v>
      </c>
      <c r="J27" s="65">
        <f>VLOOKUP($A27,'Return Data'!$B$7:$R$2843,13,0)</f>
        <v>3.4683999999999999</v>
      </c>
      <c r="K27" s="66">
        <f t="shared" si="9"/>
        <v>10</v>
      </c>
      <c r="L27" s="65">
        <f>VLOOKUP($A27,'Return Data'!$B$7:$R$2843,17,0)</f>
        <v>4.5871000000000004</v>
      </c>
      <c r="M27" s="66">
        <f>RANK(L27,L$8:L$34,0)</f>
        <v>8</v>
      </c>
      <c r="N27" s="65">
        <f>VLOOKUP($A27,'Return Data'!$B$7:$R$2843,14,0)</f>
        <v>5.1976000000000004</v>
      </c>
      <c r="O27" s="66">
        <f>RANK(N27,N$8:N$34,0)</f>
        <v>6</v>
      </c>
      <c r="P27" s="65">
        <f>VLOOKUP($A27,'Return Data'!$B$7:$R$2843,15,0)</f>
        <v>5.6538000000000004</v>
      </c>
      <c r="Q27" s="66">
        <f>RANK(P27,P$8:P$34,0)</f>
        <v>1</v>
      </c>
      <c r="R27" s="65">
        <f>VLOOKUP($A27,'Return Data'!$B$7:$R$2843,16,0)</f>
        <v>7.2065999999999999</v>
      </c>
      <c r="S27" s="67">
        <f t="shared" si="5"/>
        <v>1</v>
      </c>
    </row>
    <row r="28" spans="1:19" x14ac:dyDescent="0.3">
      <c r="A28" s="63" t="s">
        <v>1756</v>
      </c>
      <c r="B28" s="64">
        <f>VLOOKUP($A28,'Return Data'!$B$7:$R$2843,3,0)</f>
        <v>44377</v>
      </c>
      <c r="C28" s="65">
        <f>VLOOKUP($A28,'Return Data'!$B$7:$R$2843,4,0)</f>
        <v>14.757400000000001</v>
      </c>
      <c r="D28" s="65">
        <f>VLOOKUP($A28,'Return Data'!$B$7:$R$2843,10,0)</f>
        <v>1.0911999999999999</v>
      </c>
      <c r="E28" s="66">
        <f t="shared" si="0"/>
        <v>18</v>
      </c>
      <c r="F28" s="65">
        <f>VLOOKUP($A28,'Return Data'!$B$7:$R$2843,11,0)</f>
        <v>1.9501999999999999</v>
      </c>
      <c r="G28" s="66">
        <f t="shared" si="1"/>
        <v>17</v>
      </c>
      <c r="H28" s="65">
        <f>VLOOKUP($A28,'Return Data'!$B$7:$R$2843,12,0)</f>
        <v>2.7517</v>
      </c>
      <c r="I28" s="66">
        <f t="shared" si="8"/>
        <v>13</v>
      </c>
      <c r="J28" s="65">
        <f>VLOOKUP($A28,'Return Data'!$B$7:$R$2843,13,0)</f>
        <v>3.4895</v>
      </c>
      <c r="K28" s="66">
        <f t="shared" si="9"/>
        <v>9</v>
      </c>
      <c r="L28" s="65">
        <f>VLOOKUP($A28,'Return Data'!$B$7:$R$2843,17,0)</f>
        <v>4.2991000000000001</v>
      </c>
      <c r="M28" s="66">
        <f>RANK(L28,L$8:L$34,0)</f>
        <v>14</v>
      </c>
      <c r="N28" s="65">
        <f>VLOOKUP($A28,'Return Data'!$B$7:$R$2843,14,0)</f>
        <v>4.7888999999999999</v>
      </c>
      <c r="O28" s="66">
        <f>RANK(N28,N$8:N$34,0)</f>
        <v>14</v>
      </c>
      <c r="P28" s="65">
        <f>VLOOKUP($A28,'Return Data'!$B$7:$R$2843,15,0)</f>
        <v>5.2987000000000002</v>
      </c>
      <c r="Q28" s="66">
        <f>RANK(P28,P$8:P$34,0)</f>
        <v>11</v>
      </c>
      <c r="R28" s="65">
        <f>VLOOKUP($A28,'Return Data'!$B$7:$R$2843,16,0)</f>
        <v>5.8486000000000002</v>
      </c>
      <c r="S28" s="67">
        <f t="shared" si="5"/>
        <v>14</v>
      </c>
    </row>
    <row r="29" spans="1:19" x14ac:dyDescent="0.3">
      <c r="A29" s="63" t="s">
        <v>1757</v>
      </c>
      <c r="B29" s="64">
        <f>VLOOKUP($A29,'Return Data'!$B$7:$R$2843,3,0)</f>
        <v>44377</v>
      </c>
      <c r="C29" s="65">
        <f>VLOOKUP($A29,'Return Data'!$B$7:$R$2843,4,0)</f>
        <v>11.690099999999999</v>
      </c>
      <c r="D29" s="65">
        <f>VLOOKUP($A29,'Return Data'!$B$7:$R$2843,10,0)</f>
        <v>0.90890000000000004</v>
      </c>
      <c r="E29" s="66">
        <f t="shared" si="0"/>
        <v>24</v>
      </c>
      <c r="F29" s="65">
        <f>VLOOKUP($A29,'Return Data'!$B$7:$R$2843,11,0)</f>
        <v>1.5356000000000001</v>
      </c>
      <c r="G29" s="66">
        <f t="shared" si="1"/>
        <v>22</v>
      </c>
      <c r="H29" s="65">
        <f>VLOOKUP($A29,'Return Data'!$B$7:$R$2843,12,0)</f>
        <v>2.0051999999999999</v>
      </c>
      <c r="I29" s="66">
        <f t="shared" si="8"/>
        <v>21</v>
      </c>
      <c r="J29" s="65">
        <f>VLOOKUP($A29,'Return Data'!$B$7:$R$2843,13,0)</f>
        <v>2.0381</v>
      </c>
      <c r="K29" s="66">
        <f t="shared" si="9"/>
        <v>23</v>
      </c>
      <c r="L29" s="65">
        <f>VLOOKUP($A29,'Return Data'!$B$7:$R$2843,17,0)</f>
        <v>2.6842000000000001</v>
      </c>
      <c r="M29" s="66">
        <f>RANK(L29,L$8:L$34,0)</f>
        <v>22</v>
      </c>
      <c r="N29" s="65">
        <f>VLOOKUP($A29,'Return Data'!$B$7:$R$2843,14,0)</f>
        <v>1.2943</v>
      </c>
      <c r="O29" s="66">
        <f>RANK(N29,N$8:N$34,0)</f>
        <v>18</v>
      </c>
      <c r="P29" s="65"/>
      <c r="Q29" s="66"/>
      <c r="R29" s="65">
        <f>VLOOKUP($A29,'Return Data'!$B$7:$R$2843,16,0)</f>
        <v>3.0518000000000001</v>
      </c>
      <c r="S29" s="67">
        <f t="shared" si="5"/>
        <v>25</v>
      </c>
    </row>
    <row r="30" spans="1:19" x14ac:dyDescent="0.3">
      <c r="A30" s="63" t="s">
        <v>1758</v>
      </c>
      <c r="B30" s="64">
        <f>VLOOKUP($A30,'Return Data'!$B$7:$R$2843,3,0)</f>
        <v>44377</v>
      </c>
      <c r="C30" s="65">
        <f>VLOOKUP($A30,'Return Data'!$B$7:$R$2843,4,0)</f>
        <v>26.514700000000001</v>
      </c>
      <c r="D30" s="65">
        <f>VLOOKUP($A30,'Return Data'!$B$7:$R$2843,10,0)</f>
        <v>1.1849000000000001</v>
      </c>
      <c r="E30" s="66">
        <f t="shared" si="0"/>
        <v>9</v>
      </c>
      <c r="F30" s="65">
        <f>VLOOKUP($A30,'Return Data'!$B$7:$R$2843,11,0)</f>
        <v>2.0668000000000002</v>
      </c>
      <c r="G30" s="66">
        <f t="shared" si="1"/>
        <v>12</v>
      </c>
      <c r="H30" s="65">
        <f>VLOOKUP($A30,'Return Data'!$B$7:$R$2843,12,0)</f>
        <v>2.726</v>
      </c>
      <c r="I30" s="66">
        <f t="shared" si="8"/>
        <v>15</v>
      </c>
      <c r="J30" s="65">
        <f>VLOOKUP($A30,'Return Data'!$B$7:$R$2843,13,0)</f>
        <v>3.1231</v>
      </c>
      <c r="K30" s="66">
        <f t="shared" si="9"/>
        <v>17</v>
      </c>
      <c r="L30" s="65">
        <f>VLOOKUP($A30,'Return Data'!$B$7:$R$2843,17,0)</f>
        <v>4.1261999999999999</v>
      </c>
      <c r="M30" s="66">
        <f>RANK(L30,L$8:L$34,0)</f>
        <v>17</v>
      </c>
      <c r="N30" s="65">
        <f>VLOOKUP($A30,'Return Data'!$B$7:$R$2843,14,0)</f>
        <v>4.7803000000000004</v>
      </c>
      <c r="O30" s="66">
        <f>RANK(N30,N$8:N$34,0)</f>
        <v>15</v>
      </c>
      <c r="P30" s="65">
        <f>VLOOKUP($A30,'Return Data'!$B$7:$R$2843,15,0)</f>
        <v>5.2821999999999996</v>
      </c>
      <c r="Q30" s="66">
        <f>RANK(P30,P$8:P$34,0)</f>
        <v>12</v>
      </c>
      <c r="R30" s="65">
        <f>VLOOKUP($A30,'Return Data'!$B$7:$R$2843,16,0)</f>
        <v>6.8749000000000002</v>
      </c>
      <c r="S30" s="67">
        <f t="shared" si="5"/>
        <v>5</v>
      </c>
    </row>
    <row r="31" spans="1:19" x14ac:dyDescent="0.3">
      <c r="A31" s="63" t="s">
        <v>1759</v>
      </c>
      <c r="B31" s="64">
        <f>VLOOKUP($A31,'Return Data'!$B$7:$R$2843,3,0)</f>
        <v>44377</v>
      </c>
      <c r="C31" s="65">
        <f>VLOOKUP($A31,'Return Data'!$B$7:$R$2843,4,0)</f>
        <v>10.557499999999999</v>
      </c>
      <c r="D31" s="65">
        <f>VLOOKUP($A31,'Return Data'!$B$7:$R$2843,10,0)</f>
        <v>1.4891000000000001</v>
      </c>
      <c r="E31" s="66">
        <f t="shared" si="0"/>
        <v>1</v>
      </c>
      <c r="F31" s="65">
        <f>VLOOKUP($A31,'Return Data'!$B$7:$R$2843,11,0)</f>
        <v>2.2964000000000002</v>
      </c>
      <c r="G31" s="66">
        <f t="shared" si="1"/>
        <v>1</v>
      </c>
      <c r="H31" s="65">
        <f>VLOOKUP($A31,'Return Data'!$B$7:$R$2843,12,0)</f>
        <v>3.1297999999999999</v>
      </c>
      <c r="I31" s="66">
        <f t="shared" si="8"/>
        <v>1</v>
      </c>
      <c r="J31" s="65">
        <f>VLOOKUP($A31,'Return Data'!$B$7:$R$2843,13,0)</f>
        <v>4.0056000000000003</v>
      </c>
      <c r="K31" s="66">
        <f t="shared" si="9"/>
        <v>1</v>
      </c>
      <c r="L31" s="65"/>
      <c r="M31" s="66"/>
      <c r="N31" s="65"/>
      <c r="O31" s="66"/>
      <c r="P31" s="65"/>
      <c r="Q31" s="66"/>
      <c r="R31" s="65">
        <f>VLOOKUP($A31,'Return Data'!$B$7:$R$2843,16,0)</f>
        <v>3.9432999999999998</v>
      </c>
      <c r="S31" s="67">
        <f t="shared" si="5"/>
        <v>22</v>
      </c>
    </row>
    <row r="32" spans="1:19" x14ac:dyDescent="0.3">
      <c r="A32" s="63" t="s">
        <v>1760</v>
      </c>
      <c r="B32" s="64">
        <f>VLOOKUP($A32,'Return Data'!$B$7:$R$2843,3,0)</f>
        <v>44377</v>
      </c>
      <c r="C32" s="65">
        <f>VLOOKUP($A32,'Return Data'!$B$7:$R$2843,4,0)</f>
        <v>11.4148</v>
      </c>
      <c r="D32" s="65">
        <f>VLOOKUP($A32,'Return Data'!$B$7:$R$2843,10,0)</f>
        <v>1.2488999999999999</v>
      </c>
      <c r="E32" s="66">
        <f t="shared" si="0"/>
        <v>6</v>
      </c>
      <c r="F32" s="65">
        <f>VLOOKUP($A32,'Return Data'!$B$7:$R$2843,11,0)</f>
        <v>2.1907000000000001</v>
      </c>
      <c r="G32" s="66">
        <f t="shared" si="1"/>
        <v>5</v>
      </c>
      <c r="H32" s="65">
        <f>VLOOKUP($A32,'Return Data'!$B$7:$R$2843,12,0)</f>
        <v>3.0941999999999998</v>
      </c>
      <c r="I32" s="66">
        <f t="shared" si="8"/>
        <v>2</v>
      </c>
      <c r="J32" s="65">
        <f>VLOOKUP($A32,'Return Data'!$B$7:$R$2843,13,0)</f>
        <v>3.7256</v>
      </c>
      <c r="K32" s="66">
        <f t="shared" si="9"/>
        <v>3</v>
      </c>
      <c r="L32" s="65">
        <f>VLOOKUP($A32,'Return Data'!$B$7:$R$2843,17,0)</f>
        <v>4.9641999999999999</v>
      </c>
      <c r="M32" s="66">
        <f>RANK(L32,L$8:L$34,0)</f>
        <v>1</v>
      </c>
      <c r="N32" s="65"/>
      <c r="O32" s="66"/>
      <c r="P32" s="65"/>
      <c r="Q32" s="66"/>
      <c r="R32" s="65">
        <f>VLOOKUP($A32,'Return Data'!$B$7:$R$2843,16,0)</f>
        <v>5.3601999999999999</v>
      </c>
      <c r="S32" s="67">
        <f t="shared" si="5"/>
        <v>17</v>
      </c>
    </row>
    <row r="33" spans="1:19" x14ac:dyDescent="0.3">
      <c r="A33" s="63" t="s">
        <v>1761</v>
      </c>
      <c r="B33" s="64">
        <f>VLOOKUP($A33,'Return Data'!$B$7:$R$2843,3,0)</f>
        <v>44377</v>
      </c>
      <c r="C33" s="65">
        <f>VLOOKUP($A33,'Return Data'!$B$7:$R$2843,4,0)</f>
        <v>11.1876</v>
      </c>
      <c r="D33" s="65">
        <f>VLOOKUP($A33,'Return Data'!$B$7:$R$2843,10,0)</f>
        <v>1.1491</v>
      </c>
      <c r="E33" s="66">
        <f t="shared" si="0"/>
        <v>14</v>
      </c>
      <c r="F33" s="65">
        <f>VLOOKUP($A33,'Return Data'!$B$7:$R$2843,11,0)</f>
        <v>1.9222999999999999</v>
      </c>
      <c r="G33" s="66">
        <f t="shared" si="1"/>
        <v>18</v>
      </c>
      <c r="H33" s="65">
        <f>VLOOKUP($A33,'Return Data'!$B$7:$R$2843,12,0)</f>
        <v>2.6141000000000001</v>
      </c>
      <c r="I33" s="66">
        <f t="shared" si="8"/>
        <v>18</v>
      </c>
      <c r="J33" s="65">
        <f>VLOOKUP($A33,'Return Data'!$B$7:$R$2843,13,0)</f>
        <v>3.121</v>
      </c>
      <c r="K33" s="66">
        <f t="shared" si="9"/>
        <v>18</v>
      </c>
      <c r="L33" s="65">
        <f>VLOOKUP($A33,'Return Data'!$B$7:$R$2843,17,0)</f>
        <v>4.4884000000000004</v>
      </c>
      <c r="M33" s="66">
        <f>RANK(L33,L$8:L$34,0)</f>
        <v>11</v>
      </c>
      <c r="N33" s="65"/>
      <c r="O33" s="66"/>
      <c r="P33" s="65"/>
      <c r="Q33" s="66"/>
      <c r="R33" s="65">
        <f>VLOOKUP($A33,'Return Data'!$B$7:$R$2843,16,0)</f>
        <v>4.8723000000000001</v>
      </c>
      <c r="S33" s="67">
        <f t="shared" si="5"/>
        <v>19</v>
      </c>
    </row>
    <row r="34" spans="1:19" x14ac:dyDescent="0.3">
      <c r="A34" s="63" t="s">
        <v>1762</v>
      </c>
      <c r="B34" s="64">
        <f>VLOOKUP($A34,'Return Data'!$B$7:$R$2843,3,0)</f>
        <v>44377</v>
      </c>
      <c r="C34" s="65">
        <f>VLOOKUP($A34,'Return Data'!$B$7:$R$2843,4,0)</f>
        <v>27.728400000000001</v>
      </c>
      <c r="D34" s="65">
        <f>VLOOKUP($A34,'Return Data'!$B$7:$R$2843,10,0)</f>
        <v>1.2802</v>
      </c>
      <c r="E34" s="66">
        <f t="shared" si="0"/>
        <v>2</v>
      </c>
      <c r="F34" s="65">
        <f>VLOOKUP($A34,'Return Data'!$B$7:$R$2843,11,0)</f>
        <v>2.2391999999999999</v>
      </c>
      <c r="G34" s="66">
        <f t="shared" si="1"/>
        <v>4</v>
      </c>
      <c r="H34" s="65">
        <f>VLOOKUP($A34,'Return Data'!$B$7:$R$2843,12,0)</f>
        <v>3.0447000000000002</v>
      </c>
      <c r="I34" s="66">
        <f t="shared" si="8"/>
        <v>4</v>
      </c>
      <c r="J34" s="65">
        <f>VLOOKUP($A34,'Return Data'!$B$7:$R$2843,13,0)</f>
        <v>3.6408999999999998</v>
      </c>
      <c r="K34" s="66">
        <f t="shared" si="9"/>
        <v>5</v>
      </c>
      <c r="L34" s="65">
        <f>VLOOKUP($A34,'Return Data'!$B$7:$R$2843,17,0)</f>
        <v>4.6901999999999999</v>
      </c>
      <c r="M34" s="66">
        <f>RANK(L34,L$8:L$34,0)</f>
        <v>5</v>
      </c>
      <c r="N34" s="65">
        <f>VLOOKUP($A34,'Return Data'!$B$7:$R$2843,14,0)</f>
        <v>5.2427999999999999</v>
      </c>
      <c r="O34" s="66">
        <f>RANK(N34,N$8:N$34,0)</f>
        <v>3</v>
      </c>
      <c r="P34" s="65">
        <f>VLOOKUP($A34,'Return Data'!$B$7:$R$2843,15,0)</f>
        <v>5.5998999999999999</v>
      </c>
      <c r="Q34" s="66">
        <f>RANK(P34,P$8:P$34,0)</f>
        <v>5</v>
      </c>
      <c r="R34" s="65">
        <f>VLOOKUP($A34,'Return Data'!$B$7:$R$2843,16,0)</f>
        <v>7.0289999999999999</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1.0886925925925925</v>
      </c>
      <c r="E36" s="74"/>
      <c r="F36" s="75">
        <f>AVERAGE(F8:F34)</f>
        <v>1.8958629629629629</v>
      </c>
      <c r="G36" s="74"/>
      <c r="H36" s="75">
        <f>AVERAGE(H8:H34)</f>
        <v>2.574624</v>
      </c>
      <c r="I36" s="74"/>
      <c r="J36" s="75">
        <f>AVERAGE(J8:J34)</f>
        <v>3.0462199999999999</v>
      </c>
      <c r="K36" s="74"/>
      <c r="L36" s="75">
        <f>AVERAGE(L8:L34)</f>
        <v>4.1314130434782612</v>
      </c>
      <c r="M36" s="74"/>
      <c r="N36" s="75">
        <f>AVERAGE(N8:N34)</f>
        <v>4.7572333333333336</v>
      </c>
      <c r="O36" s="74"/>
      <c r="P36" s="75">
        <f>AVERAGE(P8:P34)</f>
        <v>5.4044066666666675</v>
      </c>
      <c r="Q36" s="74"/>
      <c r="R36" s="75">
        <f>AVERAGE(R8:R34)</f>
        <v>5.432270370370369</v>
      </c>
      <c r="S36" s="76"/>
    </row>
    <row r="37" spans="1:19" x14ac:dyDescent="0.3">
      <c r="A37" s="73" t="s">
        <v>28</v>
      </c>
      <c r="B37" s="74"/>
      <c r="C37" s="74"/>
      <c r="D37" s="75">
        <f>MIN(D8:D34)</f>
        <v>0.19650000000000001</v>
      </c>
      <c r="E37" s="74"/>
      <c r="F37" s="75">
        <f>MIN(F8:F34)</f>
        <v>0.37309999999999999</v>
      </c>
      <c r="G37" s="74"/>
      <c r="H37" s="75">
        <f>MIN(H8:H34)</f>
        <v>0.51070000000000004</v>
      </c>
      <c r="I37" s="74"/>
      <c r="J37" s="75">
        <f>MIN(J8:J34)</f>
        <v>1.6799999999999999E-2</v>
      </c>
      <c r="K37" s="74"/>
      <c r="L37" s="75">
        <f>MIN(L8:L34)</f>
        <v>1.1429</v>
      </c>
      <c r="M37" s="74"/>
      <c r="N37" s="75">
        <f>MIN(N8:N34)</f>
        <v>1.2943</v>
      </c>
      <c r="O37" s="74"/>
      <c r="P37" s="75">
        <f>MIN(P8:P34)</f>
        <v>4.7085999999999997</v>
      </c>
      <c r="Q37" s="74"/>
      <c r="R37" s="75">
        <f>MIN(R8:R34)</f>
        <v>2.4348999999999998</v>
      </c>
      <c r="S37" s="76"/>
    </row>
    <row r="38" spans="1:19" ht="15" thickBot="1" x14ac:dyDescent="0.35">
      <c r="A38" s="77" t="s">
        <v>29</v>
      </c>
      <c r="B38" s="78"/>
      <c r="C38" s="78"/>
      <c r="D38" s="79">
        <f>MAX(D8:D34)</f>
        <v>1.4891000000000001</v>
      </c>
      <c r="E38" s="78"/>
      <c r="F38" s="79">
        <f>MAX(F8:F34)</f>
        <v>2.2964000000000002</v>
      </c>
      <c r="G38" s="78"/>
      <c r="H38" s="79">
        <f>MAX(H8:H34)</f>
        <v>3.1297999999999999</v>
      </c>
      <c r="I38" s="78"/>
      <c r="J38" s="79">
        <f>MAX(J8:J34)</f>
        <v>4.0056000000000003</v>
      </c>
      <c r="K38" s="78"/>
      <c r="L38" s="79">
        <f>MAX(L8:L34)</f>
        <v>4.9641999999999999</v>
      </c>
      <c r="M38" s="78"/>
      <c r="N38" s="79">
        <f>MAX(N8:N34)</f>
        <v>5.2873999999999999</v>
      </c>
      <c r="O38" s="78"/>
      <c r="P38" s="79">
        <f>MAX(P8:P34)</f>
        <v>5.6538000000000004</v>
      </c>
      <c r="Q38" s="78"/>
      <c r="R38" s="79">
        <f>MAX(R8:R34)</f>
        <v>7.2065999999999999</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44377</v>
      </c>
      <c r="C8" s="65">
        <f>VLOOKUP($A8,'Return Data'!$B$7:$R$2843,4,0)</f>
        <v>78.22</v>
      </c>
      <c r="D8" s="65">
        <f>VLOOKUP($A8,'Return Data'!$B$7:$R$2843,10,0)</f>
        <v>10.6991</v>
      </c>
      <c r="E8" s="66">
        <f>RANK(D8,D$8:D$10,0)</f>
        <v>2</v>
      </c>
      <c r="F8" s="65">
        <f>VLOOKUP($A8,'Return Data'!$B$7:$R$2843,11,0)</f>
        <v>18.695</v>
      </c>
      <c r="G8" s="66">
        <f>RANK(F8,F$8:F$10,0)</f>
        <v>3</v>
      </c>
      <c r="H8" s="65">
        <f>VLOOKUP($A8,'Return Data'!$B$7:$R$2843,12,0)</f>
        <v>44.744599999999998</v>
      </c>
      <c r="I8" s="66">
        <f>RANK(H8,H$8:H$10,0)</f>
        <v>3</v>
      </c>
      <c r="J8" s="65">
        <f>VLOOKUP($A8,'Return Data'!$B$7:$R$2843,13,0)</f>
        <v>57.988300000000002</v>
      </c>
      <c r="K8" s="66">
        <f>RANK(J8,J$8:J$10,0)</f>
        <v>3</v>
      </c>
      <c r="L8" s="65">
        <f>VLOOKUP($A8,'Return Data'!$B$7:$R$2843,17,0)</f>
        <v>21.8005</v>
      </c>
      <c r="M8" s="66">
        <f>RANK(L8,L$8:L$10,0)</f>
        <v>2</v>
      </c>
      <c r="N8" s="65">
        <f>VLOOKUP($A8,'Return Data'!$B$7:$R$2843,14,0)</f>
        <v>16.3657</v>
      </c>
      <c r="O8" s="66">
        <f>RANK(N8,N$8:N$10,0)</f>
        <v>3</v>
      </c>
      <c r="P8" s="65">
        <f>VLOOKUP($A8,'Return Data'!$B$7:$R$2843,15,0)</f>
        <v>18.436299999999999</v>
      </c>
      <c r="Q8" s="66">
        <f>RANK(P8,P$8:P$10,0)</f>
        <v>1</v>
      </c>
      <c r="R8" s="65">
        <f>VLOOKUP($A8,'Return Data'!$B$7:$R$2843,16,0)</f>
        <v>19.2818</v>
      </c>
      <c r="S8" s="67">
        <f>RANK(R8,R$8:R$10,0)</f>
        <v>1</v>
      </c>
    </row>
    <row r="9" spans="1:20" x14ac:dyDescent="0.3">
      <c r="A9" s="63" t="s">
        <v>608</v>
      </c>
      <c r="B9" s="64">
        <f>VLOOKUP($A9,'Return Data'!$B$7:$R$2843,3,0)</f>
        <v>44377</v>
      </c>
      <c r="C9" s="65">
        <f>VLOOKUP($A9,'Return Data'!$B$7:$R$2843,4,0)</f>
        <v>84.522000000000006</v>
      </c>
      <c r="D9" s="65">
        <f>VLOOKUP($A9,'Return Data'!$B$7:$R$2843,10,0)</f>
        <v>8.3907000000000007</v>
      </c>
      <c r="E9" s="66">
        <f>RANK(D9,D$8:D$10,0)</f>
        <v>3</v>
      </c>
      <c r="F9" s="65">
        <f>VLOOKUP($A9,'Return Data'!$B$7:$R$2843,11,0)</f>
        <v>20.227</v>
      </c>
      <c r="G9" s="66">
        <f>RANK(F9,F$8:F$10,0)</f>
        <v>2</v>
      </c>
      <c r="H9" s="65">
        <f>VLOOKUP($A9,'Return Data'!$B$7:$R$2843,12,0)</f>
        <v>46.1004</v>
      </c>
      <c r="I9" s="66">
        <f>RANK(H9,H$8:H$10,0)</f>
        <v>2</v>
      </c>
      <c r="J9" s="65">
        <f>VLOOKUP($A9,'Return Data'!$B$7:$R$2843,13,0)</f>
        <v>61.680999999999997</v>
      </c>
      <c r="K9" s="66">
        <f>RANK(J9,J$8:J$10,0)</f>
        <v>2</v>
      </c>
      <c r="L9" s="65">
        <f>VLOOKUP($A9,'Return Data'!$B$7:$R$2843,17,0)</f>
        <v>20.839600000000001</v>
      </c>
      <c r="M9" s="66">
        <f>RANK(L9,L$8:L$10,0)</f>
        <v>3</v>
      </c>
      <c r="N9" s="65">
        <f>VLOOKUP($A9,'Return Data'!$B$7:$R$2843,14,0)</f>
        <v>16.518000000000001</v>
      </c>
      <c r="O9" s="66">
        <f>RANK(N9,N$8:N$10,0)</f>
        <v>2</v>
      </c>
      <c r="P9" s="65">
        <f>VLOOKUP($A9,'Return Data'!$B$7:$R$2843,15,0)</f>
        <v>18.0349</v>
      </c>
      <c r="Q9" s="66">
        <f>RANK(P9,P$8:P$10,0)</f>
        <v>2</v>
      </c>
      <c r="R9" s="65">
        <f>VLOOKUP($A9,'Return Data'!$B$7:$R$2843,16,0)</f>
        <v>16.291499999999999</v>
      </c>
      <c r="S9" s="67">
        <f>RANK(R9,R$8:R$10,0)</f>
        <v>2</v>
      </c>
    </row>
    <row r="10" spans="1:20" x14ac:dyDescent="0.3">
      <c r="A10" s="63" t="s">
        <v>1856</v>
      </c>
      <c r="B10" s="64">
        <f>VLOOKUP($A10,'Return Data'!$B$7:$R$2843,3,0)</f>
        <v>44377</v>
      </c>
      <c r="C10" s="65">
        <f>VLOOKUP($A10,'Return Data'!$B$7:$R$2843,4,0)</f>
        <v>182.2337</v>
      </c>
      <c r="D10" s="65">
        <f>VLOOKUP($A10,'Return Data'!$B$7:$R$2843,10,0)</f>
        <v>13.4184</v>
      </c>
      <c r="E10" s="66">
        <f>RANK(D10,D$8:D$10,0)</f>
        <v>1</v>
      </c>
      <c r="F10" s="65">
        <f>VLOOKUP($A10,'Return Data'!$B$7:$R$2843,11,0)</f>
        <v>28.492899999999999</v>
      </c>
      <c r="G10" s="66">
        <f>RANK(F10,F$8:F$10,0)</f>
        <v>1</v>
      </c>
      <c r="H10" s="65">
        <f>VLOOKUP($A10,'Return Data'!$B$7:$R$2843,12,0)</f>
        <v>65.897000000000006</v>
      </c>
      <c r="I10" s="66">
        <f>RANK(H10,H$8:H$10,0)</f>
        <v>1</v>
      </c>
      <c r="J10" s="65">
        <f>VLOOKUP($A10,'Return Data'!$B$7:$R$2843,13,0)</f>
        <v>90.29</v>
      </c>
      <c r="K10" s="66">
        <f>RANK(J10,J$8:J$10,0)</f>
        <v>1</v>
      </c>
      <c r="L10" s="65">
        <f>VLOOKUP($A10,'Return Data'!$B$7:$R$2843,17,0)</f>
        <v>27.3019</v>
      </c>
      <c r="M10" s="66">
        <f>RANK(L10,L$8:L$10,0)</f>
        <v>1</v>
      </c>
      <c r="N10" s="65">
        <f>VLOOKUP($A10,'Return Data'!$B$7:$R$2843,14,0)</f>
        <v>17.531199999999998</v>
      </c>
      <c r="O10" s="66">
        <f>RANK(N10,N$8:N$10,0)</f>
        <v>1</v>
      </c>
      <c r="P10" s="65">
        <f>VLOOKUP($A10,'Return Data'!$B$7:$R$2843,15,0)</f>
        <v>14.782</v>
      </c>
      <c r="Q10" s="66">
        <f>RANK(P10,P$8:P$10,0)</f>
        <v>3</v>
      </c>
      <c r="R10" s="65">
        <f>VLOOKUP($A10,'Return Data'!$B$7:$R$2843,16,0)</f>
        <v>14.17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10.836066666666667</v>
      </c>
      <c r="E12" s="74"/>
      <c r="F12" s="75">
        <f>AVERAGE(F8:F10)</f>
        <v>22.47163333333333</v>
      </c>
      <c r="G12" s="74"/>
      <c r="H12" s="75">
        <f>AVERAGE(H8:H10)</f>
        <v>52.247333333333337</v>
      </c>
      <c r="I12" s="74"/>
      <c r="J12" s="75">
        <f>AVERAGE(J8:J10)</f>
        <v>69.986433333333324</v>
      </c>
      <c r="K12" s="74"/>
      <c r="L12" s="75">
        <f>AVERAGE(L8:L10)</f>
        <v>23.314000000000004</v>
      </c>
      <c r="M12" s="74"/>
      <c r="N12" s="75">
        <f>AVERAGE(N8:N10)</f>
        <v>16.804966666666669</v>
      </c>
      <c r="O12" s="74"/>
      <c r="P12" s="75">
        <f>AVERAGE(P8:P10)</f>
        <v>17.084399999999999</v>
      </c>
      <c r="Q12" s="74"/>
      <c r="R12" s="75">
        <f>AVERAGE(R8:R10)</f>
        <v>16.581100000000003</v>
      </c>
      <c r="S12" s="76"/>
    </row>
    <row r="13" spans="1:20" x14ac:dyDescent="0.3">
      <c r="A13" s="73" t="s">
        <v>28</v>
      </c>
      <c r="B13" s="74"/>
      <c r="C13" s="74"/>
      <c r="D13" s="75">
        <f>MIN(D8:D10)</f>
        <v>8.3907000000000007</v>
      </c>
      <c r="E13" s="74"/>
      <c r="F13" s="75">
        <f>MIN(F8:F10)</f>
        <v>18.695</v>
      </c>
      <c r="G13" s="74"/>
      <c r="H13" s="75">
        <f>MIN(H8:H10)</f>
        <v>44.744599999999998</v>
      </c>
      <c r="I13" s="74"/>
      <c r="J13" s="75">
        <f>MIN(J8:J10)</f>
        <v>57.988300000000002</v>
      </c>
      <c r="K13" s="74"/>
      <c r="L13" s="75">
        <f>MIN(L8:L10)</f>
        <v>20.839600000000001</v>
      </c>
      <c r="M13" s="74"/>
      <c r="N13" s="75">
        <f>MIN(N8:N10)</f>
        <v>16.3657</v>
      </c>
      <c r="O13" s="74"/>
      <c r="P13" s="75">
        <f>MIN(P8:P10)</f>
        <v>14.782</v>
      </c>
      <c r="Q13" s="74"/>
      <c r="R13" s="75">
        <f>MIN(R8:R10)</f>
        <v>14.17</v>
      </c>
      <c r="S13" s="76"/>
    </row>
    <row r="14" spans="1:20" ht="15" thickBot="1" x14ac:dyDescent="0.35">
      <c r="A14" s="77" t="s">
        <v>29</v>
      </c>
      <c r="B14" s="78"/>
      <c r="C14" s="78"/>
      <c r="D14" s="79">
        <f>MAX(D8:D10)</f>
        <v>13.4184</v>
      </c>
      <c r="E14" s="78"/>
      <c r="F14" s="79">
        <f>MAX(F8:F10)</f>
        <v>28.492899999999999</v>
      </c>
      <c r="G14" s="78"/>
      <c r="H14" s="79">
        <f>MAX(H8:H10)</f>
        <v>65.897000000000006</v>
      </c>
      <c r="I14" s="78"/>
      <c r="J14" s="79">
        <f>MAX(J8:J10)</f>
        <v>90.29</v>
      </c>
      <c r="K14" s="78"/>
      <c r="L14" s="79">
        <f>MAX(L8:L10)</f>
        <v>27.3019</v>
      </c>
      <c r="M14" s="78"/>
      <c r="N14" s="79">
        <f>MAX(N8:N10)</f>
        <v>17.531199999999998</v>
      </c>
      <c r="O14" s="78"/>
      <c r="P14" s="79">
        <f>MAX(P8:P10)</f>
        <v>18.436299999999999</v>
      </c>
      <c r="Q14" s="78"/>
      <c r="R14" s="79">
        <f>MAX(R8:R10)</f>
        <v>19.2818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44377</v>
      </c>
      <c r="C8" s="65">
        <f>VLOOKUP($A8,'Return Data'!$B$7:$R$2843,4,0)</f>
        <v>70</v>
      </c>
      <c r="D8" s="65">
        <f>VLOOKUP($A8,'Return Data'!$B$7:$R$2843,10,0)</f>
        <v>10.3405</v>
      </c>
      <c r="E8" s="66">
        <f>RANK(D8,D$8:D$10,0)</f>
        <v>2</v>
      </c>
      <c r="F8" s="65">
        <f>VLOOKUP($A8,'Return Data'!$B$7:$R$2843,11,0)</f>
        <v>17.924499999999998</v>
      </c>
      <c r="G8" s="66">
        <f>RANK(F8,F$8:F$10,0)</f>
        <v>3</v>
      </c>
      <c r="H8" s="65">
        <f>VLOOKUP($A8,'Return Data'!$B$7:$R$2843,12,0)</f>
        <v>43.325099999999999</v>
      </c>
      <c r="I8" s="66">
        <f>RANK(H8,H$8:H$10,0)</f>
        <v>3</v>
      </c>
      <c r="J8" s="65">
        <f>VLOOKUP($A8,'Return Data'!$B$7:$R$2843,13,0)</f>
        <v>55.971499999999999</v>
      </c>
      <c r="K8" s="66">
        <f>RANK(J8,J$8:J$10,0)</f>
        <v>3</v>
      </c>
      <c r="L8" s="65">
        <f>VLOOKUP($A8,'Return Data'!$B$7:$R$2843,17,0)</f>
        <v>20.3565</v>
      </c>
      <c r="M8" s="66">
        <f>RANK(L8,L$8:L$10,0)</f>
        <v>2</v>
      </c>
      <c r="N8" s="65">
        <f>VLOOKUP($A8,'Return Data'!$B$7:$R$2843,14,0)</f>
        <v>15.0008</v>
      </c>
      <c r="O8" s="66">
        <f>RANK(N8,N$8:N$10,0)</f>
        <v>2</v>
      </c>
      <c r="P8" s="65">
        <f>VLOOKUP($A8,'Return Data'!$B$7:$R$2843,15,0)</f>
        <v>16.820599999999999</v>
      </c>
      <c r="Q8" s="66">
        <f>RANK(P8,P$8:P$10,0)</f>
        <v>1</v>
      </c>
      <c r="R8" s="65">
        <f>VLOOKUP($A8,'Return Data'!$B$7:$R$2843,16,0)</f>
        <v>14.653700000000001</v>
      </c>
      <c r="S8" s="67">
        <f>RANK(R8,R$8:R$10,0)</f>
        <v>2</v>
      </c>
    </row>
    <row r="9" spans="1:20" x14ac:dyDescent="0.3">
      <c r="A9" s="63" t="s">
        <v>607</v>
      </c>
      <c r="B9" s="64">
        <f>VLOOKUP($A9,'Return Data'!$B$7:$R$2843,3,0)</f>
        <v>44377</v>
      </c>
      <c r="C9" s="65">
        <f>VLOOKUP($A9,'Return Data'!$B$7:$R$2843,4,0)</f>
        <v>75.700999999999993</v>
      </c>
      <c r="D9" s="65">
        <f>VLOOKUP($A9,'Return Data'!$B$7:$R$2843,10,0)</f>
        <v>8.0207999999999995</v>
      </c>
      <c r="E9" s="66">
        <f>RANK(D9,D$8:D$10,0)</f>
        <v>3</v>
      </c>
      <c r="F9" s="65">
        <f>VLOOKUP($A9,'Return Data'!$B$7:$R$2843,11,0)</f>
        <v>19.420999999999999</v>
      </c>
      <c r="G9" s="66">
        <f>RANK(F9,F$8:F$10,0)</f>
        <v>2</v>
      </c>
      <c r="H9" s="65">
        <f>VLOOKUP($A9,'Return Data'!$B$7:$R$2843,12,0)</f>
        <v>44.644199999999998</v>
      </c>
      <c r="I9" s="66">
        <f>RANK(H9,H$8:H$10,0)</f>
        <v>2</v>
      </c>
      <c r="J9" s="65">
        <f>VLOOKUP($A9,'Return Data'!$B$7:$R$2843,13,0)</f>
        <v>59.521700000000003</v>
      </c>
      <c r="K9" s="66">
        <f>RANK(J9,J$8:J$10,0)</f>
        <v>2</v>
      </c>
      <c r="L9" s="65">
        <f>VLOOKUP($A9,'Return Data'!$B$7:$R$2843,17,0)</f>
        <v>19.199200000000001</v>
      </c>
      <c r="M9" s="66">
        <f>RANK(L9,L$8:L$10,0)</f>
        <v>3</v>
      </c>
      <c r="N9" s="65">
        <f>VLOOKUP($A9,'Return Data'!$B$7:$R$2843,14,0)</f>
        <v>14.9581</v>
      </c>
      <c r="O9" s="66">
        <f>RANK(N9,N$8:N$10,0)</f>
        <v>3</v>
      </c>
      <c r="P9" s="65">
        <f>VLOOKUP($A9,'Return Data'!$B$7:$R$2843,15,0)</f>
        <v>16.355699999999999</v>
      </c>
      <c r="Q9" s="66">
        <f>RANK(P9,P$8:P$10,0)</f>
        <v>2</v>
      </c>
      <c r="R9" s="65">
        <f>VLOOKUP($A9,'Return Data'!$B$7:$R$2843,16,0)</f>
        <v>13.543200000000001</v>
      </c>
      <c r="S9" s="67">
        <f>RANK(R9,R$8:R$10,0)</f>
        <v>3</v>
      </c>
    </row>
    <row r="10" spans="1:20" x14ac:dyDescent="0.3">
      <c r="A10" s="63" t="s">
        <v>1857</v>
      </c>
      <c r="B10" s="64">
        <f>VLOOKUP($A10,'Return Data'!$B$7:$R$2843,3,0)</f>
        <v>44377</v>
      </c>
      <c r="C10" s="65">
        <f>VLOOKUP($A10,'Return Data'!$B$7:$R$2843,4,0)</f>
        <v>437.36366890636498</v>
      </c>
      <c r="D10" s="65">
        <f>VLOOKUP($A10,'Return Data'!$B$7:$R$2843,10,0)</f>
        <v>13.228899999999999</v>
      </c>
      <c r="E10" s="66">
        <f>RANK(D10,D$8:D$10,0)</f>
        <v>1</v>
      </c>
      <c r="F10" s="65">
        <f>VLOOKUP($A10,'Return Data'!$B$7:$R$2843,11,0)</f>
        <v>28.072900000000001</v>
      </c>
      <c r="G10" s="66">
        <f>RANK(F10,F$8:F$10,0)</f>
        <v>1</v>
      </c>
      <c r="H10" s="65">
        <f>VLOOKUP($A10,'Return Data'!$B$7:$R$2843,12,0)</f>
        <v>65.107200000000006</v>
      </c>
      <c r="I10" s="66">
        <f>RANK(H10,H$8:H$10,0)</f>
        <v>1</v>
      </c>
      <c r="J10" s="65">
        <f>VLOOKUP($A10,'Return Data'!$B$7:$R$2843,13,0)</f>
        <v>89.104399999999998</v>
      </c>
      <c r="K10" s="66">
        <f>RANK(J10,J$8:J$10,0)</f>
        <v>1</v>
      </c>
      <c r="L10" s="65">
        <f>VLOOKUP($A10,'Return Data'!$B$7:$R$2843,17,0)</f>
        <v>26.535299999999999</v>
      </c>
      <c r="M10" s="66">
        <f>RANK(L10,L$8:L$10,0)</f>
        <v>1</v>
      </c>
      <c r="N10" s="65">
        <f>VLOOKUP($A10,'Return Data'!$B$7:$R$2843,14,0)</f>
        <v>16.805900000000001</v>
      </c>
      <c r="O10" s="66">
        <f>RANK(N10,N$8:N$10,0)</f>
        <v>1</v>
      </c>
      <c r="P10" s="65">
        <f>VLOOKUP($A10,'Return Data'!$B$7:$R$2843,15,0)</f>
        <v>14.055999999999999</v>
      </c>
      <c r="Q10" s="66">
        <f>RANK(P10,P$8:P$10,0)</f>
        <v>3</v>
      </c>
      <c r="R10" s="65">
        <f>VLOOKUP($A10,'Return Data'!$B$7:$R$2843,16,0)</f>
        <v>18.247699999999998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10.530066666666666</v>
      </c>
      <c r="E12" s="74"/>
      <c r="F12" s="75">
        <f>AVERAGE(F8:F10)</f>
        <v>21.806133333333335</v>
      </c>
      <c r="G12" s="74"/>
      <c r="H12" s="75">
        <f>AVERAGE(H8:H10)</f>
        <v>51.025500000000001</v>
      </c>
      <c r="I12" s="74"/>
      <c r="J12" s="75">
        <f>AVERAGE(J8:J10)</f>
        <v>68.199200000000005</v>
      </c>
      <c r="K12" s="74"/>
      <c r="L12" s="75">
        <f>AVERAGE(L8:L10)</f>
        <v>22.030333333333335</v>
      </c>
      <c r="M12" s="74"/>
      <c r="N12" s="75">
        <f>AVERAGE(N8:N10)</f>
        <v>15.588266666666668</v>
      </c>
      <c r="O12" s="74"/>
      <c r="P12" s="75">
        <f>AVERAGE(P8:P10)</f>
        <v>15.744099999999998</v>
      </c>
      <c r="Q12" s="74"/>
      <c r="R12" s="75">
        <f>AVERAGE(R8:R10)</f>
        <v>15.481533333333331</v>
      </c>
      <c r="S12" s="76"/>
    </row>
    <row r="13" spans="1:20" x14ac:dyDescent="0.3">
      <c r="A13" s="73" t="s">
        <v>28</v>
      </c>
      <c r="B13" s="74"/>
      <c r="C13" s="74"/>
      <c r="D13" s="75">
        <f>MIN(D8:D10)</f>
        <v>8.0207999999999995</v>
      </c>
      <c r="E13" s="74"/>
      <c r="F13" s="75">
        <f>MIN(F8:F10)</f>
        <v>17.924499999999998</v>
      </c>
      <c r="G13" s="74"/>
      <c r="H13" s="75">
        <f>MIN(H8:H10)</f>
        <v>43.325099999999999</v>
      </c>
      <c r="I13" s="74"/>
      <c r="J13" s="75">
        <f>MIN(J8:J10)</f>
        <v>55.971499999999999</v>
      </c>
      <c r="K13" s="74"/>
      <c r="L13" s="75">
        <f>MIN(L8:L10)</f>
        <v>19.199200000000001</v>
      </c>
      <c r="M13" s="74"/>
      <c r="N13" s="75">
        <f>MIN(N8:N10)</f>
        <v>14.9581</v>
      </c>
      <c r="O13" s="74"/>
      <c r="P13" s="75">
        <f>MIN(P8:P10)</f>
        <v>14.055999999999999</v>
      </c>
      <c r="Q13" s="74"/>
      <c r="R13" s="75">
        <f>MIN(R8:R10)</f>
        <v>13.543200000000001</v>
      </c>
      <c r="S13" s="76"/>
    </row>
    <row r="14" spans="1:20" ht="15" thickBot="1" x14ac:dyDescent="0.35">
      <c r="A14" s="77" t="s">
        <v>29</v>
      </c>
      <c r="B14" s="78"/>
      <c r="C14" s="78"/>
      <c r="D14" s="79">
        <f>MAX(D8:D10)</f>
        <v>13.228899999999999</v>
      </c>
      <c r="E14" s="78"/>
      <c r="F14" s="79">
        <f>MAX(F8:F10)</f>
        <v>28.072900000000001</v>
      </c>
      <c r="G14" s="78"/>
      <c r="H14" s="79">
        <f>MAX(H8:H10)</f>
        <v>65.107200000000006</v>
      </c>
      <c r="I14" s="78"/>
      <c r="J14" s="79">
        <f>MAX(J8:J10)</f>
        <v>89.104399999999998</v>
      </c>
      <c r="K14" s="78"/>
      <c r="L14" s="79">
        <f>MAX(L8:L10)</f>
        <v>26.535299999999999</v>
      </c>
      <c r="M14" s="78"/>
      <c r="N14" s="79">
        <f>MAX(N8:N10)</f>
        <v>16.805900000000001</v>
      </c>
      <c r="O14" s="78"/>
      <c r="P14" s="79">
        <f>MAX(P8:P10)</f>
        <v>16.820599999999999</v>
      </c>
      <c r="Q14" s="78"/>
      <c r="R14" s="79">
        <f>MAX(R8:R10)</f>
        <v>18.247699999999998</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44377</v>
      </c>
      <c r="C8" s="65">
        <f>VLOOKUP($A8,'Return Data'!$B$7:$R$2843,4,0)</f>
        <v>72.787700000000001</v>
      </c>
      <c r="D8" s="65">
        <f>VLOOKUP($A8,'Return Data'!$B$7:$R$2843,10,0)</f>
        <v>14.1669</v>
      </c>
      <c r="E8" s="66">
        <f>RANK(D8,D$8:D$23,0)</f>
        <v>2</v>
      </c>
      <c r="F8" s="65">
        <f>VLOOKUP($A8,'Return Data'!$B$7:$R$2843,11,0)</f>
        <v>25.798400000000001</v>
      </c>
      <c r="G8" s="66">
        <f>RANK(F8,F$8:F$23,0)</f>
        <v>3</v>
      </c>
      <c r="H8" s="65">
        <f>VLOOKUP($A8,'Return Data'!$B$7:$R$2843,12,0)</f>
        <v>51.9529</v>
      </c>
      <c r="I8" s="66">
        <f>RANK(H8,H$8:H$23,0)</f>
        <v>5</v>
      </c>
      <c r="J8" s="65">
        <f>VLOOKUP($A8,'Return Data'!$B$7:$R$2843,13,0)</f>
        <v>74.012900000000002</v>
      </c>
      <c r="K8" s="66">
        <f>RANK(J8,J$8:J$23,0)</f>
        <v>3</v>
      </c>
      <c r="L8" s="65">
        <f>VLOOKUP($A8,'Return Data'!$B$7:$R$2843,17,0)</f>
        <v>16.682600000000001</v>
      </c>
      <c r="M8" s="66">
        <f>RANK(L8,L$8:L$23,0)</f>
        <v>13</v>
      </c>
      <c r="N8" s="65">
        <f>VLOOKUP($A8,'Return Data'!$B$7:$R$2843,14,0)</f>
        <v>7.4635999999999996</v>
      </c>
      <c r="O8" s="66">
        <f>RANK(N8,N$8:N$23,0)</f>
        <v>12</v>
      </c>
      <c r="P8" s="65">
        <f>VLOOKUP($A8,'Return Data'!$B$7:$R$2843,15,0)</f>
        <v>11.475</v>
      </c>
      <c r="Q8" s="66">
        <f>RANK(P8,P$8:P$23,0)</f>
        <v>10</v>
      </c>
      <c r="R8" s="65">
        <f>VLOOKUP($A8,'Return Data'!$B$7:$R$2843,16,0)</f>
        <v>17.535799999999998</v>
      </c>
      <c r="S8" s="67">
        <f>RANK(R8,R$8:R$23,0)</f>
        <v>4</v>
      </c>
    </row>
    <row r="9" spans="1:19" s="68" customFormat="1" x14ac:dyDescent="0.3">
      <c r="A9" s="63" t="s">
        <v>12</v>
      </c>
      <c r="B9" s="64">
        <f>VLOOKUP($A9,'Return Data'!$B$7:$R$2843,3,0)</f>
        <v>44377</v>
      </c>
      <c r="C9" s="65">
        <f>VLOOKUP($A9,'Return Data'!$B$7:$R$2843,4,0)</f>
        <v>413.714</v>
      </c>
      <c r="D9" s="65">
        <f>VLOOKUP($A9,'Return Data'!$B$7:$R$2843,10,0)</f>
        <v>9.5382999999999996</v>
      </c>
      <c r="E9" s="66">
        <f t="shared" ref="E9:E23" si="0">RANK(D9,D$8:D$23,0)</f>
        <v>11</v>
      </c>
      <c r="F9" s="65">
        <f>VLOOKUP($A9,'Return Data'!$B$7:$R$2843,11,0)</f>
        <v>19.598199999999999</v>
      </c>
      <c r="G9" s="66">
        <f t="shared" ref="G9:I9" si="1">RANK(F9,F$8:F$23,0)</f>
        <v>10</v>
      </c>
      <c r="H9" s="65">
        <f>VLOOKUP($A9,'Return Data'!$B$7:$R$2843,12,0)</f>
        <v>45.006100000000004</v>
      </c>
      <c r="I9" s="66">
        <f t="shared" si="1"/>
        <v>10</v>
      </c>
      <c r="J9" s="65">
        <f>VLOOKUP($A9,'Return Data'!$B$7:$R$2843,13,0)</f>
        <v>63.405799999999999</v>
      </c>
      <c r="K9" s="66">
        <f t="shared" ref="K9:K23" si="2">RANK(J9,J$8:J$23,0)</f>
        <v>7</v>
      </c>
      <c r="L9" s="65">
        <f>VLOOKUP($A9,'Return Data'!$B$7:$R$2843,17,0)</f>
        <v>15.750299999999999</v>
      </c>
      <c r="M9" s="66">
        <f t="shared" ref="M9:M23" si="3">RANK(L9,L$8:L$23,0)</f>
        <v>14</v>
      </c>
      <c r="N9" s="65">
        <f>VLOOKUP($A9,'Return Data'!$B$7:$R$2843,14,0)</f>
        <v>11.2279</v>
      </c>
      <c r="O9" s="66">
        <f t="shared" ref="O9:O23" si="4">RANK(N9,N$8:N$23,0)</f>
        <v>9</v>
      </c>
      <c r="P9" s="65">
        <f>VLOOKUP($A9,'Return Data'!$B$7:$R$2843,15,0)</f>
        <v>14.1967</v>
      </c>
      <c r="Q9" s="66">
        <f t="shared" ref="Q9:Q23" si="5">RANK(P9,P$8:P$23,0)</f>
        <v>8</v>
      </c>
      <c r="R9" s="65">
        <f>VLOOKUP($A9,'Return Data'!$B$7:$R$2843,16,0)</f>
        <v>16.042400000000001</v>
      </c>
      <c r="S9" s="67">
        <f t="shared" ref="S9:S23" si="6">RANK(R9,R$8:R$23,0)</f>
        <v>7</v>
      </c>
    </row>
    <row r="10" spans="1:19" s="68" customFormat="1" x14ac:dyDescent="0.3">
      <c r="A10" s="63" t="s">
        <v>13</v>
      </c>
      <c r="B10" s="64">
        <f>VLOOKUP($A10,'Return Data'!$B$7:$R$2843,3,0)</f>
        <v>44377</v>
      </c>
      <c r="C10" s="65">
        <f>VLOOKUP($A10,'Return Data'!$B$7:$R$2843,4,0)</f>
        <v>230.58</v>
      </c>
      <c r="D10" s="65">
        <f>VLOOKUP($A10,'Return Data'!$B$7:$R$2843,10,0)</f>
        <v>11.385899999999999</v>
      </c>
      <c r="E10" s="66">
        <f t="shared" si="0"/>
        <v>6</v>
      </c>
      <c r="F10" s="65">
        <f>VLOOKUP($A10,'Return Data'!$B$7:$R$2843,11,0)</f>
        <v>23.1007</v>
      </c>
      <c r="G10" s="66">
        <f t="shared" ref="G10:I10" si="7">RANK(F10,F$8:F$23,0)</f>
        <v>6</v>
      </c>
      <c r="H10" s="65">
        <f>VLOOKUP($A10,'Return Data'!$B$7:$R$2843,12,0)</f>
        <v>47.722499999999997</v>
      </c>
      <c r="I10" s="66">
        <f t="shared" si="7"/>
        <v>7</v>
      </c>
      <c r="J10" s="65">
        <f>VLOOKUP($A10,'Return Data'!$B$7:$R$2843,13,0)</f>
        <v>61.912799999999997</v>
      </c>
      <c r="K10" s="66">
        <f t="shared" si="2"/>
        <v>9</v>
      </c>
      <c r="L10" s="65">
        <f>VLOOKUP($A10,'Return Data'!$B$7:$R$2843,17,0)</f>
        <v>21.6617</v>
      </c>
      <c r="M10" s="66">
        <f t="shared" si="3"/>
        <v>3</v>
      </c>
      <c r="N10" s="65">
        <f>VLOOKUP($A10,'Return Data'!$B$7:$R$2843,14,0)</f>
        <v>15.214</v>
      </c>
      <c r="O10" s="66">
        <f t="shared" si="4"/>
        <v>3</v>
      </c>
      <c r="P10" s="65">
        <f>VLOOKUP($A10,'Return Data'!$B$7:$R$2843,15,0)</f>
        <v>13.246700000000001</v>
      </c>
      <c r="Q10" s="66">
        <f t="shared" si="5"/>
        <v>9</v>
      </c>
      <c r="R10" s="65">
        <f>VLOOKUP($A10,'Return Data'!$B$7:$R$2843,16,0)</f>
        <v>17.623200000000001</v>
      </c>
      <c r="S10" s="67">
        <f t="shared" si="6"/>
        <v>2</v>
      </c>
    </row>
    <row r="11" spans="1:19" s="68" customFormat="1" x14ac:dyDescent="0.3">
      <c r="A11" s="63" t="s">
        <v>14</v>
      </c>
      <c r="B11" s="64">
        <f>VLOOKUP($A11,'Return Data'!$B$7:$R$2843,3,0)</f>
        <v>44377</v>
      </c>
      <c r="C11" s="65">
        <f>VLOOKUP($A11,'Return Data'!$B$7:$R$2843,4,0)</f>
        <v>14.84</v>
      </c>
      <c r="D11" s="65">
        <f>VLOOKUP($A11,'Return Data'!$B$7:$R$2843,10,0)</f>
        <v>9.9259000000000004</v>
      </c>
      <c r="E11" s="66">
        <f t="shared" si="0"/>
        <v>9</v>
      </c>
      <c r="F11" s="65">
        <f>VLOOKUP($A11,'Return Data'!$B$7:$R$2843,11,0)</f>
        <v>22.240500000000001</v>
      </c>
      <c r="G11" s="66">
        <f t="shared" ref="G11:I11" si="8">RANK(F11,F$8:F$23,0)</f>
        <v>7</v>
      </c>
      <c r="H11" s="65">
        <f>VLOOKUP($A11,'Return Data'!$B$7:$R$2843,12,0)</f>
        <v>44.921900000000001</v>
      </c>
      <c r="I11" s="66">
        <f t="shared" si="8"/>
        <v>11</v>
      </c>
      <c r="J11" s="65">
        <f>VLOOKUP($A11,'Return Data'!$B$7:$R$2843,13,0)</f>
        <v>59.227499999999999</v>
      </c>
      <c r="K11" s="66">
        <f t="shared" si="2"/>
        <v>11</v>
      </c>
      <c r="L11" s="65">
        <f>VLOOKUP($A11,'Return Data'!$B$7:$R$2843,17,0)</f>
        <v>17.853200000000001</v>
      </c>
      <c r="M11" s="66">
        <f t="shared" si="3"/>
        <v>10</v>
      </c>
      <c r="N11" s="65"/>
      <c r="O11" s="66"/>
      <c r="P11" s="65"/>
      <c r="Q11" s="66"/>
      <c r="R11" s="65">
        <f>VLOOKUP($A11,'Return Data'!$B$7:$R$2843,16,0)</f>
        <v>14.783300000000001</v>
      </c>
      <c r="S11" s="67">
        <f t="shared" si="6"/>
        <v>10</v>
      </c>
    </row>
    <row r="12" spans="1:19" s="68" customFormat="1" x14ac:dyDescent="0.3">
      <c r="A12" s="63" t="s">
        <v>15</v>
      </c>
      <c r="B12" s="64">
        <f>VLOOKUP($A12,'Return Data'!$B$7:$R$2843,3,0)</f>
        <v>44377</v>
      </c>
      <c r="C12" s="65">
        <f>VLOOKUP($A12,'Return Data'!$B$7:$R$2843,4,0)</f>
        <v>82.2</v>
      </c>
      <c r="D12" s="65">
        <f>VLOOKUP($A12,'Return Data'!$B$7:$R$2843,10,0)</f>
        <v>18.086500000000001</v>
      </c>
      <c r="E12" s="66">
        <f t="shared" si="0"/>
        <v>1</v>
      </c>
      <c r="F12" s="65">
        <f>VLOOKUP($A12,'Return Data'!$B$7:$R$2843,11,0)</f>
        <v>38.921799999999998</v>
      </c>
      <c r="G12" s="66">
        <f t="shared" ref="G12:I12" si="9">RANK(F12,F$8:F$23,0)</f>
        <v>1</v>
      </c>
      <c r="H12" s="65">
        <f>VLOOKUP($A12,'Return Data'!$B$7:$R$2843,12,0)</f>
        <v>71.143000000000001</v>
      </c>
      <c r="I12" s="66">
        <f t="shared" si="9"/>
        <v>1</v>
      </c>
      <c r="J12" s="65">
        <f>VLOOKUP($A12,'Return Data'!$B$7:$R$2843,13,0)</f>
        <v>102.5628</v>
      </c>
      <c r="K12" s="66">
        <f t="shared" si="2"/>
        <v>1</v>
      </c>
      <c r="L12" s="65">
        <f>VLOOKUP($A12,'Return Data'!$B$7:$R$2843,17,0)</f>
        <v>23.591899999999999</v>
      </c>
      <c r="M12" s="66">
        <f t="shared" si="3"/>
        <v>1</v>
      </c>
      <c r="N12" s="65">
        <f>VLOOKUP($A12,'Return Data'!$B$7:$R$2843,14,0)</f>
        <v>13.607699999999999</v>
      </c>
      <c r="O12" s="66">
        <f t="shared" si="4"/>
        <v>6</v>
      </c>
      <c r="P12" s="65">
        <f>VLOOKUP($A12,'Return Data'!$B$7:$R$2843,15,0)</f>
        <v>17.331399999999999</v>
      </c>
      <c r="Q12" s="66">
        <f t="shared" si="5"/>
        <v>1</v>
      </c>
      <c r="R12" s="65">
        <f>VLOOKUP($A12,'Return Data'!$B$7:$R$2843,16,0)</f>
        <v>16.845300000000002</v>
      </c>
      <c r="S12" s="67">
        <f t="shared" si="6"/>
        <v>5</v>
      </c>
    </row>
    <row r="13" spans="1:19" s="68" customFormat="1" x14ac:dyDescent="0.3">
      <c r="A13" s="63" t="s">
        <v>16</v>
      </c>
      <c r="B13" s="64">
        <f>VLOOKUP($A13,'Return Data'!$B$7:$R$2843,3,0)</f>
        <v>44377</v>
      </c>
      <c r="C13" s="65">
        <f>VLOOKUP($A13,'Return Data'!$B$7:$R$2843,4,0)</f>
        <v>17.3506</v>
      </c>
      <c r="D13" s="65">
        <f>VLOOKUP($A13,'Return Data'!$B$7:$R$2843,10,0)</f>
        <v>10.1912</v>
      </c>
      <c r="E13" s="66">
        <f t="shared" si="0"/>
        <v>8</v>
      </c>
      <c r="F13" s="65">
        <f>VLOOKUP($A13,'Return Data'!$B$7:$R$2843,11,0)</f>
        <v>16.0932</v>
      </c>
      <c r="G13" s="66">
        <f t="shared" ref="G13:I13" si="10">RANK(F13,F$8:F$23,0)</f>
        <v>14</v>
      </c>
      <c r="H13" s="65">
        <f>VLOOKUP($A13,'Return Data'!$B$7:$R$2843,12,0)</f>
        <v>42.563899999999997</v>
      </c>
      <c r="I13" s="66">
        <f t="shared" si="10"/>
        <v>13</v>
      </c>
      <c r="J13" s="65">
        <f>VLOOKUP($A13,'Return Data'!$B$7:$R$2843,13,0)</f>
        <v>55.989899999999999</v>
      </c>
      <c r="K13" s="66">
        <f t="shared" si="2"/>
        <v>13</v>
      </c>
      <c r="L13" s="65">
        <f>VLOOKUP($A13,'Return Data'!$B$7:$R$2843,17,0)</f>
        <v>16.820499999999999</v>
      </c>
      <c r="M13" s="66">
        <f t="shared" si="3"/>
        <v>12</v>
      </c>
      <c r="N13" s="65">
        <f>VLOOKUP($A13,'Return Data'!$B$7:$R$2843,14,0)</f>
        <v>9.5928000000000004</v>
      </c>
      <c r="O13" s="66">
        <f t="shared" si="4"/>
        <v>11</v>
      </c>
      <c r="P13" s="65">
        <f>VLOOKUP($A13,'Return Data'!$B$7:$R$2843,15,0)</f>
        <v>11.1111</v>
      </c>
      <c r="Q13" s="66">
        <f t="shared" si="5"/>
        <v>12</v>
      </c>
      <c r="R13" s="65">
        <f>VLOOKUP($A13,'Return Data'!$B$7:$R$2843,16,0)</f>
        <v>9.9372000000000007</v>
      </c>
      <c r="S13" s="67">
        <f t="shared" si="6"/>
        <v>16</v>
      </c>
    </row>
    <row r="14" spans="1:19" s="68" customFormat="1" x14ac:dyDescent="0.3">
      <c r="A14" s="63" t="s">
        <v>17</v>
      </c>
      <c r="B14" s="64">
        <f>VLOOKUP($A14,'Return Data'!$B$7:$R$2843,3,0)</f>
        <v>44377</v>
      </c>
      <c r="C14" s="65">
        <f>VLOOKUP($A14,'Return Data'!$B$7:$R$2843,4,0)</f>
        <v>49.5854</v>
      </c>
      <c r="D14" s="65">
        <f>VLOOKUP($A14,'Return Data'!$B$7:$R$2843,10,0)</f>
        <v>8.8331999999999997</v>
      </c>
      <c r="E14" s="66">
        <f t="shared" si="0"/>
        <v>13</v>
      </c>
      <c r="F14" s="65">
        <f>VLOOKUP($A14,'Return Data'!$B$7:$R$2843,11,0)</f>
        <v>21.1022</v>
      </c>
      <c r="G14" s="66">
        <f t="shared" ref="G14:I14" si="11">RANK(F14,F$8:F$23,0)</f>
        <v>8</v>
      </c>
      <c r="H14" s="65">
        <f>VLOOKUP($A14,'Return Data'!$B$7:$R$2843,12,0)</f>
        <v>53.555100000000003</v>
      </c>
      <c r="I14" s="66">
        <f t="shared" si="11"/>
        <v>3</v>
      </c>
      <c r="J14" s="65">
        <f>VLOOKUP($A14,'Return Data'!$B$7:$R$2843,13,0)</f>
        <v>62.931899999999999</v>
      </c>
      <c r="K14" s="66">
        <f t="shared" si="2"/>
        <v>8</v>
      </c>
      <c r="L14" s="65">
        <f>VLOOKUP($A14,'Return Data'!$B$7:$R$2843,17,0)</f>
        <v>19.702400000000001</v>
      </c>
      <c r="M14" s="66">
        <f t="shared" si="3"/>
        <v>6</v>
      </c>
      <c r="N14" s="65">
        <f>VLOOKUP($A14,'Return Data'!$B$7:$R$2843,14,0)</f>
        <v>14.7613</v>
      </c>
      <c r="O14" s="66">
        <f t="shared" si="4"/>
        <v>4</v>
      </c>
      <c r="P14" s="65">
        <f>VLOOKUP($A14,'Return Data'!$B$7:$R$2843,15,0)</f>
        <v>16.454899999999999</v>
      </c>
      <c r="Q14" s="66">
        <f t="shared" si="5"/>
        <v>2</v>
      </c>
      <c r="R14" s="65">
        <f>VLOOKUP($A14,'Return Data'!$B$7:$R$2843,16,0)</f>
        <v>15.580399999999999</v>
      </c>
      <c r="S14" s="67">
        <f t="shared" si="6"/>
        <v>8</v>
      </c>
    </row>
    <row r="15" spans="1:19" s="68" customFormat="1" x14ac:dyDescent="0.3">
      <c r="A15" s="63" t="s">
        <v>18</v>
      </c>
      <c r="B15" s="64">
        <f>VLOOKUP($A15,'Return Data'!$B$7:$R$2843,3,0)</f>
        <v>44377</v>
      </c>
      <c r="C15" s="65">
        <f>VLOOKUP($A15,'Return Data'!$B$7:$R$2843,4,0)</f>
        <v>54.728000000000002</v>
      </c>
      <c r="D15" s="65">
        <f>VLOOKUP($A15,'Return Data'!$B$7:$R$2843,10,0)</f>
        <v>11.7103</v>
      </c>
      <c r="E15" s="66">
        <f t="shared" si="0"/>
        <v>5</v>
      </c>
      <c r="F15" s="65">
        <f>VLOOKUP($A15,'Return Data'!$B$7:$R$2843,11,0)</f>
        <v>23.779800000000002</v>
      </c>
      <c r="G15" s="66">
        <f t="shared" ref="G15:I15" si="12">RANK(F15,F$8:F$23,0)</f>
        <v>5</v>
      </c>
      <c r="H15" s="65">
        <f>VLOOKUP($A15,'Return Data'!$B$7:$R$2843,12,0)</f>
        <v>47.177599999999998</v>
      </c>
      <c r="I15" s="66">
        <f t="shared" si="12"/>
        <v>9</v>
      </c>
      <c r="J15" s="65">
        <f>VLOOKUP($A15,'Return Data'!$B$7:$R$2843,13,0)</f>
        <v>67.738399999999999</v>
      </c>
      <c r="K15" s="66">
        <f t="shared" si="2"/>
        <v>5</v>
      </c>
      <c r="L15" s="65">
        <f>VLOOKUP($A15,'Return Data'!$B$7:$R$2843,17,0)</f>
        <v>19.620200000000001</v>
      </c>
      <c r="M15" s="66">
        <f t="shared" si="3"/>
        <v>7</v>
      </c>
      <c r="N15" s="65">
        <f>VLOOKUP($A15,'Return Data'!$B$7:$R$2843,14,0)</f>
        <v>14.444599999999999</v>
      </c>
      <c r="O15" s="66">
        <f t="shared" si="4"/>
        <v>5</v>
      </c>
      <c r="P15" s="65">
        <f>VLOOKUP($A15,'Return Data'!$B$7:$R$2843,15,0)</f>
        <v>15.281000000000001</v>
      </c>
      <c r="Q15" s="66">
        <f t="shared" si="5"/>
        <v>4</v>
      </c>
      <c r="R15" s="65">
        <f>VLOOKUP($A15,'Return Data'!$B$7:$R$2843,16,0)</f>
        <v>19.225899999999999</v>
      </c>
      <c r="S15" s="67">
        <f t="shared" si="6"/>
        <v>1</v>
      </c>
    </row>
    <row r="16" spans="1:19" s="68" customFormat="1" x14ac:dyDescent="0.3">
      <c r="A16" s="63" t="s">
        <v>19</v>
      </c>
      <c r="B16" s="64">
        <f>VLOOKUP($A16,'Return Data'!$B$7:$R$2843,3,0)</f>
        <v>44377</v>
      </c>
      <c r="C16" s="65">
        <f>VLOOKUP($A16,'Return Data'!$B$7:$R$2843,4,0)</f>
        <v>115.523</v>
      </c>
      <c r="D16" s="65">
        <f>VLOOKUP($A16,'Return Data'!$B$7:$R$2843,10,0)</f>
        <v>12.440200000000001</v>
      </c>
      <c r="E16" s="66">
        <f t="shared" si="0"/>
        <v>3</v>
      </c>
      <c r="F16" s="65">
        <f>VLOOKUP($A16,'Return Data'!$B$7:$R$2843,11,0)</f>
        <v>24.9438</v>
      </c>
      <c r="G16" s="66">
        <f t="shared" ref="G16:I16" si="13">RANK(F16,F$8:F$23,0)</f>
        <v>4</v>
      </c>
      <c r="H16" s="65">
        <f>VLOOKUP($A16,'Return Data'!$B$7:$R$2843,12,0)</f>
        <v>53.368499999999997</v>
      </c>
      <c r="I16" s="66">
        <f t="shared" si="13"/>
        <v>4</v>
      </c>
      <c r="J16" s="65">
        <f>VLOOKUP($A16,'Return Data'!$B$7:$R$2843,13,0)</f>
        <v>71.604600000000005</v>
      </c>
      <c r="K16" s="66">
        <f t="shared" si="2"/>
        <v>4</v>
      </c>
      <c r="L16" s="65">
        <f>VLOOKUP($A16,'Return Data'!$B$7:$R$2843,17,0)</f>
        <v>20.939800000000002</v>
      </c>
      <c r="M16" s="66">
        <f t="shared" si="3"/>
        <v>4</v>
      </c>
      <c r="N16" s="65">
        <f>VLOOKUP($A16,'Return Data'!$B$7:$R$2843,14,0)</f>
        <v>16.205100000000002</v>
      </c>
      <c r="O16" s="66">
        <f t="shared" si="4"/>
        <v>1</v>
      </c>
      <c r="P16" s="65">
        <f>VLOOKUP($A16,'Return Data'!$B$7:$R$2843,15,0)</f>
        <v>16.011399999999998</v>
      </c>
      <c r="Q16" s="66">
        <f t="shared" si="5"/>
        <v>3</v>
      </c>
      <c r="R16" s="65">
        <f>VLOOKUP($A16,'Return Data'!$B$7:$R$2843,16,0)</f>
        <v>15.348800000000001</v>
      </c>
      <c r="S16" s="67">
        <f t="shared" si="6"/>
        <v>9</v>
      </c>
    </row>
    <row r="17" spans="1:19" s="68" customFormat="1" x14ac:dyDescent="0.3">
      <c r="A17" s="63" t="s">
        <v>20</v>
      </c>
      <c r="B17" s="64">
        <f>VLOOKUP($A17,'Return Data'!$B$7:$R$2843,3,0)</f>
        <v>44377</v>
      </c>
      <c r="C17" s="65">
        <f>VLOOKUP($A17,'Return Data'!$B$7:$R$2843,4,0)</f>
        <v>72.83</v>
      </c>
      <c r="D17" s="65">
        <f>VLOOKUP($A17,'Return Data'!$B$7:$R$2843,10,0)</f>
        <v>8.4425000000000008</v>
      </c>
      <c r="E17" s="66">
        <f t="shared" si="0"/>
        <v>15</v>
      </c>
      <c r="F17" s="65">
        <f>VLOOKUP($A17,'Return Data'!$B$7:$R$2843,11,0)</f>
        <v>19.864999999999998</v>
      </c>
      <c r="G17" s="66">
        <f t="shared" ref="G17:I17" si="14">RANK(F17,F$8:F$23,0)</f>
        <v>9</v>
      </c>
      <c r="H17" s="65">
        <f>VLOOKUP($A17,'Return Data'!$B$7:$R$2843,12,0)</f>
        <v>48.450899999999997</v>
      </c>
      <c r="I17" s="66">
        <f t="shared" si="14"/>
        <v>6</v>
      </c>
      <c r="J17" s="65">
        <f>VLOOKUP($A17,'Return Data'!$B$7:$R$2843,13,0)</f>
        <v>64.142399999999995</v>
      </c>
      <c r="K17" s="66">
        <f t="shared" si="2"/>
        <v>6</v>
      </c>
      <c r="L17" s="65">
        <f>VLOOKUP($A17,'Return Data'!$B$7:$R$2843,17,0)</f>
        <v>14.285</v>
      </c>
      <c r="M17" s="66">
        <f t="shared" si="3"/>
        <v>16</v>
      </c>
      <c r="N17" s="65">
        <f>VLOOKUP($A17,'Return Data'!$B$7:$R$2843,14,0)</f>
        <v>11.555300000000001</v>
      </c>
      <c r="O17" s="66">
        <f t="shared" si="4"/>
        <v>8</v>
      </c>
      <c r="P17" s="65">
        <f>VLOOKUP($A17,'Return Data'!$B$7:$R$2843,15,0)</f>
        <v>11.4726</v>
      </c>
      <c r="Q17" s="66">
        <f t="shared" si="5"/>
        <v>11</v>
      </c>
      <c r="R17" s="65">
        <f>VLOOKUP($A17,'Return Data'!$B$7:$R$2843,16,0)</f>
        <v>13.847899999999999</v>
      </c>
      <c r="S17" s="67">
        <f t="shared" si="6"/>
        <v>11</v>
      </c>
    </row>
    <row r="18" spans="1:19" s="68" customFormat="1" x14ac:dyDescent="0.3">
      <c r="A18" s="63" t="s">
        <v>21</v>
      </c>
      <c r="B18" s="64">
        <f>VLOOKUP($A18,'Return Data'!$B$7:$R$2843,3,0)</f>
        <v>44377</v>
      </c>
      <c r="C18" s="65">
        <f>VLOOKUP($A18,'Return Data'!$B$7:$R$2843,4,0)</f>
        <v>189.67789999999999</v>
      </c>
      <c r="D18" s="65">
        <f>VLOOKUP($A18,'Return Data'!$B$7:$R$2843,10,0)</f>
        <v>6.15</v>
      </c>
      <c r="E18" s="66">
        <f t="shared" si="0"/>
        <v>16</v>
      </c>
      <c r="F18" s="65">
        <f>VLOOKUP($A18,'Return Data'!$B$7:$R$2843,11,0)</f>
        <v>13.82</v>
      </c>
      <c r="G18" s="66">
        <f t="shared" ref="G18:I18" si="15">RANK(F18,F$8:F$23,0)</f>
        <v>16</v>
      </c>
      <c r="H18" s="65">
        <f>VLOOKUP($A18,'Return Data'!$B$7:$R$2843,12,0)</f>
        <v>33.635300000000001</v>
      </c>
      <c r="I18" s="66">
        <f t="shared" si="15"/>
        <v>16</v>
      </c>
      <c r="J18" s="65">
        <f>VLOOKUP($A18,'Return Data'!$B$7:$R$2843,13,0)</f>
        <v>47.346699999999998</v>
      </c>
      <c r="K18" s="66">
        <f t="shared" si="2"/>
        <v>15</v>
      </c>
      <c r="L18" s="65">
        <f>VLOOKUP($A18,'Return Data'!$B$7:$R$2843,17,0)</f>
        <v>15.590999999999999</v>
      </c>
      <c r="M18" s="66">
        <f t="shared" si="3"/>
        <v>15</v>
      </c>
      <c r="N18" s="65">
        <f>VLOOKUP($A18,'Return Data'!$B$7:$R$2843,14,0)</f>
        <v>10.4803</v>
      </c>
      <c r="O18" s="66">
        <f t="shared" si="4"/>
        <v>10</v>
      </c>
      <c r="P18" s="65">
        <f>VLOOKUP($A18,'Return Data'!$B$7:$R$2843,15,0)</f>
        <v>14.7745</v>
      </c>
      <c r="Q18" s="66">
        <f t="shared" si="5"/>
        <v>6</v>
      </c>
      <c r="R18" s="65">
        <f>VLOOKUP($A18,'Return Data'!$B$7:$R$2843,16,0)</f>
        <v>16.7865</v>
      </c>
      <c r="S18" s="67">
        <f t="shared" si="6"/>
        <v>6</v>
      </c>
    </row>
    <row r="19" spans="1:19" s="68" customFormat="1" x14ac:dyDescent="0.3">
      <c r="A19" s="63" t="s">
        <v>22</v>
      </c>
      <c r="B19" s="64">
        <f>VLOOKUP($A19,'Return Data'!$B$7:$R$2843,3,0)</f>
        <v>44377</v>
      </c>
      <c r="C19" s="65">
        <f>VLOOKUP($A19,'Return Data'!$B$7:$R$2843,4,0)</f>
        <v>14.0784</v>
      </c>
      <c r="D19" s="65">
        <f>VLOOKUP($A19,'Return Data'!$B$7:$R$2843,10,0)</f>
        <v>10.7768</v>
      </c>
      <c r="E19" s="66">
        <f t="shared" si="0"/>
        <v>7</v>
      </c>
      <c r="F19" s="65">
        <f>VLOOKUP($A19,'Return Data'!$B$7:$R$2843,11,0)</f>
        <v>19.151</v>
      </c>
      <c r="G19" s="66">
        <f t="shared" ref="G19:I19" si="16">RANK(F19,F$8:F$23,0)</f>
        <v>12</v>
      </c>
      <c r="H19" s="65">
        <f>VLOOKUP($A19,'Return Data'!$B$7:$R$2843,12,0)</f>
        <v>37.229700000000001</v>
      </c>
      <c r="I19" s="66">
        <f t="shared" si="16"/>
        <v>14</v>
      </c>
      <c r="J19" s="65">
        <f>VLOOKUP($A19,'Return Data'!$B$7:$R$2843,13,0)</f>
        <v>50.371699999999997</v>
      </c>
      <c r="K19" s="66">
        <f t="shared" si="2"/>
        <v>14</v>
      </c>
      <c r="L19" s="65">
        <f>VLOOKUP($A19,'Return Data'!$B$7:$R$2843,17,0)</f>
        <v>18.035799999999998</v>
      </c>
      <c r="M19" s="66">
        <f t="shared" si="3"/>
        <v>9</v>
      </c>
      <c r="N19" s="65"/>
      <c r="O19" s="66"/>
      <c r="P19" s="65"/>
      <c r="Q19" s="66"/>
      <c r="R19" s="65">
        <f>VLOOKUP($A19,'Return Data'!$B$7:$R$2843,16,0)</f>
        <v>12.218999999999999</v>
      </c>
      <c r="S19" s="67">
        <f t="shared" si="6"/>
        <v>14</v>
      </c>
    </row>
    <row r="20" spans="1:19" s="68" customFormat="1" x14ac:dyDescent="0.3">
      <c r="A20" s="63" t="s">
        <v>23</v>
      </c>
      <c r="B20" s="64">
        <f>VLOOKUP($A20,'Return Data'!$B$7:$R$2843,3,0)</f>
        <v>44377</v>
      </c>
      <c r="C20" s="65">
        <f>VLOOKUP($A20,'Return Data'!$B$7:$R$2843,4,0)</f>
        <v>13.412800000000001</v>
      </c>
      <c r="D20" s="65">
        <f>VLOOKUP($A20,'Return Data'!$B$7:$R$2843,10,0)</f>
        <v>9.1394000000000002</v>
      </c>
      <c r="E20" s="66">
        <f t="shared" si="0"/>
        <v>12</v>
      </c>
      <c r="F20" s="65">
        <f>VLOOKUP($A20,'Return Data'!$B$7:$R$2843,11,0)</f>
        <v>15.8363</v>
      </c>
      <c r="G20" s="66">
        <f t="shared" ref="G20:I20" si="17">RANK(F20,F$8:F$23,0)</f>
        <v>15</v>
      </c>
      <c r="H20" s="65">
        <f>VLOOKUP($A20,'Return Data'!$B$7:$R$2843,12,0)</f>
        <v>33.761499999999998</v>
      </c>
      <c r="I20" s="66">
        <f t="shared" si="17"/>
        <v>15</v>
      </c>
      <c r="J20" s="65">
        <f>VLOOKUP($A20,'Return Data'!$B$7:$R$2843,13,0)</f>
        <v>46.048499999999997</v>
      </c>
      <c r="K20" s="66">
        <f t="shared" si="2"/>
        <v>16</v>
      </c>
      <c r="L20" s="65">
        <f>VLOOKUP($A20,'Return Data'!$B$7:$R$2843,17,0)</f>
        <v>17.118600000000001</v>
      </c>
      <c r="M20" s="66">
        <f t="shared" si="3"/>
        <v>11</v>
      </c>
      <c r="N20" s="65"/>
      <c r="O20" s="66"/>
      <c r="P20" s="65"/>
      <c r="Q20" s="66"/>
      <c r="R20" s="65">
        <f>VLOOKUP($A20,'Return Data'!$B$7:$R$2843,16,0)</f>
        <v>10.618399999999999</v>
      </c>
      <c r="S20" s="67">
        <f t="shared" si="6"/>
        <v>15</v>
      </c>
    </row>
    <row r="21" spans="1:19" s="68" customFormat="1" x14ac:dyDescent="0.3">
      <c r="A21" s="63" t="s">
        <v>24</v>
      </c>
      <c r="B21" s="64">
        <f>VLOOKUP($A21,'Return Data'!$B$7:$R$2843,3,0)</f>
        <v>44377</v>
      </c>
      <c r="C21" s="65">
        <f>VLOOKUP($A21,'Return Data'!$B$7:$R$2843,4,0)</f>
        <v>377.77940000000001</v>
      </c>
      <c r="D21" s="65">
        <f>VLOOKUP($A21,'Return Data'!$B$7:$R$2843,10,0)</f>
        <v>12.145</v>
      </c>
      <c r="E21" s="66">
        <f t="shared" si="0"/>
        <v>4</v>
      </c>
      <c r="F21" s="65">
        <f>VLOOKUP($A21,'Return Data'!$B$7:$R$2843,11,0)</f>
        <v>31.590299999999999</v>
      </c>
      <c r="G21" s="66">
        <f t="shared" ref="G21:I21" si="18">RANK(F21,F$8:F$23,0)</f>
        <v>2</v>
      </c>
      <c r="H21" s="65">
        <f>VLOOKUP($A21,'Return Data'!$B$7:$R$2843,12,0)</f>
        <v>69.290199999999999</v>
      </c>
      <c r="I21" s="66">
        <f t="shared" si="18"/>
        <v>2</v>
      </c>
      <c r="J21" s="65">
        <f>VLOOKUP($A21,'Return Data'!$B$7:$R$2843,13,0)</f>
        <v>84.703199999999995</v>
      </c>
      <c r="K21" s="66">
        <f t="shared" si="2"/>
        <v>2</v>
      </c>
      <c r="L21" s="65">
        <f>VLOOKUP($A21,'Return Data'!$B$7:$R$2843,17,0)</f>
        <v>19.832000000000001</v>
      </c>
      <c r="M21" s="66">
        <f t="shared" si="3"/>
        <v>5</v>
      </c>
      <c r="N21" s="65">
        <f>VLOOKUP($A21,'Return Data'!$B$7:$R$2843,14,0)</f>
        <v>12.938800000000001</v>
      </c>
      <c r="O21" s="66">
        <f t="shared" si="4"/>
        <v>7</v>
      </c>
      <c r="P21" s="65">
        <f>VLOOKUP($A21,'Return Data'!$B$7:$R$2843,15,0)</f>
        <v>14.259399999999999</v>
      </c>
      <c r="Q21" s="66">
        <f t="shared" si="5"/>
        <v>7</v>
      </c>
      <c r="R21" s="65">
        <f>VLOOKUP($A21,'Return Data'!$B$7:$R$2843,16,0)</f>
        <v>13.7996</v>
      </c>
      <c r="S21" s="67">
        <f t="shared" si="6"/>
        <v>12</v>
      </c>
    </row>
    <row r="22" spans="1:19" s="68" customFormat="1" x14ac:dyDescent="0.3">
      <c r="A22" s="63" t="s">
        <v>25</v>
      </c>
      <c r="B22" s="64">
        <f>VLOOKUP($A22,'Return Data'!$B$7:$R$2843,3,0)</f>
        <v>44377</v>
      </c>
      <c r="C22" s="65">
        <f>VLOOKUP($A22,'Return Data'!$B$7:$R$2843,4,0)</f>
        <v>15.17</v>
      </c>
      <c r="D22" s="65">
        <f>VLOOKUP($A22,'Return Data'!$B$7:$R$2843,10,0)</f>
        <v>8.5898000000000003</v>
      </c>
      <c r="E22" s="66">
        <f t="shared" si="0"/>
        <v>14</v>
      </c>
      <c r="F22" s="65">
        <f>VLOOKUP($A22,'Return Data'!$B$7:$R$2843,11,0)</f>
        <v>17.962700000000002</v>
      </c>
      <c r="G22" s="66">
        <f t="shared" ref="G22:I22" si="19">RANK(F22,F$8:F$23,0)</f>
        <v>13</v>
      </c>
      <c r="H22" s="65">
        <f>VLOOKUP($A22,'Return Data'!$B$7:$R$2843,12,0)</f>
        <v>43.927900000000001</v>
      </c>
      <c r="I22" s="66">
        <f t="shared" si="19"/>
        <v>12</v>
      </c>
      <c r="J22" s="65">
        <f>VLOOKUP($A22,'Return Data'!$B$7:$R$2843,13,0)</f>
        <v>56.391800000000003</v>
      </c>
      <c r="K22" s="66">
        <f t="shared" si="2"/>
        <v>12</v>
      </c>
      <c r="L22" s="65">
        <f>VLOOKUP($A22,'Return Data'!$B$7:$R$2843,17,0)</f>
        <v>18.7087</v>
      </c>
      <c r="M22" s="66">
        <f t="shared" si="3"/>
        <v>8</v>
      </c>
      <c r="N22" s="65"/>
      <c r="O22" s="66"/>
      <c r="P22" s="65"/>
      <c r="Q22" s="66"/>
      <c r="R22" s="65">
        <f>VLOOKUP($A22,'Return Data'!$B$7:$R$2843,16,0)</f>
        <v>17.6051</v>
      </c>
      <c r="S22" s="67">
        <f t="shared" si="6"/>
        <v>3</v>
      </c>
    </row>
    <row r="23" spans="1:19" s="68" customFormat="1" x14ac:dyDescent="0.3">
      <c r="A23" s="63" t="s">
        <v>26</v>
      </c>
      <c r="B23" s="64">
        <f>VLOOKUP($A23,'Return Data'!$B$7:$R$2843,3,0)</f>
        <v>44377</v>
      </c>
      <c r="C23" s="65">
        <f>VLOOKUP($A23,'Return Data'!$B$7:$R$2843,4,0)</f>
        <v>96.999700000000004</v>
      </c>
      <c r="D23" s="65">
        <f>VLOOKUP($A23,'Return Data'!$B$7:$R$2843,10,0)</f>
        <v>9.7690000000000001</v>
      </c>
      <c r="E23" s="66">
        <f t="shared" si="0"/>
        <v>10</v>
      </c>
      <c r="F23" s="65">
        <f>VLOOKUP($A23,'Return Data'!$B$7:$R$2843,11,0)</f>
        <v>19.585899999999999</v>
      </c>
      <c r="G23" s="66">
        <f t="shared" ref="G23:I23" si="20">RANK(F23,F$8:F$23,0)</f>
        <v>11</v>
      </c>
      <c r="H23" s="65">
        <f>VLOOKUP($A23,'Return Data'!$B$7:$R$2843,12,0)</f>
        <v>47.674500000000002</v>
      </c>
      <c r="I23" s="66">
        <f t="shared" si="20"/>
        <v>8</v>
      </c>
      <c r="J23" s="65">
        <f>VLOOKUP($A23,'Return Data'!$B$7:$R$2843,13,0)</f>
        <v>61.591299999999997</v>
      </c>
      <c r="K23" s="66">
        <f t="shared" si="2"/>
        <v>10</v>
      </c>
      <c r="L23" s="65">
        <f>VLOOKUP($A23,'Return Data'!$B$7:$R$2843,17,0)</f>
        <v>22.6997</v>
      </c>
      <c r="M23" s="66">
        <f t="shared" si="3"/>
        <v>2</v>
      </c>
      <c r="N23" s="65">
        <f>VLOOKUP($A23,'Return Data'!$B$7:$R$2843,14,0)</f>
        <v>16.191199999999998</v>
      </c>
      <c r="O23" s="66">
        <f t="shared" si="4"/>
        <v>2</v>
      </c>
      <c r="P23" s="65">
        <f>VLOOKUP($A23,'Return Data'!$B$7:$R$2843,15,0)</f>
        <v>15.001300000000001</v>
      </c>
      <c r="Q23" s="66">
        <f t="shared" si="5"/>
        <v>5</v>
      </c>
      <c r="R23" s="65">
        <f>VLOOKUP($A23,'Return Data'!$B$7:$R$2843,16,0)</f>
        <v>13.7927</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10.705681250000001</v>
      </c>
      <c r="E25" s="74"/>
      <c r="F25" s="75">
        <f>AVERAGE(F8:F23)</f>
        <v>22.086862499999999</v>
      </c>
      <c r="G25" s="74"/>
      <c r="H25" s="75">
        <f>AVERAGE(H8:H23)</f>
        <v>48.21134374999999</v>
      </c>
      <c r="I25" s="74"/>
      <c r="J25" s="75">
        <f>AVERAGE(J8:J23)</f>
        <v>64.373887499999995</v>
      </c>
      <c r="K25" s="74"/>
      <c r="L25" s="75">
        <f>AVERAGE(L8:L23)</f>
        <v>18.680837500000003</v>
      </c>
      <c r="M25" s="74"/>
      <c r="N25" s="75">
        <f>AVERAGE(N8:N23)</f>
        <v>12.806883333333333</v>
      </c>
      <c r="O25" s="74"/>
      <c r="P25" s="75">
        <f>AVERAGE(P8:P23)</f>
        <v>14.217999999999998</v>
      </c>
      <c r="Q25" s="74"/>
      <c r="R25" s="75">
        <f>AVERAGE(R8:R23)</f>
        <v>15.099468749999998</v>
      </c>
      <c r="S25" s="76"/>
    </row>
    <row r="26" spans="1:19" s="68" customFormat="1" x14ac:dyDescent="0.3">
      <c r="A26" s="73" t="s">
        <v>28</v>
      </c>
      <c r="B26" s="74"/>
      <c r="C26" s="74"/>
      <c r="D26" s="75">
        <f>MIN(D8:D23)</f>
        <v>6.15</v>
      </c>
      <c r="E26" s="74"/>
      <c r="F26" s="75">
        <f>MIN(F8:F23)</f>
        <v>13.82</v>
      </c>
      <c r="G26" s="74"/>
      <c r="H26" s="75">
        <f>MIN(H8:H23)</f>
        <v>33.635300000000001</v>
      </c>
      <c r="I26" s="74"/>
      <c r="J26" s="75">
        <f>MIN(J8:J23)</f>
        <v>46.048499999999997</v>
      </c>
      <c r="K26" s="74"/>
      <c r="L26" s="75">
        <f>MIN(L8:L23)</f>
        <v>14.285</v>
      </c>
      <c r="M26" s="74"/>
      <c r="N26" s="75">
        <f>MIN(N8:N23)</f>
        <v>7.4635999999999996</v>
      </c>
      <c r="O26" s="74"/>
      <c r="P26" s="75">
        <f>MIN(P8:P23)</f>
        <v>11.1111</v>
      </c>
      <c r="Q26" s="74"/>
      <c r="R26" s="75">
        <f>MIN(R8:R23)</f>
        <v>9.9372000000000007</v>
      </c>
      <c r="S26" s="76"/>
    </row>
    <row r="27" spans="1:19" s="68" customFormat="1" ht="15" thickBot="1" x14ac:dyDescent="0.35">
      <c r="A27" s="77" t="s">
        <v>29</v>
      </c>
      <c r="B27" s="78"/>
      <c r="C27" s="78"/>
      <c r="D27" s="79">
        <f>MAX(D8:D23)</f>
        <v>18.086500000000001</v>
      </c>
      <c r="E27" s="78"/>
      <c r="F27" s="79">
        <f>MAX(F8:F23)</f>
        <v>38.921799999999998</v>
      </c>
      <c r="G27" s="78"/>
      <c r="H27" s="79">
        <f>MAX(H8:H23)</f>
        <v>71.143000000000001</v>
      </c>
      <c r="I27" s="78"/>
      <c r="J27" s="79">
        <f>MAX(J8:J23)</f>
        <v>102.5628</v>
      </c>
      <c r="K27" s="78"/>
      <c r="L27" s="79">
        <f>MAX(L8:L23)</f>
        <v>23.591899999999999</v>
      </c>
      <c r="M27" s="78"/>
      <c r="N27" s="79">
        <f>MAX(N8:N23)</f>
        <v>16.205100000000002</v>
      </c>
      <c r="O27" s="78"/>
      <c r="P27" s="79">
        <f>MAX(P8:P23)</f>
        <v>17.331399999999999</v>
      </c>
      <c r="Q27" s="78"/>
      <c r="R27" s="79">
        <f>MAX(R8:R23)</f>
        <v>19.225899999999999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44377</v>
      </c>
      <c r="C8" s="65">
        <f>VLOOKUP($A8,'Return Data'!$B$7:$R$2843,4,0)</f>
        <v>247.58</v>
      </c>
      <c r="D8" s="65">
        <f>VLOOKUP($A8,'Return Data'!$B$7:$R$2843,10,0)</f>
        <v>19.126200000000001</v>
      </c>
      <c r="E8" s="66">
        <f t="shared" ref="E8:E13" si="0">RANK(D8,D$8:D$13,0)</f>
        <v>1</v>
      </c>
      <c r="F8" s="65">
        <f>VLOOKUP($A8,'Return Data'!$B$7:$R$2843,11,0)</f>
        <v>22.941700000000001</v>
      </c>
      <c r="G8" s="66">
        <f t="shared" ref="G8:G13" si="1">RANK(F8,F$8:F$13,0)</f>
        <v>3</v>
      </c>
      <c r="H8" s="65">
        <f>VLOOKUP($A8,'Return Data'!$B$7:$R$2843,12,0)</f>
        <v>44.8429</v>
      </c>
      <c r="I8" s="66">
        <f t="shared" ref="I8:I13" si="2">RANK(H8,H$8:H$13,0)</f>
        <v>4</v>
      </c>
      <c r="J8" s="65">
        <f>VLOOKUP($A8,'Return Data'!$B$7:$R$2843,13,0)</f>
        <v>60.432899999999997</v>
      </c>
      <c r="K8" s="66">
        <f t="shared" ref="K8:K13" si="3">RANK(J8,J$8:J$13,0)</f>
        <v>3</v>
      </c>
      <c r="L8" s="65">
        <f>VLOOKUP($A8,'Return Data'!$B$7:$R$2843,17,0)</f>
        <v>22.208300000000001</v>
      </c>
      <c r="M8" s="66">
        <f>RANK(L8,L$8:L$13,0)</f>
        <v>2</v>
      </c>
      <c r="N8" s="65">
        <f>VLOOKUP($A8,'Return Data'!$B$7:$R$2843,14,0)</f>
        <v>12.9191</v>
      </c>
      <c r="O8" s="66">
        <f>RANK(N8,N$8:N$13,0)</f>
        <v>4</v>
      </c>
      <c r="P8" s="65">
        <f>VLOOKUP($A8,'Return Data'!$B$7:$R$2843,15,0)</f>
        <v>12.1119</v>
      </c>
      <c r="Q8" s="66">
        <f>RANK(P8,P$8:P$13,0)</f>
        <v>5</v>
      </c>
      <c r="R8" s="65">
        <f>VLOOKUP($A8,'Return Data'!$B$7:$R$2843,16,0)</f>
        <v>11.865399999999999</v>
      </c>
      <c r="S8" s="67">
        <f t="shared" ref="S8:S13" si="4">RANK(R8,R$8:R$13,0)</f>
        <v>6</v>
      </c>
    </row>
    <row r="9" spans="1:20" x14ac:dyDescent="0.3">
      <c r="A9" s="63" t="s">
        <v>767</v>
      </c>
      <c r="B9" s="64">
        <f>VLOOKUP($A9,'Return Data'!$B$7:$R$2843,3,0)</f>
        <v>44377</v>
      </c>
      <c r="C9" s="65">
        <f>VLOOKUP($A9,'Return Data'!$B$7:$R$2843,4,0)</f>
        <v>23.93</v>
      </c>
      <c r="D9" s="65">
        <f>VLOOKUP($A9,'Return Data'!$B$7:$R$2843,10,0)</f>
        <v>13.4123</v>
      </c>
      <c r="E9" s="66">
        <f t="shared" si="0"/>
        <v>4</v>
      </c>
      <c r="F9" s="65">
        <f>VLOOKUP($A9,'Return Data'!$B$7:$R$2843,11,0)</f>
        <v>25.2224</v>
      </c>
      <c r="G9" s="66">
        <f t="shared" si="1"/>
        <v>2</v>
      </c>
      <c r="H9" s="65">
        <f>VLOOKUP($A9,'Return Data'!$B$7:$R$2843,12,0)</f>
        <v>54.387099999999997</v>
      </c>
      <c r="I9" s="66">
        <f t="shared" si="2"/>
        <v>2</v>
      </c>
      <c r="J9" s="65">
        <f>VLOOKUP($A9,'Return Data'!$B$7:$R$2843,13,0)</f>
        <v>69.116600000000005</v>
      </c>
      <c r="K9" s="66">
        <f t="shared" si="3"/>
        <v>2</v>
      </c>
      <c r="L9" s="65">
        <f>VLOOKUP($A9,'Return Data'!$B$7:$R$2843,17,0)</f>
        <v>17.736499999999999</v>
      </c>
      <c r="M9" s="66">
        <f>RANK(L9,L$8:L$13,0)</f>
        <v>5</v>
      </c>
      <c r="N9" s="65">
        <f>VLOOKUP($A9,'Return Data'!$B$7:$R$2843,14,0)</f>
        <v>11.678599999999999</v>
      </c>
      <c r="O9" s="66">
        <f>RANK(N9,N$8:N$13,0)</f>
        <v>5</v>
      </c>
      <c r="P9" s="65">
        <f>VLOOKUP($A9,'Return Data'!$B$7:$R$2843,15,0)</f>
        <v>13.340400000000001</v>
      </c>
      <c r="Q9" s="66">
        <f>RANK(P9,P$8:P$13,0)</f>
        <v>4</v>
      </c>
      <c r="R9" s="65">
        <f>VLOOKUP($A9,'Return Data'!$B$7:$R$2843,16,0)</f>
        <v>13.0204</v>
      </c>
      <c r="S9" s="67">
        <f t="shared" si="4"/>
        <v>5</v>
      </c>
    </row>
    <row r="10" spans="1:20" x14ac:dyDescent="0.3">
      <c r="A10" s="63" t="s">
        <v>768</v>
      </c>
      <c r="B10" s="64">
        <f>VLOOKUP($A10,'Return Data'!$B$7:$R$2843,3,0)</f>
        <v>44377</v>
      </c>
      <c r="C10" s="65">
        <f>VLOOKUP($A10,'Return Data'!$B$7:$R$2843,4,0)</f>
        <v>15.95</v>
      </c>
      <c r="D10" s="65">
        <f>VLOOKUP($A10,'Return Data'!$B$7:$R$2843,10,0)</f>
        <v>10.2281</v>
      </c>
      <c r="E10" s="66">
        <f t="shared" si="0"/>
        <v>6</v>
      </c>
      <c r="F10" s="65">
        <f>VLOOKUP($A10,'Return Data'!$B$7:$R$2843,11,0)</f>
        <v>15.245699999999999</v>
      </c>
      <c r="G10" s="66">
        <f t="shared" si="1"/>
        <v>6</v>
      </c>
      <c r="H10" s="65">
        <f>VLOOKUP($A10,'Return Data'!$B$7:$R$2843,12,0)</f>
        <v>35.744700000000002</v>
      </c>
      <c r="I10" s="66">
        <f t="shared" si="2"/>
        <v>6</v>
      </c>
      <c r="J10" s="65">
        <f>VLOOKUP($A10,'Return Data'!$B$7:$R$2843,13,0)</f>
        <v>52.485700000000001</v>
      </c>
      <c r="K10" s="66">
        <f t="shared" si="3"/>
        <v>6</v>
      </c>
      <c r="L10" s="65"/>
      <c r="M10" s="66"/>
      <c r="N10" s="65"/>
      <c r="O10" s="66"/>
      <c r="P10" s="65"/>
      <c r="Q10" s="66"/>
      <c r="R10" s="65">
        <f>VLOOKUP($A10,'Return Data'!$B$7:$R$2843,16,0)</f>
        <v>20.300799999999999</v>
      </c>
      <c r="S10" s="67">
        <f t="shared" si="4"/>
        <v>1</v>
      </c>
    </row>
    <row r="11" spans="1:20" x14ac:dyDescent="0.3">
      <c r="A11" s="63" t="s">
        <v>771</v>
      </c>
      <c r="B11" s="64">
        <f>VLOOKUP($A11,'Return Data'!$B$7:$R$2843,3,0)</f>
        <v>44377</v>
      </c>
      <c r="C11" s="65">
        <f>VLOOKUP($A11,'Return Data'!$B$7:$R$2843,4,0)</f>
        <v>81.7</v>
      </c>
      <c r="D11" s="65">
        <f>VLOOKUP($A11,'Return Data'!$B$7:$R$2843,10,0)</f>
        <v>10.7797</v>
      </c>
      <c r="E11" s="66">
        <f t="shared" si="0"/>
        <v>5</v>
      </c>
      <c r="F11" s="65">
        <f>VLOOKUP($A11,'Return Data'!$B$7:$R$2843,11,0)</f>
        <v>20.182400000000001</v>
      </c>
      <c r="G11" s="66">
        <f t="shared" si="1"/>
        <v>5</v>
      </c>
      <c r="H11" s="65">
        <f>VLOOKUP($A11,'Return Data'!$B$7:$R$2843,12,0)</f>
        <v>44.320799999999998</v>
      </c>
      <c r="I11" s="66">
        <f t="shared" si="2"/>
        <v>5</v>
      </c>
      <c r="J11" s="65">
        <f>VLOOKUP($A11,'Return Data'!$B$7:$R$2843,13,0)</f>
        <v>56.994599999999998</v>
      </c>
      <c r="K11" s="66">
        <f t="shared" si="3"/>
        <v>5</v>
      </c>
      <c r="L11" s="65">
        <f>VLOOKUP($A11,'Return Data'!$B$7:$R$2843,17,0)</f>
        <v>21.802600000000002</v>
      </c>
      <c r="M11" s="66">
        <f>RANK(L11,L$8:L$13,0)</f>
        <v>4</v>
      </c>
      <c r="N11" s="65">
        <f>VLOOKUP($A11,'Return Data'!$B$7:$R$2843,14,0)</f>
        <v>15.5745</v>
      </c>
      <c r="O11" s="66">
        <f>RANK(N11,N$8:N$13,0)</f>
        <v>3</v>
      </c>
      <c r="P11" s="65">
        <f>VLOOKUP($A11,'Return Data'!$B$7:$R$2843,15,0)</f>
        <v>17.4756</v>
      </c>
      <c r="Q11" s="66">
        <f>RANK(P11,P$8:P$13,0)</f>
        <v>2</v>
      </c>
      <c r="R11" s="65">
        <f>VLOOKUP($A11,'Return Data'!$B$7:$R$2843,16,0)</f>
        <v>14.1861</v>
      </c>
      <c r="S11" s="67">
        <f t="shared" si="4"/>
        <v>3</v>
      </c>
    </row>
    <row r="12" spans="1:20" x14ac:dyDescent="0.3">
      <c r="A12" s="63" t="s">
        <v>773</v>
      </c>
      <c r="B12" s="64">
        <f>VLOOKUP($A12,'Return Data'!$B$7:$R$2843,3,0)</f>
        <v>44377</v>
      </c>
      <c r="C12" s="65">
        <f>VLOOKUP($A12,'Return Data'!$B$7:$R$2843,4,0)</f>
        <v>78.023899999999998</v>
      </c>
      <c r="D12" s="65">
        <f>VLOOKUP($A12,'Return Data'!$B$7:$R$2843,10,0)</f>
        <v>15.7803</v>
      </c>
      <c r="E12" s="66">
        <f t="shared" si="0"/>
        <v>2</v>
      </c>
      <c r="F12" s="65">
        <f>VLOOKUP($A12,'Return Data'!$B$7:$R$2843,11,0)</f>
        <v>29.764900000000001</v>
      </c>
      <c r="G12" s="66">
        <f t="shared" si="1"/>
        <v>1</v>
      </c>
      <c r="H12" s="65">
        <f>VLOOKUP($A12,'Return Data'!$B$7:$R$2843,12,0)</f>
        <v>60.9666</v>
      </c>
      <c r="I12" s="66">
        <f t="shared" si="2"/>
        <v>1</v>
      </c>
      <c r="J12" s="65">
        <f>VLOOKUP($A12,'Return Data'!$B$7:$R$2843,13,0)</f>
        <v>81.838700000000003</v>
      </c>
      <c r="K12" s="66">
        <f t="shared" si="3"/>
        <v>1</v>
      </c>
      <c r="L12" s="65">
        <f>VLOOKUP($A12,'Return Data'!$B$7:$R$2843,17,0)</f>
        <v>26.793600000000001</v>
      </c>
      <c r="M12" s="66">
        <f>RANK(L12,L$8:L$13,0)</f>
        <v>1</v>
      </c>
      <c r="N12" s="65">
        <f>VLOOKUP($A12,'Return Data'!$B$7:$R$2843,14,0)</f>
        <v>17.6126</v>
      </c>
      <c r="O12" s="66">
        <f>RANK(N12,N$8:N$13,0)</f>
        <v>1</v>
      </c>
      <c r="P12" s="65">
        <f>VLOOKUP($A12,'Return Data'!$B$7:$R$2843,15,0)</f>
        <v>17.476400000000002</v>
      </c>
      <c r="Q12" s="66">
        <f>RANK(P12,P$8:P$13,0)</f>
        <v>1</v>
      </c>
      <c r="R12" s="65">
        <f>VLOOKUP($A12,'Return Data'!$B$7:$R$2843,16,0)</f>
        <v>15.238099999999999</v>
      </c>
      <c r="S12" s="67">
        <f t="shared" si="4"/>
        <v>2</v>
      </c>
    </row>
    <row r="13" spans="1:20" x14ac:dyDescent="0.3">
      <c r="A13" s="63" t="s">
        <v>774</v>
      </c>
      <c r="B13" s="64">
        <f>VLOOKUP($A13,'Return Data'!$B$7:$R$2843,3,0)</f>
        <v>44377</v>
      </c>
      <c r="C13" s="65">
        <f>VLOOKUP($A13,'Return Data'!$B$7:$R$2843,4,0)</f>
        <v>100.7942</v>
      </c>
      <c r="D13" s="65">
        <f>VLOOKUP($A13,'Return Data'!$B$7:$R$2843,10,0)</f>
        <v>13.651999999999999</v>
      </c>
      <c r="E13" s="66">
        <f t="shared" si="0"/>
        <v>3</v>
      </c>
      <c r="F13" s="65">
        <f>VLOOKUP($A13,'Return Data'!$B$7:$R$2843,11,0)</f>
        <v>22.656500000000001</v>
      </c>
      <c r="G13" s="66">
        <f t="shared" si="1"/>
        <v>4</v>
      </c>
      <c r="H13" s="65">
        <f>VLOOKUP($A13,'Return Data'!$B$7:$R$2843,12,0)</f>
        <v>45.627699999999997</v>
      </c>
      <c r="I13" s="66">
        <f t="shared" si="2"/>
        <v>3</v>
      </c>
      <c r="J13" s="65">
        <f>VLOOKUP($A13,'Return Data'!$B$7:$R$2843,13,0)</f>
        <v>60.142800000000001</v>
      </c>
      <c r="K13" s="66">
        <f t="shared" si="3"/>
        <v>4</v>
      </c>
      <c r="L13" s="65">
        <f>VLOOKUP($A13,'Return Data'!$B$7:$R$2843,17,0)</f>
        <v>22.014299999999999</v>
      </c>
      <c r="M13" s="66">
        <f>RANK(L13,L$8:L$13,0)</f>
        <v>3</v>
      </c>
      <c r="N13" s="65">
        <f>VLOOKUP($A13,'Return Data'!$B$7:$R$2843,14,0)</f>
        <v>16.283200000000001</v>
      </c>
      <c r="O13" s="66">
        <f>RANK(N13,N$8:N$13,0)</f>
        <v>2</v>
      </c>
      <c r="P13" s="65">
        <f>VLOOKUP($A13,'Return Data'!$B$7:$R$2843,15,0)</f>
        <v>15.427899999999999</v>
      </c>
      <c r="Q13" s="66">
        <f>RANK(P13,P$8:P$13,0)</f>
        <v>3</v>
      </c>
      <c r="R13" s="65">
        <f>VLOOKUP($A13,'Return Data'!$B$7:$R$2843,16,0)</f>
        <v>13.33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13.829766666666666</v>
      </c>
      <c r="E15" s="74"/>
      <c r="F15" s="75">
        <f>AVERAGE(F8:F13)</f>
        <v>22.668933333333332</v>
      </c>
      <c r="G15" s="74"/>
      <c r="H15" s="75">
        <f>AVERAGE(H8:H13)</f>
        <v>47.648299999999999</v>
      </c>
      <c r="I15" s="74"/>
      <c r="J15" s="75">
        <f>AVERAGE(J8:J13)</f>
        <v>63.501883333333332</v>
      </c>
      <c r="K15" s="74"/>
      <c r="L15" s="75">
        <f>AVERAGE(L8:L13)</f>
        <v>22.111059999999998</v>
      </c>
      <c r="M15" s="74"/>
      <c r="N15" s="75">
        <f>AVERAGE(N8:N13)</f>
        <v>14.813600000000003</v>
      </c>
      <c r="O15" s="74"/>
      <c r="P15" s="75">
        <f>AVERAGE(P8:P13)</f>
        <v>15.16644</v>
      </c>
      <c r="Q15" s="74"/>
      <c r="R15" s="75">
        <f>AVERAGE(R8:R13)</f>
        <v>14.656799999999999</v>
      </c>
      <c r="S15" s="76"/>
    </row>
    <row r="16" spans="1:20" x14ac:dyDescent="0.3">
      <c r="A16" s="73" t="s">
        <v>28</v>
      </c>
      <c r="B16" s="74"/>
      <c r="C16" s="74"/>
      <c r="D16" s="75">
        <f>MIN(D8:D13)</f>
        <v>10.2281</v>
      </c>
      <c r="E16" s="74"/>
      <c r="F16" s="75">
        <f>MIN(F8:F13)</f>
        <v>15.245699999999999</v>
      </c>
      <c r="G16" s="74"/>
      <c r="H16" s="75">
        <f>MIN(H8:H13)</f>
        <v>35.744700000000002</v>
      </c>
      <c r="I16" s="74"/>
      <c r="J16" s="75">
        <f>MIN(J8:J13)</f>
        <v>52.485700000000001</v>
      </c>
      <c r="K16" s="74"/>
      <c r="L16" s="75">
        <f>MIN(L8:L13)</f>
        <v>17.736499999999999</v>
      </c>
      <c r="M16" s="74"/>
      <c r="N16" s="75">
        <f>MIN(N8:N13)</f>
        <v>11.678599999999999</v>
      </c>
      <c r="O16" s="74"/>
      <c r="P16" s="75">
        <f>MIN(P8:P13)</f>
        <v>12.1119</v>
      </c>
      <c r="Q16" s="74"/>
      <c r="R16" s="75">
        <f>MIN(R8:R13)</f>
        <v>11.865399999999999</v>
      </c>
      <c r="S16" s="76"/>
    </row>
    <row r="17" spans="1:19" ht="15" thickBot="1" x14ac:dyDescent="0.35">
      <c r="A17" s="77" t="s">
        <v>29</v>
      </c>
      <c r="B17" s="78"/>
      <c r="C17" s="78"/>
      <c r="D17" s="79">
        <f>MAX(D8:D13)</f>
        <v>19.126200000000001</v>
      </c>
      <c r="E17" s="78"/>
      <c r="F17" s="79">
        <f>MAX(F8:F13)</f>
        <v>29.764900000000001</v>
      </c>
      <c r="G17" s="78"/>
      <c r="H17" s="79">
        <f>MAX(H8:H13)</f>
        <v>60.9666</v>
      </c>
      <c r="I17" s="78"/>
      <c r="J17" s="79">
        <f>MAX(J8:J13)</f>
        <v>81.838700000000003</v>
      </c>
      <c r="K17" s="78"/>
      <c r="L17" s="79">
        <f>MAX(L8:L13)</f>
        <v>26.793600000000001</v>
      </c>
      <c r="M17" s="78"/>
      <c r="N17" s="79">
        <f>MAX(N8:N13)</f>
        <v>17.6126</v>
      </c>
      <c r="O17" s="78"/>
      <c r="P17" s="79">
        <f>MAX(P8:P13)</f>
        <v>17.476400000000002</v>
      </c>
      <c r="Q17" s="78"/>
      <c r="R17" s="79">
        <f>MAX(R8:R13)</f>
        <v>20.300799999999999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44377</v>
      </c>
      <c r="C8" s="65">
        <f>VLOOKUP($A8,'Return Data'!$B$7:$R$2843,4,0)</f>
        <v>232.49</v>
      </c>
      <c r="D8" s="65">
        <f>VLOOKUP($A8,'Return Data'!$B$7:$R$2843,10,0)</f>
        <v>18.939</v>
      </c>
      <c r="E8" s="66">
        <f t="shared" ref="E8:E13" si="0">RANK(D8,D$8:D$13,0)</f>
        <v>1</v>
      </c>
      <c r="F8" s="65">
        <f>VLOOKUP($A8,'Return Data'!$B$7:$R$2843,11,0)</f>
        <v>22.563099999999999</v>
      </c>
      <c r="G8" s="66">
        <f t="shared" ref="G8:G13" si="1">RANK(F8,F$8:F$13,0)</f>
        <v>3</v>
      </c>
      <c r="H8" s="65">
        <f>VLOOKUP($A8,'Return Data'!$B$7:$R$2843,12,0)</f>
        <v>44.135199999999998</v>
      </c>
      <c r="I8" s="66">
        <f t="shared" ref="I8:I13" si="2">RANK(H8,H$8:H$13,0)</f>
        <v>4</v>
      </c>
      <c r="J8" s="65">
        <f>VLOOKUP($A8,'Return Data'!$B$7:$R$2843,13,0)</f>
        <v>59.3489</v>
      </c>
      <c r="K8" s="66">
        <f t="shared" ref="K8:K13" si="3">RANK(J8,J$8:J$13,0)</f>
        <v>3</v>
      </c>
      <c r="L8" s="65">
        <f>VLOOKUP($A8,'Return Data'!$B$7:$R$2843,17,0)</f>
        <v>21.4069</v>
      </c>
      <c r="M8" s="66">
        <f>RANK(L8,L$8:L$13,0)</f>
        <v>2</v>
      </c>
      <c r="N8" s="65">
        <f>VLOOKUP($A8,'Return Data'!$B$7:$R$2843,14,0)</f>
        <v>12.167</v>
      </c>
      <c r="O8" s="66">
        <f>RANK(N8,N$8:N$13,0)</f>
        <v>4</v>
      </c>
      <c r="P8" s="65">
        <f>VLOOKUP($A8,'Return Data'!$B$7:$R$2843,15,0)</f>
        <v>11.306900000000001</v>
      </c>
      <c r="Q8" s="66">
        <f>RANK(P8,P$8:P$13,0)</f>
        <v>5</v>
      </c>
      <c r="R8" s="65">
        <f>VLOOKUP($A8,'Return Data'!$B$7:$R$2843,16,0)</f>
        <v>18.651199999999999</v>
      </c>
      <c r="S8" s="67">
        <f t="shared" ref="S8:S13" si="4">RANK(R8,R$8:R$13,0)</f>
        <v>1</v>
      </c>
    </row>
    <row r="9" spans="1:20" x14ac:dyDescent="0.3">
      <c r="A9" s="63" t="s">
        <v>766</v>
      </c>
      <c r="B9" s="64">
        <f>VLOOKUP($A9,'Return Data'!$B$7:$R$2843,3,0)</f>
        <v>44377</v>
      </c>
      <c r="C9" s="65">
        <f>VLOOKUP($A9,'Return Data'!$B$7:$R$2843,4,0)</f>
        <v>22.67</v>
      </c>
      <c r="D9" s="65">
        <f>VLOOKUP($A9,'Return Data'!$B$7:$R$2843,10,0)</f>
        <v>13.123799999999999</v>
      </c>
      <c r="E9" s="66">
        <f t="shared" si="0"/>
        <v>4</v>
      </c>
      <c r="F9" s="65">
        <f>VLOOKUP($A9,'Return Data'!$B$7:$R$2843,11,0)</f>
        <v>24.628900000000002</v>
      </c>
      <c r="G9" s="66">
        <f t="shared" si="1"/>
        <v>2</v>
      </c>
      <c r="H9" s="65">
        <f>VLOOKUP($A9,'Return Data'!$B$7:$R$2843,12,0)</f>
        <v>53.279200000000003</v>
      </c>
      <c r="I9" s="66">
        <f t="shared" si="2"/>
        <v>2</v>
      </c>
      <c r="J9" s="65">
        <f>VLOOKUP($A9,'Return Data'!$B$7:$R$2843,13,0)</f>
        <v>67.553600000000003</v>
      </c>
      <c r="K9" s="66">
        <f t="shared" si="3"/>
        <v>2</v>
      </c>
      <c r="L9" s="65">
        <f>VLOOKUP($A9,'Return Data'!$B$7:$R$2843,17,0)</f>
        <v>16.717099999999999</v>
      </c>
      <c r="M9" s="66">
        <f>RANK(L9,L$8:L$13,0)</f>
        <v>5</v>
      </c>
      <c r="N9" s="65">
        <f>VLOOKUP($A9,'Return Data'!$B$7:$R$2843,14,0)</f>
        <v>10.7484</v>
      </c>
      <c r="O9" s="66">
        <f>RANK(N9,N$8:N$13,0)</f>
        <v>5</v>
      </c>
      <c r="P9" s="65">
        <f>VLOOKUP($A9,'Return Data'!$B$7:$R$2843,15,0)</f>
        <v>12.4575</v>
      </c>
      <c r="Q9" s="66">
        <f>RANK(P9,P$8:P$13,0)</f>
        <v>4</v>
      </c>
      <c r="R9" s="65">
        <f>VLOOKUP($A9,'Return Data'!$B$7:$R$2843,16,0)</f>
        <v>12.1661</v>
      </c>
      <c r="S9" s="67">
        <f t="shared" si="4"/>
        <v>6</v>
      </c>
    </row>
    <row r="10" spans="1:20" x14ac:dyDescent="0.3">
      <c r="A10" s="63" t="s">
        <v>769</v>
      </c>
      <c r="B10" s="64">
        <f>VLOOKUP($A10,'Return Data'!$B$7:$R$2843,3,0)</f>
        <v>44377</v>
      </c>
      <c r="C10" s="65">
        <f>VLOOKUP($A10,'Return Data'!$B$7:$R$2843,4,0)</f>
        <v>15.4</v>
      </c>
      <c r="D10" s="65">
        <f>VLOOKUP($A10,'Return Data'!$B$7:$R$2843,10,0)</f>
        <v>10</v>
      </c>
      <c r="E10" s="66">
        <f t="shared" si="0"/>
        <v>6</v>
      </c>
      <c r="F10" s="65">
        <f>VLOOKUP($A10,'Return Data'!$B$7:$R$2843,11,0)</f>
        <v>14.668699999999999</v>
      </c>
      <c r="G10" s="66">
        <f t="shared" si="1"/>
        <v>6</v>
      </c>
      <c r="H10" s="65">
        <f>VLOOKUP($A10,'Return Data'!$B$7:$R$2843,12,0)</f>
        <v>34.851100000000002</v>
      </c>
      <c r="I10" s="66">
        <f t="shared" si="2"/>
        <v>6</v>
      </c>
      <c r="J10" s="65">
        <f>VLOOKUP($A10,'Return Data'!$B$7:$R$2843,13,0)</f>
        <v>50.980400000000003</v>
      </c>
      <c r="K10" s="66">
        <f t="shared" si="3"/>
        <v>6</v>
      </c>
      <c r="L10" s="65"/>
      <c r="M10" s="66"/>
      <c r="N10" s="65"/>
      <c r="O10" s="66"/>
      <c r="P10" s="65"/>
      <c r="Q10" s="66"/>
      <c r="R10" s="65">
        <f>VLOOKUP($A10,'Return Data'!$B$7:$R$2843,16,0)</f>
        <v>18.641200000000001</v>
      </c>
      <c r="S10" s="67">
        <f t="shared" si="4"/>
        <v>2</v>
      </c>
    </row>
    <row r="11" spans="1:20" x14ac:dyDescent="0.3">
      <c r="A11" s="63" t="s">
        <v>770</v>
      </c>
      <c r="B11" s="64">
        <f>VLOOKUP($A11,'Return Data'!$B$7:$R$2843,3,0)</f>
        <v>44377</v>
      </c>
      <c r="C11" s="65">
        <f>VLOOKUP($A11,'Return Data'!$B$7:$R$2843,4,0)</f>
        <v>78.19</v>
      </c>
      <c r="D11" s="65">
        <f>VLOOKUP($A11,'Return Data'!$B$7:$R$2843,10,0)</f>
        <v>10.656700000000001</v>
      </c>
      <c r="E11" s="66">
        <f t="shared" si="0"/>
        <v>5</v>
      </c>
      <c r="F11" s="65">
        <f>VLOOKUP($A11,'Return Data'!$B$7:$R$2843,11,0)</f>
        <v>19.941700000000001</v>
      </c>
      <c r="G11" s="66">
        <f t="shared" si="1"/>
        <v>5</v>
      </c>
      <c r="H11" s="65">
        <f>VLOOKUP($A11,'Return Data'!$B$7:$R$2843,12,0)</f>
        <v>43.863799999999998</v>
      </c>
      <c r="I11" s="66">
        <f t="shared" si="2"/>
        <v>5</v>
      </c>
      <c r="J11" s="65">
        <f>VLOOKUP($A11,'Return Data'!$B$7:$R$2843,13,0)</f>
        <v>56.286200000000001</v>
      </c>
      <c r="K11" s="66">
        <f t="shared" si="3"/>
        <v>5</v>
      </c>
      <c r="L11" s="65">
        <f>VLOOKUP($A11,'Return Data'!$B$7:$R$2843,17,0)</f>
        <v>21.182600000000001</v>
      </c>
      <c r="M11" s="66">
        <f>RANK(L11,L$8:L$13,0)</f>
        <v>4</v>
      </c>
      <c r="N11" s="65">
        <f>VLOOKUP($A11,'Return Data'!$B$7:$R$2843,14,0)</f>
        <v>14.875</v>
      </c>
      <c r="O11" s="66">
        <f>RANK(N11,N$8:N$13,0)</f>
        <v>3</v>
      </c>
      <c r="P11" s="65">
        <f>VLOOKUP($A11,'Return Data'!$B$7:$R$2843,15,0)</f>
        <v>16.900500000000001</v>
      </c>
      <c r="Q11" s="66">
        <f>RANK(P11,P$8:P$13,0)</f>
        <v>1</v>
      </c>
      <c r="R11" s="65">
        <f>VLOOKUP($A11,'Return Data'!$B$7:$R$2843,16,0)</f>
        <v>13.090199999999999</v>
      </c>
      <c r="S11" s="67">
        <f t="shared" si="4"/>
        <v>5</v>
      </c>
    </row>
    <row r="12" spans="1:20" x14ac:dyDescent="0.3">
      <c r="A12" s="63" t="s">
        <v>772</v>
      </c>
      <c r="B12" s="64">
        <f>VLOOKUP($A12,'Return Data'!$B$7:$R$2843,3,0)</f>
        <v>44377</v>
      </c>
      <c r="C12" s="65">
        <f>VLOOKUP($A12,'Return Data'!$B$7:$R$2843,4,0)</f>
        <v>73.605999999999995</v>
      </c>
      <c r="D12" s="65">
        <f>VLOOKUP($A12,'Return Data'!$B$7:$R$2843,10,0)</f>
        <v>15.577</v>
      </c>
      <c r="E12" s="66">
        <f t="shared" si="0"/>
        <v>2</v>
      </c>
      <c r="F12" s="65">
        <f>VLOOKUP($A12,'Return Data'!$B$7:$R$2843,11,0)</f>
        <v>29.282800000000002</v>
      </c>
      <c r="G12" s="66">
        <f t="shared" si="1"/>
        <v>1</v>
      </c>
      <c r="H12" s="65">
        <f>VLOOKUP($A12,'Return Data'!$B$7:$R$2843,12,0)</f>
        <v>59.996699999999997</v>
      </c>
      <c r="I12" s="66">
        <f t="shared" si="2"/>
        <v>1</v>
      </c>
      <c r="J12" s="65">
        <f>VLOOKUP($A12,'Return Data'!$B$7:$R$2843,13,0)</f>
        <v>80.236800000000002</v>
      </c>
      <c r="K12" s="66">
        <f t="shared" si="3"/>
        <v>1</v>
      </c>
      <c r="L12" s="65">
        <f>VLOOKUP($A12,'Return Data'!$B$7:$R$2843,17,0)</f>
        <v>25.628</v>
      </c>
      <c r="M12" s="66">
        <f>RANK(L12,L$8:L$13,0)</f>
        <v>1</v>
      </c>
      <c r="N12" s="65">
        <f>VLOOKUP($A12,'Return Data'!$B$7:$R$2843,14,0)</f>
        <v>16.6524</v>
      </c>
      <c r="O12" s="66">
        <f>RANK(N12,N$8:N$13,0)</f>
        <v>1</v>
      </c>
      <c r="P12" s="65">
        <f>VLOOKUP($A12,'Return Data'!$B$7:$R$2843,15,0)</f>
        <v>16.5687</v>
      </c>
      <c r="Q12" s="66">
        <f>RANK(P12,P$8:P$13,0)</f>
        <v>2</v>
      </c>
      <c r="R12" s="65">
        <f>VLOOKUP($A12,'Return Data'!$B$7:$R$2843,16,0)</f>
        <v>14.1044</v>
      </c>
      <c r="S12" s="67">
        <f t="shared" si="4"/>
        <v>4</v>
      </c>
    </row>
    <row r="13" spans="1:20" x14ac:dyDescent="0.3">
      <c r="A13" s="63" t="s">
        <v>775</v>
      </c>
      <c r="B13" s="64">
        <f>VLOOKUP($A13,'Return Data'!$B$7:$R$2843,3,0)</f>
        <v>44377</v>
      </c>
      <c r="C13" s="65">
        <f>VLOOKUP($A13,'Return Data'!$B$7:$R$2843,4,0)</f>
        <v>95.708200000000005</v>
      </c>
      <c r="D13" s="65">
        <f>VLOOKUP($A13,'Return Data'!$B$7:$R$2843,10,0)</f>
        <v>13.4917</v>
      </c>
      <c r="E13" s="66">
        <f t="shared" si="0"/>
        <v>3</v>
      </c>
      <c r="F13" s="65">
        <f>VLOOKUP($A13,'Return Data'!$B$7:$R$2843,11,0)</f>
        <v>22.308800000000002</v>
      </c>
      <c r="G13" s="66">
        <f t="shared" si="1"/>
        <v>4</v>
      </c>
      <c r="H13" s="65">
        <f>VLOOKUP($A13,'Return Data'!$B$7:$R$2843,12,0)</f>
        <v>45.007599999999996</v>
      </c>
      <c r="I13" s="66">
        <f t="shared" si="2"/>
        <v>3</v>
      </c>
      <c r="J13" s="65">
        <f>VLOOKUP($A13,'Return Data'!$B$7:$R$2843,13,0)</f>
        <v>59.234499999999997</v>
      </c>
      <c r="K13" s="66">
        <f t="shared" si="3"/>
        <v>4</v>
      </c>
      <c r="L13" s="65">
        <f>VLOOKUP($A13,'Return Data'!$B$7:$R$2843,17,0)</f>
        <v>21.336500000000001</v>
      </c>
      <c r="M13" s="66">
        <f>RANK(L13,L$8:L$13,0)</f>
        <v>3</v>
      </c>
      <c r="N13" s="65">
        <f>VLOOKUP($A13,'Return Data'!$B$7:$R$2843,14,0)</f>
        <v>15.6069</v>
      </c>
      <c r="O13" s="66">
        <f>RANK(N13,N$8:N$13,0)</f>
        <v>2</v>
      </c>
      <c r="P13" s="65">
        <f>VLOOKUP($A13,'Return Data'!$B$7:$R$2843,15,0)</f>
        <v>14.732100000000001</v>
      </c>
      <c r="Q13" s="66">
        <f>RANK(P13,P$8:P$13,0)</f>
        <v>3</v>
      </c>
      <c r="R13" s="65">
        <f>VLOOKUP($A13,'Return Data'!$B$7:$R$2843,16,0)</f>
        <v>14.991400000000001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13.631366666666665</v>
      </c>
      <c r="E15" s="74"/>
      <c r="F15" s="75">
        <f>AVERAGE(F8:F13)</f>
        <v>22.232333333333333</v>
      </c>
      <c r="G15" s="74"/>
      <c r="H15" s="75">
        <f>AVERAGE(H8:H13)</f>
        <v>46.855600000000003</v>
      </c>
      <c r="I15" s="74"/>
      <c r="J15" s="75">
        <f>AVERAGE(J8:J13)</f>
        <v>62.273400000000002</v>
      </c>
      <c r="K15" s="74"/>
      <c r="L15" s="75">
        <f>AVERAGE(L8:L13)</f>
        <v>21.254219999999997</v>
      </c>
      <c r="M15" s="74"/>
      <c r="N15" s="75">
        <f>AVERAGE(N8:N13)</f>
        <v>14.00994</v>
      </c>
      <c r="O15" s="74"/>
      <c r="P15" s="75">
        <f>AVERAGE(P8:P13)</f>
        <v>14.393139999999999</v>
      </c>
      <c r="Q15" s="74"/>
      <c r="R15" s="75">
        <f>AVERAGE(R8:R13)</f>
        <v>15.274083333333332</v>
      </c>
      <c r="S15" s="76"/>
    </row>
    <row r="16" spans="1:20" x14ac:dyDescent="0.3">
      <c r="A16" s="73" t="s">
        <v>28</v>
      </c>
      <c r="B16" s="74"/>
      <c r="C16" s="74"/>
      <c r="D16" s="75">
        <f>MIN(D8:D13)</f>
        <v>10</v>
      </c>
      <c r="E16" s="74"/>
      <c r="F16" s="75">
        <f>MIN(F8:F13)</f>
        <v>14.668699999999999</v>
      </c>
      <c r="G16" s="74"/>
      <c r="H16" s="75">
        <f>MIN(H8:H13)</f>
        <v>34.851100000000002</v>
      </c>
      <c r="I16" s="74"/>
      <c r="J16" s="75">
        <f>MIN(J8:J13)</f>
        <v>50.980400000000003</v>
      </c>
      <c r="K16" s="74"/>
      <c r="L16" s="75">
        <f>MIN(L8:L13)</f>
        <v>16.717099999999999</v>
      </c>
      <c r="M16" s="74"/>
      <c r="N16" s="75">
        <f>MIN(N8:N13)</f>
        <v>10.7484</v>
      </c>
      <c r="O16" s="74"/>
      <c r="P16" s="75">
        <f>MIN(P8:P13)</f>
        <v>11.306900000000001</v>
      </c>
      <c r="Q16" s="74"/>
      <c r="R16" s="75">
        <f>MIN(R8:R13)</f>
        <v>12.1661</v>
      </c>
      <c r="S16" s="76"/>
    </row>
    <row r="17" spans="1:19" ht="15" thickBot="1" x14ac:dyDescent="0.35">
      <c r="A17" s="77" t="s">
        <v>29</v>
      </c>
      <c r="B17" s="78"/>
      <c r="C17" s="78"/>
      <c r="D17" s="79">
        <f>MAX(D8:D13)</f>
        <v>18.939</v>
      </c>
      <c r="E17" s="78"/>
      <c r="F17" s="79">
        <f>MAX(F8:F13)</f>
        <v>29.282800000000002</v>
      </c>
      <c r="G17" s="78"/>
      <c r="H17" s="79">
        <f>MAX(H8:H13)</f>
        <v>59.996699999999997</v>
      </c>
      <c r="I17" s="78"/>
      <c r="J17" s="79">
        <f>MAX(J8:J13)</f>
        <v>80.236800000000002</v>
      </c>
      <c r="K17" s="78"/>
      <c r="L17" s="79">
        <f>MAX(L8:L13)</f>
        <v>25.628</v>
      </c>
      <c r="M17" s="78"/>
      <c r="N17" s="79">
        <f>MAX(N8:N13)</f>
        <v>16.6524</v>
      </c>
      <c r="O17" s="78"/>
      <c r="P17" s="79">
        <f>MAX(P8:P13)</f>
        <v>16.900500000000001</v>
      </c>
      <c r="Q17" s="78"/>
      <c r="R17" s="79">
        <f>MAX(R8:R13)</f>
        <v>18.651199999999999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44377</v>
      </c>
      <c r="C8" s="65">
        <f>VLOOKUP($A8,'Return Data'!$B$7:$R$2843,4,0)</f>
        <v>89.4756</v>
      </c>
      <c r="D8" s="65">
        <f>VLOOKUP($A8,'Return Data'!$B$7:$R$2843,10,0)</f>
        <v>8.3728999999999996</v>
      </c>
      <c r="E8" s="66">
        <f t="shared" ref="E8:E29" si="0">RANK(D8,D$8:D$29,0)</f>
        <v>14</v>
      </c>
      <c r="F8" s="65">
        <f>VLOOKUP($A8,'Return Data'!$B$7:$R$2843,11,0)</f>
        <v>13.9175</v>
      </c>
      <c r="G8" s="66">
        <f t="shared" ref="G8:G29" si="1">RANK(F8,F$8:F$29,0)</f>
        <v>16</v>
      </c>
      <c r="H8" s="65">
        <f>VLOOKUP($A8,'Return Data'!$B$7:$R$2843,12,0)</f>
        <v>41.957599999999999</v>
      </c>
      <c r="I8" s="66">
        <f t="shared" ref="I8:I27" si="2">RANK(H8,H$8:H$29,0)</f>
        <v>14</v>
      </c>
      <c r="J8" s="65">
        <f>VLOOKUP($A8,'Return Data'!$B$7:$R$2843,13,0)</f>
        <v>53.051000000000002</v>
      </c>
      <c r="K8" s="66">
        <f t="shared" ref="K8:K26" si="3">RANK(J8,J$8:J$29,0)</f>
        <v>14</v>
      </c>
      <c r="L8" s="65">
        <f>VLOOKUP($A8,'Return Data'!$B$7:$R$2843,17,0)</f>
        <v>17.433700000000002</v>
      </c>
      <c r="M8" s="66">
        <f t="shared" ref="M8:M26" si="4">RANK(L8,L$8:L$29,0)</f>
        <v>12</v>
      </c>
      <c r="N8" s="65">
        <f>VLOOKUP($A8,'Return Data'!$B$7:$R$2843,14,0)</f>
        <v>14.697800000000001</v>
      </c>
      <c r="O8" s="66">
        <f t="shared" ref="O8" si="5">RANK(N8,N$8:N$29,0)</f>
        <v>11</v>
      </c>
      <c r="P8" s="65">
        <f>VLOOKUP($A8,'Return Data'!$B$7:$R$2843,15,0)</f>
        <v>14.2544</v>
      </c>
      <c r="Q8" s="66">
        <f t="shared" ref="Q8" si="6">RANK(P8,P$8:P$29,0)</f>
        <v>12</v>
      </c>
      <c r="R8" s="65">
        <f>VLOOKUP($A8,'Return Data'!$B$7:$R$2843,16,0)</f>
        <v>15.5341</v>
      </c>
      <c r="S8" s="67">
        <f t="shared" ref="S8:S29" si="7">RANK(R8,R$8:R$29,0)</f>
        <v>14</v>
      </c>
    </row>
    <row r="9" spans="1:20" x14ac:dyDescent="0.3">
      <c r="A9" s="63" t="s">
        <v>821</v>
      </c>
      <c r="B9" s="64">
        <f>VLOOKUP($A9,'Return Data'!$B$7:$R$2843,3,0)</f>
        <v>44377</v>
      </c>
      <c r="C9" s="65">
        <f>VLOOKUP($A9,'Return Data'!$B$7:$R$2843,4,0)</f>
        <v>45.63</v>
      </c>
      <c r="D9" s="65">
        <f>VLOOKUP($A9,'Return Data'!$B$7:$R$2843,10,0)</f>
        <v>9.5821000000000005</v>
      </c>
      <c r="E9" s="66">
        <f t="shared" si="0"/>
        <v>10</v>
      </c>
      <c r="F9" s="65">
        <f>VLOOKUP($A9,'Return Data'!$B$7:$R$2843,11,0)</f>
        <v>11.401400000000001</v>
      </c>
      <c r="G9" s="66">
        <f t="shared" si="1"/>
        <v>20</v>
      </c>
      <c r="H9" s="65">
        <f>VLOOKUP($A9,'Return Data'!$B$7:$R$2843,12,0)</f>
        <v>42.149500000000003</v>
      </c>
      <c r="I9" s="66">
        <f t="shared" si="2"/>
        <v>13</v>
      </c>
      <c r="J9" s="65">
        <f>VLOOKUP($A9,'Return Data'!$B$7:$R$2843,13,0)</f>
        <v>54.311799999999998</v>
      </c>
      <c r="K9" s="66">
        <f t="shared" si="3"/>
        <v>13</v>
      </c>
      <c r="L9" s="65">
        <f>VLOOKUP($A9,'Return Data'!$B$7:$R$2843,17,0)</f>
        <v>21.3444</v>
      </c>
      <c r="M9" s="66">
        <f t="shared" si="4"/>
        <v>5</v>
      </c>
      <c r="N9" s="65">
        <f>VLOOKUP($A9,'Return Data'!$B$7:$R$2843,14,0)</f>
        <v>15.933299999999999</v>
      </c>
      <c r="O9" s="66">
        <f t="shared" ref="O9:O27" si="8">RANK(N9,N$8:N$29,0)</f>
        <v>6</v>
      </c>
      <c r="P9" s="65">
        <f>VLOOKUP($A9,'Return Data'!$B$7:$R$2843,15,0)</f>
        <v>18.915700000000001</v>
      </c>
      <c r="Q9" s="66">
        <f t="shared" ref="Q9:Q27" si="9">RANK(P9,P$8:P$29,0)</f>
        <v>2</v>
      </c>
      <c r="R9" s="65">
        <f>VLOOKUP($A9,'Return Data'!$B$7:$R$2843,16,0)</f>
        <v>17.414899999999999</v>
      </c>
      <c r="S9" s="67">
        <f t="shared" si="7"/>
        <v>9</v>
      </c>
    </row>
    <row r="10" spans="1:20" x14ac:dyDescent="0.3">
      <c r="A10" s="63" t="s">
        <v>823</v>
      </c>
      <c r="B10" s="64">
        <f>VLOOKUP($A10,'Return Data'!$B$7:$R$2843,3,0)</f>
        <v>44377</v>
      </c>
      <c r="C10" s="65">
        <f>VLOOKUP($A10,'Return Data'!$B$7:$R$2843,4,0)</f>
        <v>13.834</v>
      </c>
      <c r="D10" s="65">
        <f>VLOOKUP($A10,'Return Data'!$B$7:$R$2843,10,0)</f>
        <v>7.9348000000000001</v>
      </c>
      <c r="E10" s="66">
        <f t="shared" si="0"/>
        <v>17</v>
      </c>
      <c r="F10" s="65">
        <f>VLOOKUP($A10,'Return Data'!$B$7:$R$2843,11,0)</f>
        <v>11.6005</v>
      </c>
      <c r="G10" s="66">
        <f t="shared" si="1"/>
        <v>19</v>
      </c>
      <c r="H10" s="65">
        <f>VLOOKUP($A10,'Return Data'!$B$7:$R$2843,12,0)</f>
        <v>38.923499999999997</v>
      </c>
      <c r="I10" s="66">
        <f t="shared" si="2"/>
        <v>16</v>
      </c>
      <c r="J10" s="65">
        <f>VLOOKUP($A10,'Return Data'!$B$7:$R$2843,13,0)</f>
        <v>47.1389</v>
      </c>
      <c r="K10" s="66">
        <f t="shared" si="3"/>
        <v>21</v>
      </c>
      <c r="L10" s="65">
        <f>VLOOKUP($A10,'Return Data'!$B$7:$R$2843,17,0)</f>
        <v>17.300699999999999</v>
      </c>
      <c r="M10" s="66">
        <f t="shared" si="4"/>
        <v>13</v>
      </c>
      <c r="N10" s="65">
        <f>VLOOKUP($A10,'Return Data'!$B$7:$R$2843,14,0)</f>
        <v>12.797599999999999</v>
      </c>
      <c r="O10" s="66">
        <f t="shared" si="8"/>
        <v>13</v>
      </c>
      <c r="P10" s="65"/>
      <c r="Q10" s="66"/>
      <c r="R10" s="65">
        <f>VLOOKUP($A10,'Return Data'!$B$7:$R$2843,16,0)</f>
        <v>9.0799000000000003</v>
      </c>
      <c r="S10" s="67">
        <f t="shared" si="7"/>
        <v>22</v>
      </c>
    </row>
    <row r="11" spans="1:20" x14ac:dyDescent="0.3">
      <c r="A11" s="63" t="s">
        <v>825</v>
      </c>
      <c r="B11" s="64">
        <f>VLOOKUP($A11,'Return Data'!$B$7:$R$2843,3,0)</f>
        <v>44377</v>
      </c>
      <c r="C11" s="65">
        <f>VLOOKUP($A11,'Return Data'!$B$7:$R$2843,4,0)</f>
        <v>34.64</v>
      </c>
      <c r="D11" s="65">
        <f>VLOOKUP($A11,'Return Data'!$B$7:$R$2843,10,0)</f>
        <v>9.7835000000000001</v>
      </c>
      <c r="E11" s="66">
        <f t="shared" si="0"/>
        <v>8</v>
      </c>
      <c r="F11" s="65">
        <f>VLOOKUP($A11,'Return Data'!$B$7:$R$2843,11,0)</f>
        <v>15.8528</v>
      </c>
      <c r="G11" s="66">
        <f t="shared" si="1"/>
        <v>14</v>
      </c>
      <c r="H11" s="65">
        <f>VLOOKUP($A11,'Return Data'!$B$7:$R$2843,12,0)</f>
        <v>40.293999999999997</v>
      </c>
      <c r="I11" s="66">
        <f t="shared" si="2"/>
        <v>15</v>
      </c>
      <c r="J11" s="65">
        <f>VLOOKUP($A11,'Return Data'!$B$7:$R$2843,13,0)</f>
        <v>52.963000000000001</v>
      </c>
      <c r="K11" s="66">
        <f t="shared" si="3"/>
        <v>15</v>
      </c>
      <c r="L11" s="65">
        <f>VLOOKUP($A11,'Return Data'!$B$7:$R$2843,17,0)</f>
        <v>18.033300000000001</v>
      </c>
      <c r="M11" s="66">
        <f t="shared" si="4"/>
        <v>10</v>
      </c>
      <c r="N11" s="65">
        <f>VLOOKUP($A11,'Return Data'!$B$7:$R$2843,14,0)</f>
        <v>14.802199999999999</v>
      </c>
      <c r="O11" s="66">
        <f t="shared" si="8"/>
        <v>10</v>
      </c>
      <c r="P11" s="65">
        <f>VLOOKUP($A11,'Return Data'!$B$7:$R$2843,15,0)</f>
        <v>13.7326</v>
      </c>
      <c r="Q11" s="66">
        <f t="shared" si="9"/>
        <v>13</v>
      </c>
      <c r="R11" s="65">
        <f>VLOOKUP($A11,'Return Data'!$B$7:$R$2843,16,0)</f>
        <v>14.361800000000001</v>
      </c>
      <c r="S11" s="67">
        <f t="shared" si="7"/>
        <v>15</v>
      </c>
    </row>
    <row r="12" spans="1:20" x14ac:dyDescent="0.3">
      <c r="A12" s="63" t="s">
        <v>828</v>
      </c>
      <c r="B12" s="64">
        <f>VLOOKUP($A12,'Return Data'!$B$7:$R$2843,3,0)</f>
        <v>44377</v>
      </c>
      <c r="C12" s="65">
        <f>VLOOKUP($A12,'Return Data'!$B$7:$R$2843,4,0)</f>
        <v>63.591299999999997</v>
      </c>
      <c r="D12" s="65">
        <f>VLOOKUP($A12,'Return Data'!$B$7:$R$2843,10,0)</f>
        <v>11.485300000000001</v>
      </c>
      <c r="E12" s="66">
        <f t="shared" si="0"/>
        <v>4</v>
      </c>
      <c r="F12" s="65">
        <f>VLOOKUP($A12,'Return Data'!$B$7:$R$2843,11,0)</f>
        <v>25.178000000000001</v>
      </c>
      <c r="G12" s="66">
        <f t="shared" si="1"/>
        <v>3</v>
      </c>
      <c r="H12" s="65">
        <f>VLOOKUP($A12,'Return Data'!$B$7:$R$2843,12,0)</f>
        <v>66.939599999999999</v>
      </c>
      <c r="I12" s="66">
        <f t="shared" si="2"/>
        <v>1</v>
      </c>
      <c r="J12" s="65">
        <f>VLOOKUP($A12,'Return Data'!$B$7:$R$2843,13,0)</f>
        <v>65.194500000000005</v>
      </c>
      <c r="K12" s="66">
        <f t="shared" si="3"/>
        <v>4</v>
      </c>
      <c r="L12" s="65">
        <f>VLOOKUP($A12,'Return Data'!$B$7:$R$2843,17,0)</f>
        <v>17.831800000000001</v>
      </c>
      <c r="M12" s="66">
        <f t="shared" si="4"/>
        <v>11</v>
      </c>
      <c r="N12" s="65">
        <f>VLOOKUP($A12,'Return Data'!$B$7:$R$2843,14,0)</f>
        <v>17.123000000000001</v>
      </c>
      <c r="O12" s="66">
        <f t="shared" si="8"/>
        <v>5</v>
      </c>
      <c r="P12" s="65">
        <f>VLOOKUP($A12,'Return Data'!$B$7:$R$2843,15,0)</f>
        <v>15.396699999999999</v>
      </c>
      <c r="Q12" s="66">
        <f t="shared" si="9"/>
        <v>8</v>
      </c>
      <c r="R12" s="65">
        <f>VLOOKUP($A12,'Return Data'!$B$7:$R$2843,16,0)</f>
        <v>18.886099999999999</v>
      </c>
      <c r="S12" s="67">
        <f t="shared" si="7"/>
        <v>5</v>
      </c>
    </row>
    <row r="13" spans="1:20" x14ac:dyDescent="0.3">
      <c r="A13" s="63" t="s">
        <v>830</v>
      </c>
      <c r="B13" s="64">
        <f>VLOOKUP($A13,'Return Data'!$B$7:$R$2843,3,0)</f>
        <v>44377</v>
      </c>
      <c r="C13" s="65">
        <f>VLOOKUP($A13,'Return Data'!$B$7:$R$2843,4,0)</f>
        <v>104.82</v>
      </c>
      <c r="D13" s="65">
        <f>VLOOKUP($A13,'Return Data'!$B$7:$R$2843,10,0)</f>
        <v>9.4463000000000008</v>
      </c>
      <c r="E13" s="66">
        <f t="shared" si="0"/>
        <v>12</v>
      </c>
      <c r="F13" s="65">
        <f>VLOOKUP($A13,'Return Data'!$B$7:$R$2843,11,0)</f>
        <v>21.012699999999999</v>
      </c>
      <c r="G13" s="66">
        <f t="shared" si="1"/>
        <v>6</v>
      </c>
      <c r="H13" s="65">
        <f>VLOOKUP($A13,'Return Data'!$B$7:$R$2843,12,0)</f>
        <v>49.465299999999999</v>
      </c>
      <c r="I13" s="66">
        <f t="shared" si="2"/>
        <v>4</v>
      </c>
      <c r="J13" s="65">
        <f>VLOOKUP($A13,'Return Data'!$B$7:$R$2843,13,0)</f>
        <v>55.718000000000004</v>
      </c>
      <c r="K13" s="66">
        <f t="shared" si="3"/>
        <v>10</v>
      </c>
      <c r="L13" s="65">
        <f>VLOOKUP($A13,'Return Data'!$B$7:$R$2843,17,0)</f>
        <v>11.201000000000001</v>
      </c>
      <c r="M13" s="66">
        <f t="shared" si="4"/>
        <v>17</v>
      </c>
      <c r="N13" s="65">
        <f>VLOOKUP($A13,'Return Data'!$B$7:$R$2843,14,0)</f>
        <v>9.6758000000000006</v>
      </c>
      <c r="O13" s="66">
        <f t="shared" si="8"/>
        <v>15</v>
      </c>
      <c r="P13" s="65">
        <f>VLOOKUP($A13,'Return Data'!$B$7:$R$2843,15,0)</f>
        <v>10.680899999999999</v>
      </c>
      <c r="Q13" s="66">
        <f t="shared" si="9"/>
        <v>15</v>
      </c>
      <c r="R13" s="65">
        <f>VLOOKUP($A13,'Return Data'!$B$7:$R$2843,16,0)</f>
        <v>12.0716</v>
      </c>
      <c r="S13" s="67">
        <f t="shared" si="7"/>
        <v>20</v>
      </c>
    </row>
    <row r="14" spans="1:20" x14ac:dyDescent="0.3">
      <c r="A14" s="63" t="s">
        <v>833</v>
      </c>
      <c r="B14" s="64">
        <f>VLOOKUP($A14,'Return Data'!$B$7:$R$2843,3,0)</f>
        <v>44377</v>
      </c>
      <c r="C14" s="65">
        <f>VLOOKUP($A14,'Return Data'!$B$7:$R$2843,4,0)</f>
        <v>47.56</v>
      </c>
      <c r="D14" s="65">
        <f>VLOOKUP($A14,'Return Data'!$B$7:$R$2843,10,0)</f>
        <v>10.604699999999999</v>
      </c>
      <c r="E14" s="66">
        <f t="shared" si="0"/>
        <v>5</v>
      </c>
      <c r="F14" s="65">
        <f>VLOOKUP($A14,'Return Data'!$B$7:$R$2843,11,0)</f>
        <v>20.956299999999999</v>
      </c>
      <c r="G14" s="66">
        <f t="shared" si="1"/>
        <v>7</v>
      </c>
      <c r="H14" s="65">
        <f>VLOOKUP($A14,'Return Data'!$B$7:$R$2843,12,0)</f>
        <v>46.068800000000003</v>
      </c>
      <c r="I14" s="66">
        <f t="shared" si="2"/>
        <v>10</v>
      </c>
      <c r="J14" s="65">
        <f>VLOOKUP($A14,'Return Data'!$B$7:$R$2843,13,0)</f>
        <v>55.4756</v>
      </c>
      <c r="K14" s="66">
        <f t="shared" si="3"/>
        <v>11</v>
      </c>
      <c r="L14" s="65">
        <f>VLOOKUP($A14,'Return Data'!$B$7:$R$2843,17,0)</f>
        <v>21.061800000000002</v>
      </c>
      <c r="M14" s="66">
        <f t="shared" si="4"/>
        <v>6</v>
      </c>
      <c r="N14" s="65">
        <f>VLOOKUP($A14,'Return Data'!$B$7:$R$2843,14,0)</f>
        <v>15.5783</v>
      </c>
      <c r="O14" s="66">
        <f t="shared" si="8"/>
        <v>8</v>
      </c>
      <c r="P14" s="65">
        <f>VLOOKUP($A14,'Return Data'!$B$7:$R$2843,15,0)</f>
        <v>14.3467</v>
      </c>
      <c r="Q14" s="66">
        <f t="shared" si="9"/>
        <v>11</v>
      </c>
      <c r="R14" s="65">
        <f>VLOOKUP($A14,'Return Data'!$B$7:$R$2843,16,0)</f>
        <v>14.271800000000001</v>
      </c>
      <c r="S14" s="67">
        <f t="shared" si="7"/>
        <v>16</v>
      </c>
    </row>
    <row r="15" spans="1:20" x14ac:dyDescent="0.3">
      <c r="A15" s="63" t="s">
        <v>834</v>
      </c>
      <c r="B15" s="64">
        <f>VLOOKUP($A15,'Return Data'!$B$7:$R$2843,3,0)</f>
        <v>44377</v>
      </c>
      <c r="C15" s="65">
        <f>VLOOKUP($A15,'Return Data'!$B$7:$R$2843,4,0)</f>
        <v>14.18</v>
      </c>
      <c r="D15" s="65">
        <f>VLOOKUP($A15,'Return Data'!$B$7:$R$2843,10,0)</f>
        <v>7.1806999999999999</v>
      </c>
      <c r="E15" s="66">
        <f t="shared" si="0"/>
        <v>19</v>
      </c>
      <c r="F15" s="65">
        <f>VLOOKUP($A15,'Return Data'!$B$7:$R$2843,11,0)</f>
        <v>11.303000000000001</v>
      </c>
      <c r="G15" s="66">
        <f t="shared" si="1"/>
        <v>21</v>
      </c>
      <c r="H15" s="65">
        <f>VLOOKUP($A15,'Return Data'!$B$7:$R$2843,12,0)</f>
        <v>36.608899999999998</v>
      </c>
      <c r="I15" s="66">
        <f t="shared" si="2"/>
        <v>20</v>
      </c>
      <c r="J15" s="65">
        <f>VLOOKUP($A15,'Return Data'!$B$7:$R$2843,13,0)</f>
        <v>47.554600000000001</v>
      </c>
      <c r="K15" s="66">
        <f t="shared" si="3"/>
        <v>20</v>
      </c>
      <c r="L15" s="65">
        <f>VLOOKUP($A15,'Return Data'!$B$7:$R$2843,17,0)</f>
        <v>17.199400000000001</v>
      </c>
      <c r="M15" s="66">
        <f t="shared" si="4"/>
        <v>14</v>
      </c>
      <c r="N15" s="65">
        <f>VLOOKUP($A15,'Return Data'!$B$7:$R$2843,14,0)</f>
        <v>12.2478</v>
      </c>
      <c r="O15" s="66">
        <f t="shared" si="8"/>
        <v>14</v>
      </c>
      <c r="P15" s="65"/>
      <c r="Q15" s="66"/>
      <c r="R15" s="65">
        <f>VLOOKUP($A15,'Return Data'!$B$7:$R$2843,16,0)</f>
        <v>10.1309</v>
      </c>
      <c r="S15" s="67">
        <f t="shared" si="7"/>
        <v>21</v>
      </c>
    </row>
    <row r="16" spans="1:20" x14ac:dyDescent="0.3">
      <c r="A16" s="63" t="s">
        <v>836</v>
      </c>
      <c r="B16" s="64">
        <f>VLOOKUP($A16,'Return Data'!$B$7:$R$2843,3,0)</f>
        <v>44377</v>
      </c>
      <c r="C16" s="65">
        <f>VLOOKUP($A16,'Return Data'!$B$7:$R$2843,4,0)</f>
        <v>55.22</v>
      </c>
      <c r="D16" s="65">
        <f>VLOOKUP($A16,'Return Data'!$B$7:$R$2843,10,0)</f>
        <v>7.4946000000000002</v>
      </c>
      <c r="E16" s="66">
        <f t="shared" si="0"/>
        <v>18</v>
      </c>
      <c r="F16" s="65">
        <f>VLOOKUP($A16,'Return Data'!$B$7:$R$2843,11,0)</f>
        <v>12.487299999999999</v>
      </c>
      <c r="G16" s="66">
        <f t="shared" si="1"/>
        <v>17</v>
      </c>
      <c r="H16" s="65">
        <f>VLOOKUP($A16,'Return Data'!$B$7:$R$2843,12,0)</f>
        <v>28.031500000000001</v>
      </c>
      <c r="I16" s="66">
        <f t="shared" si="2"/>
        <v>22</v>
      </c>
      <c r="J16" s="65">
        <f>VLOOKUP($A16,'Return Data'!$B$7:$R$2843,13,0)</f>
        <v>48.520699999999998</v>
      </c>
      <c r="K16" s="66">
        <f t="shared" si="3"/>
        <v>17</v>
      </c>
      <c r="L16" s="65">
        <f>VLOOKUP($A16,'Return Data'!$B$7:$R$2843,17,0)</f>
        <v>17.096900000000002</v>
      </c>
      <c r="M16" s="66">
        <f t="shared" si="4"/>
        <v>15</v>
      </c>
      <c r="N16" s="65">
        <f>VLOOKUP($A16,'Return Data'!$B$7:$R$2843,14,0)</f>
        <v>9.5153999999999996</v>
      </c>
      <c r="O16" s="66">
        <f t="shared" si="8"/>
        <v>16</v>
      </c>
      <c r="P16" s="65">
        <f>VLOOKUP($A16,'Return Data'!$B$7:$R$2843,15,0)</f>
        <v>15.3346</v>
      </c>
      <c r="Q16" s="66">
        <f t="shared" si="9"/>
        <v>9</v>
      </c>
      <c r="R16" s="65">
        <f>VLOOKUP($A16,'Return Data'!$B$7:$R$2843,16,0)</f>
        <v>12.706099999999999</v>
      </c>
      <c r="S16" s="67">
        <f t="shared" si="7"/>
        <v>19</v>
      </c>
    </row>
    <row r="17" spans="1:19" x14ac:dyDescent="0.3">
      <c r="A17" s="63" t="s">
        <v>838</v>
      </c>
      <c r="B17" s="64">
        <f>VLOOKUP($A17,'Return Data'!$B$7:$R$2843,3,0)</f>
        <v>44377</v>
      </c>
      <c r="C17" s="65">
        <f>VLOOKUP($A17,'Return Data'!$B$7:$R$2843,4,0)</f>
        <v>28.6447</v>
      </c>
      <c r="D17" s="65">
        <f>VLOOKUP($A17,'Return Data'!$B$7:$R$2843,10,0)</f>
        <v>10.0517</v>
      </c>
      <c r="E17" s="66">
        <f t="shared" si="0"/>
        <v>6</v>
      </c>
      <c r="F17" s="65">
        <f>VLOOKUP($A17,'Return Data'!$B$7:$R$2843,11,0)</f>
        <v>17.832899999999999</v>
      </c>
      <c r="G17" s="66">
        <f t="shared" si="1"/>
        <v>12</v>
      </c>
      <c r="H17" s="65">
        <f>VLOOKUP($A17,'Return Data'!$B$7:$R$2843,12,0)</f>
        <v>46.1569</v>
      </c>
      <c r="I17" s="66">
        <f t="shared" si="2"/>
        <v>9</v>
      </c>
      <c r="J17" s="65">
        <f>VLOOKUP($A17,'Return Data'!$B$7:$R$2843,13,0)</f>
        <v>63.6036</v>
      </c>
      <c r="K17" s="66">
        <f t="shared" si="3"/>
        <v>5</v>
      </c>
      <c r="L17" s="65">
        <f>VLOOKUP($A17,'Return Data'!$B$7:$R$2843,17,0)</f>
        <v>26.948599999999999</v>
      </c>
      <c r="M17" s="66">
        <f t="shared" si="4"/>
        <v>1</v>
      </c>
      <c r="N17" s="65">
        <f>VLOOKUP($A17,'Return Data'!$B$7:$R$2843,14,0)</f>
        <v>23.6829</v>
      </c>
      <c r="O17" s="66">
        <f t="shared" si="8"/>
        <v>1</v>
      </c>
      <c r="P17" s="65">
        <f>VLOOKUP($A17,'Return Data'!$B$7:$R$2843,15,0)</f>
        <v>20.178899999999999</v>
      </c>
      <c r="Q17" s="66">
        <f t="shared" si="9"/>
        <v>1</v>
      </c>
      <c r="R17" s="65">
        <f>VLOOKUP($A17,'Return Data'!$B$7:$R$2843,16,0)</f>
        <v>17.087299999999999</v>
      </c>
      <c r="S17" s="67">
        <f t="shared" si="7"/>
        <v>10</v>
      </c>
    </row>
    <row r="18" spans="1:19" x14ac:dyDescent="0.3">
      <c r="A18" s="63" t="s">
        <v>841</v>
      </c>
      <c r="B18" s="64">
        <f>VLOOKUP($A18,'Return Data'!$B$7:$R$2843,3,0)</f>
        <v>44377</v>
      </c>
      <c r="C18" s="65">
        <f>VLOOKUP($A18,'Return Data'!$B$7:$R$2843,4,0)</f>
        <v>11.6753</v>
      </c>
      <c r="D18" s="65">
        <f>VLOOKUP($A18,'Return Data'!$B$7:$R$2843,10,0)</f>
        <v>3.6688999999999998</v>
      </c>
      <c r="E18" s="66">
        <f t="shared" si="0"/>
        <v>22</v>
      </c>
      <c r="F18" s="65">
        <f>VLOOKUP($A18,'Return Data'!$B$7:$R$2843,11,0)</f>
        <v>5.7019000000000002</v>
      </c>
      <c r="G18" s="66">
        <f t="shared" si="1"/>
        <v>22</v>
      </c>
      <c r="H18" s="65">
        <f>VLOOKUP($A18,'Return Data'!$B$7:$R$2843,12,0)</f>
        <v>36.8718</v>
      </c>
      <c r="I18" s="66">
        <f t="shared" si="2"/>
        <v>19</v>
      </c>
      <c r="J18" s="65">
        <f>VLOOKUP($A18,'Return Data'!$B$7:$R$2843,13,0)</f>
        <v>40.048699999999997</v>
      </c>
      <c r="K18" s="66">
        <f t="shared" si="3"/>
        <v>22</v>
      </c>
      <c r="L18" s="65">
        <f>VLOOKUP($A18,'Return Data'!$B$7:$R$2843,17,0)</f>
        <v>8.6081000000000003</v>
      </c>
      <c r="M18" s="66">
        <f t="shared" si="4"/>
        <v>18</v>
      </c>
      <c r="N18" s="65">
        <f>VLOOKUP($A18,'Return Data'!$B$7:$R$2843,14,0)</f>
        <v>8.9305000000000003</v>
      </c>
      <c r="O18" s="66">
        <f t="shared" si="8"/>
        <v>17</v>
      </c>
      <c r="P18" s="65">
        <f>VLOOKUP($A18,'Return Data'!$B$7:$R$2843,15,0)</f>
        <v>12.916600000000001</v>
      </c>
      <c r="Q18" s="66">
        <f t="shared" si="9"/>
        <v>14</v>
      </c>
      <c r="R18" s="65">
        <f>VLOOKUP($A18,'Return Data'!$B$7:$R$2843,16,0)</f>
        <v>13.8209</v>
      </c>
      <c r="S18" s="67">
        <f t="shared" si="7"/>
        <v>17</v>
      </c>
    </row>
    <row r="19" spans="1:19" x14ac:dyDescent="0.3">
      <c r="A19" s="63" t="s">
        <v>842</v>
      </c>
      <c r="B19" s="64">
        <f>VLOOKUP($A19,'Return Data'!$B$7:$R$2843,3,0)</f>
        <v>44377</v>
      </c>
      <c r="C19" s="65">
        <f>VLOOKUP($A19,'Return Data'!$B$7:$R$2843,4,0)</f>
        <v>15.182</v>
      </c>
      <c r="D19" s="65">
        <f>VLOOKUP($A19,'Return Data'!$B$7:$R$2843,10,0)</f>
        <v>8.2110000000000003</v>
      </c>
      <c r="E19" s="66">
        <f t="shared" si="0"/>
        <v>15</v>
      </c>
      <c r="F19" s="65">
        <f>VLOOKUP($A19,'Return Data'!$B$7:$R$2843,11,0)</f>
        <v>20.377400000000002</v>
      </c>
      <c r="G19" s="66">
        <f t="shared" si="1"/>
        <v>8</v>
      </c>
      <c r="H19" s="65">
        <f>VLOOKUP($A19,'Return Data'!$B$7:$R$2843,12,0)</f>
        <v>43.415799999999997</v>
      </c>
      <c r="I19" s="66">
        <f t="shared" si="2"/>
        <v>12</v>
      </c>
      <c r="J19" s="65">
        <f>VLOOKUP($A19,'Return Data'!$B$7:$R$2843,13,0)</f>
        <v>57.669499999999999</v>
      </c>
      <c r="K19" s="66">
        <f t="shared" si="3"/>
        <v>9</v>
      </c>
      <c r="L19" s="65"/>
      <c r="M19" s="66"/>
      <c r="N19" s="65"/>
      <c r="O19" s="66"/>
      <c r="P19" s="65"/>
      <c r="Q19" s="66"/>
      <c r="R19" s="65">
        <f>VLOOKUP($A19,'Return Data'!$B$7:$R$2843,16,0)</f>
        <v>23.7561</v>
      </c>
      <c r="S19" s="67">
        <f t="shared" si="7"/>
        <v>3</v>
      </c>
    </row>
    <row r="20" spans="1:19" x14ac:dyDescent="0.3">
      <c r="A20" s="63" t="s">
        <v>844</v>
      </c>
      <c r="B20" s="64">
        <f>VLOOKUP($A20,'Return Data'!$B$7:$R$2843,3,0)</f>
        <v>44377</v>
      </c>
      <c r="C20" s="65">
        <f>VLOOKUP($A20,'Return Data'!$B$7:$R$2843,4,0)</f>
        <v>15.692</v>
      </c>
      <c r="D20" s="65">
        <f>VLOOKUP($A20,'Return Data'!$B$7:$R$2843,10,0)</f>
        <v>9.8726000000000003</v>
      </c>
      <c r="E20" s="66">
        <f t="shared" si="0"/>
        <v>7</v>
      </c>
      <c r="F20" s="65">
        <f>VLOOKUP($A20,'Return Data'!$B$7:$R$2843,11,0)</f>
        <v>17.1569</v>
      </c>
      <c r="G20" s="66">
        <f t="shared" si="1"/>
        <v>13</v>
      </c>
      <c r="H20" s="65">
        <f>VLOOKUP($A20,'Return Data'!$B$7:$R$2843,12,0)</f>
        <v>32.668199999999999</v>
      </c>
      <c r="I20" s="66">
        <f t="shared" si="2"/>
        <v>21</v>
      </c>
      <c r="J20" s="65">
        <f>VLOOKUP($A20,'Return Data'!$B$7:$R$2843,13,0)</f>
        <v>50.392899999999997</v>
      </c>
      <c r="K20" s="66">
        <f t="shared" si="3"/>
        <v>16</v>
      </c>
      <c r="L20" s="65">
        <f>VLOOKUP($A20,'Return Data'!$B$7:$R$2843,17,0)</f>
        <v>19.470300000000002</v>
      </c>
      <c r="M20" s="66">
        <f t="shared" si="4"/>
        <v>9</v>
      </c>
      <c r="N20" s="65"/>
      <c r="O20" s="66"/>
      <c r="P20" s="65"/>
      <c r="Q20" s="66"/>
      <c r="R20" s="65">
        <f>VLOOKUP($A20,'Return Data'!$B$7:$R$2843,16,0)</f>
        <v>18.517800000000001</v>
      </c>
      <c r="S20" s="67">
        <f t="shared" si="7"/>
        <v>7</v>
      </c>
    </row>
    <row r="21" spans="1:19" x14ac:dyDescent="0.3">
      <c r="A21" s="63" t="s">
        <v>846</v>
      </c>
      <c r="B21" s="64">
        <f>VLOOKUP($A21,'Return Data'!$B$7:$R$2843,3,0)</f>
        <v>44377</v>
      </c>
      <c r="C21" s="65">
        <f>VLOOKUP($A21,'Return Data'!$B$7:$R$2843,4,0)</f>
        <v>17.923999999999999</v>
      </c>
      <c r="D21" s="65">
        <f>VLOOKUP($A21,'Return Data'!$B$7:$R$2843,10,0)</f>
        <v>9.6470000000000002</v>
      </c>
      <c r="E21" s="66">
        <f t="shared" si="0"/>
        <v>9</v>
      </c>
      <c r="F21" s="65">
        <f>VLOOKUP($A21,'Return Data'!$B$7:$R$2843,11,0)</f>
        <v>21.940300000000001</v>
      </c>
      <c r="G21" s="66">
        <f t="shared" si="1"/>
        <v>4</v>
      </c>
      <c r="H21" s="65">
        <f>VLOOKUP($A21,'Return Data'!$B$7:$R$2843,12,0)</f>
        <v>47.4741</v>
      </c>
      <c r="I21" s="66">
        <f t="shared" si="2"/>
        <v>8</v>
      </c>
      <c r="J21" s="65">
        <f>VLOOKUP($A21,'Return Data'!$B$7:$R$2843,13,0)</f>
        <v>67.780600000000007</v>
      </c>
      <c r="K21" s="66">
        <f t="shared" si="3"/>
        <v>3</v>
      </c>
      <c r="L21" s="65"/>
      <c r="M21" s="66"/>
      <c r="N21" s="65"/>
      <c r="O21" s="66"/>
      <c r="P21" s="65"/>
      <c r="Q21" s="66"/>
      <c r="R21" s="65">
        <f>VLOOKUP($A21,'Return Data'!$B$7:$R$2843,16,0)</f>
        <v>31.492000000000001</v>
      </c>
      <c r="S21" s="67">
        <f t="shared" si="7"/>
        <v>1</v>
      </c>
    </row>
    <row r="22" spans="1:19" x14ac:dyDescent="0.3">
      <c r="A22" s="63" t="s">
        <v>848</v>
      </c>
      <c r="B22" s="64">
        <f>VLOOKUP($A22,'Return Data'!$B$7:$R$2843,3,0)</f>
        <v>44377</v>
      </c>
      <c r="C22" s="65">
        <f>VLOOKUP($A22,'Return Data'!$B$7:$R$2843,4,0)</f>
        <v>35.207999999999998</v>
      </c>
      <c r="D22" s="65">
        <f>VLOOKUP($A22,'Return Data'!$B$7:$R$2843,10,0)</f>
        <v>5.7396000000000003</v>
      </c>
      <c r="E22" s="66">
        <f t="shared" si="0"/>
        <v>21</v>
      </c>
      <c r="F22" s="65">
        <f>VLOOKUP($A22,'Return Data'!$B$7:$R$2843,11,0)</f>
        <v>11.7094</v>
      </c>
      <c r="G22" s="66">
        <f t="shared" si="1"/>
        <v>18</v>
      </c>
      <c r="H22" s="65">
        <f>VLOOKUP($A22,'Return Data'!$B$7:$R$2843,12,0)</f>
        <v>38.829500000000003</v>
      </c>
      <c r="I22" s="66">
        <f t="shared" si="2"/>
        <v>17</v>
      </c>
      <c r="J22" s="65">
        <f>VLOOKUP($A22,'Return Data'!$B$7:$R$2843,13,0)</f>
        <v>48.0366</v>
      </c>
      <c r="K22" s="66">
        <f t="shared" si="3"/>
        <v>18</v>
      </c>
      <c r="L22" s="65">
        <f>VLOOKUP($A22,'Return Data'!$B$7:$R$2843,17,0)</f>
        <v>20.1174</v>
      </c>
      <c r="M22" s="66">
        <f t="shared" si="4"/>
        <v>8</v>
      </c>
      <c r="N22" s="65">
        <f>VLOOKUP($A22,'Return Data'!$B$7:$R$2843,14,0)</f>
        <v>15.2859</v>
      </c>
      <c r="O22" s="66">
        <f t="shared" si="8"/>
        <v>9</v>
      </c>
      <c r="P22" s="65">
        <f>VLOOKUP($A22,'Return Data'!$B$7:$R$2843,15,0)</f>
        <v>16.197700000000001</v>
      </c>
      <c r="Q22" s="66">
        <f t="shared" si="9"/>
        <v>5</v>
      </c>
      <c r="R22" s="65">
        <f>VLOOKUP($A22,'Return Data'!$B$7:$R$2843,16,0)</f>
        <v>16.729299999999999</v>
      </c>
      <c r="S22" s="67">
        <f t="shared" si="7"/>
        <v>11</v>
      </c>
    </row>
    <row r="23" spans="1:19" x14ac:dyDescent="0.3">
      <c r="A23" s="63" t="s">
        <v>851</v>
      </c>
      <c r="B23" s="64">
        <f>VLOOKUP($A23,'Return Data'!$B$7:$R$2843,3,0)</f>
        <v>44377</v>
      </c>
      <c r="C23" s="65">
        <f>VLOOKUP($A23,'Return Data'!$B$7:$R$2843,4,0)</f>
        <v>73.770499999999998</v>
      </c>
      <c r="D23" s="65">
        <f>VLOOKUP($A23,'Return Data'!$B$7:$R$2843,10,0)</f>
        <v>8.0786999999999995</v>
      </c>
      <c r="E23" s="66">
        <f t="shared" si="0"/>
        <v>16</v>
      </c>
      <c r="F23" s="65">
        <f>VLOOKUP($A23,'Return Data'!$B$7:$R$2843,11,0)</f>
        <v>25.302800000000001</v>
      </c>
      <c r="G23" s="66">
        <f t="shared" si="1"/>
        <v>2</v>
      </c>
      <c r="H23" s="65">
        <f>VLOOKUP($A23,'Return Data'!$B$7:$R$2843,12,0)</f>
        <v>57.749899999999997</v>
      </c>
      <c r="I23" s="66">
        <f t="shared" si="2"/>
        <v>2</v>
      </c>
      <c r="J23" s="65">
        <f>VLOOKUP($A23,'Return Data'!$B$7:$R$2843,13,0)</f>
        <v>73.319100000000006</v>
      </c>
      <c r="K23" s="66">
        <f t="shared" si="3"/>
        <v>1</v>
      </c>
      <c r="L23" s="65">
        <f>VLOOKUP($A23,'Return Data'!$B$7:$R$2843,17,0)</f>
        <v>20.5245</v>
      </c>
      <c r="M23" s="66">
        <f t="shared" si="4"/>
        <v>7</v>
      </c>
      <c r="N23" s="65">
        <f>VLOOKUP($A23,'Return Data'!$B$7:$R$2843,14,0)</f>
        <v>15.896599999999999</v>
      </c>
      <c r="O23" s="66">
        <f t="shared" si="8"/>
        <v>7</v>
      </c>
      <c r="P23" s="65">
        <f>VLOOKUP($A23,'Return Data'!$B$7:$R$2843,15,0)</f>
        <v>15.119</v>
      </c>
      <c r="Q23" s="66">
        <f t="shared" si="9"/>
        <v>10</v>
      </c>
      <c r="R23" s="65">
        <f>VLOOKUP($A23,'Return Data'!$B$7:$R$2843,16,0)</f>
        <v>18.616700000000002</v>
      </c>
      <c r="S23" s="67">
        <f t="shared" si="7"/>
        <v>6</v>
      </c>
    </row>
    <row r="24" spans="1:19" x14ac:dyDescent="0.3">
      <c r="A24" s="63" t="s">
        <v>853</v>
      </c>
      <c r="B24" s="64">
        <f>VLOOKUP($A24,'Return Data'!$B$7:$R$2843,3,0)</f>
        <v>44377</v>
      </c>
      <c r="C24" s="65">
        <f>VLOOKUP($A24,'Return Data'!$B$7:$R$2843,4,0)</f>
        <v>105.87</v>
      </c>
      <c r="D24" s="65">
        <f>VLOOKUP($A24,'Return Data'!$B$7:$R$2843,10,0)</f>
        <v>11.7479</v>
      </c>
      <c r="E24" s="66">
        <f t="shared" si="0"/>
        <v>3</v>
      </c>
      <c r="F24" s="65">
        <f>VLOOKUP($A24,'Return Data'!$B$7:$R$2843,11,0)</f>
        <v>21.899799999999999</v>
      </c>
      <c r="G24" s="66">
        <f t="shared" si="1"/>
        <v>5</v>
      </c>
      <c r="H24" s="65">
        <f>VLOOKUP($A24,'Return Data'!$B$7:$R$2843,12,0)</f>
        <v>49.028700000000001</v>
      </c>
      <c r="I24" s="66">
        <f t="shared" si="2"/>
        <v>5</v>
      </c>
      <c r="J24" s="65">
        <f>VLOOKUP($A24,'Return Data'!$B$7:$R$2843,13,0)</f>
        <v>60.0212</v>
      </c>
      <c r="K24" s="66">
        <f t="shared" si="3"/>
        <v>7</v>
      </c>
      <c r="L24" s="65">
        <f>VLOOKUP($A24,'Return Data'!$B$7:$R$2843,17,0)</f>
        <v>24.8004</v>
      </c>
      <c r="M24" s="66">
        <f t="shared" si="4"/>
        <v>3</v>
      </c>
      <c r="N24" s="65">
        <f>VLOOKUP($A24,'Return Data'!$B$7:$R$2843,14,0)</f>
        <v>19.072700000000001</v>
      </c>
      <c r="O24" s="66">
        <f t="shared" si="8"/>
        <v>2</v>
      </c>
      <c r="P24" s="65">
        <f>VLOOKUP($A24,'Return Data'!$B$7:$R$2843,15,0)</f>
        <v>17.0717</v>
      </c>
      <c r="Q24" s="66">
        <f t="shared" si="9"/>
        <v>4</v>
      </c>
      <c r="R24" s="65">
        <f>VLOOKUP($A24,'Return Data'!$B$7:$R$2843,16,0)</f>
        <v>15.5441</v>
      </c>
      <c r="S24" s="67">
        <f t="shared" si="7"/>
        <v>13</v>
      </c>
    </row>
    <row r="25" spans="1:19" x14ac:dyDescent="0.3">
      <c r="A25" s="63" t="s">
        <v>855</v>
      </c>
      <c r="B25" s="64">
        <f>VLOOKUP($A25,'Return Data'!$B$7:$R$2843,3,0)</f>
        <v>44377</v>
      </c>
      <c r="C25" s="65">
        <f>VLOOKUP($A25,'Return Data'!$B$7:$R$2843,4,0)</f>
        <v>51.263199999999998</v>
      </c>
      <c r="D25" s="65">
        <f>VLOOKUP($A25,'Return Data'!$B$7:$R$2843,10,0)</f>
        <v>12.339499999999999</v>
      </c>
      <c r="E25" s="66">
        <f t="shared" si="0"/>
        <v>1</v>
      </c>
      <c r="F25" s="65">
        <f>VLOOKUP($A25,'Return Data'!$B$7:$R$2843,11,0)</f>
        <v>26.7194</v>
      </c>
      <c r="G25" s="66">
        <f t="shared" si="1"/>
        <v>1</v>
      </c>
      <c r="H25" s="65">
        <f>VLOOKUP($A25,'Return Data'!$B$7:$R$2843,12,0)</f>
        <v>56.881900000000002</v>
      </c>
      <c r="I25" s="66">
        <f t="shared" si="2"/>
        <v>3</v>
      </c>
      <c r="J25" s="65">
        <f>VLOOKUP($A25,'Return Data'!$B$7:$R$2843,13,0)</f>
        <v>71.0107</v>
      </c>
      <c r="K25" s="66">
        <f t="shared" si="3"/>
        <v>2</v>
      </c>
      <c r="L25" s="65">
        <f>VLOOKUP($A25,'Return Data'!$B$7:$R$2843,17,0)</f>
        <v>26.367899999999999</v>
      </c>
      <c r="M25" s="66">
        <f t="shared" si="4"/>
        <v>2</v>
      </c>
      <c r="N25" s="65">
        <f>VLOOKUP($A25,'Return Data'!$B$7:$R$2843,14,0)</f>
        <v>18.043600000000001</v>
      </c>
      <c r="O25" s="66">
        <f t="shared" si="8"/>
        <v>4</v>
      </c>
      <c r="P25" s="65">
        <f>VLOOKUP($A25,'Return Data'!$B$7:$R$2843,15,0)</f>
        <v>16.143799999999999</v>
      </c>
      <c r="Q25" s="66">
        <f t="shared" si="9"/>
        <v>6</v>
      </c>
      <c r="R25" s="65">
        <f>VLOOKUP($A25,'Return Data'!$B$7:$R$2843,16,0)</f>
        <v>17.981400000000001</v>
      </c>
      <c r="S25" s="67">
        <f t="shared" si="7"/>
        <v>8</v>
      </c>
    </row>
    <row r="26" spans="1:19" x14ac:dyDescent="0.3">
      <c r="A26" s="63" t="s">
        <v>856</v>
      </c>
      <c r="B26" s="64">
        <f>VLOOKUP($A26,'Return Data'!$B$7:$R$2843,3,0)</f>
        <v>44377</v>
      </c>
      <c r="C26" s="65">
        <f>VLOOKUP($A26,'Return Data'!$B$7:$R$2843,4,0)</f>
        <v>227.42230000000001</v>
      </c>
      <c r="D26" s="65">
        <f>VLOOKUP($A26,'Return Data'!$B$7:$R$2843,10,0)</f>
        <v>12.216900000000001</v>
      </c>
      <c r="E26" s="66">
        <f t="shared" si="0"/>
        <v>2</v>
      </c>
      <c r="F26" s="65">
        <f>VLOOKUP($A26,'Return Data'!$B$7:$R$2843,11,0)</f>
        <v>20.220400000000001</v>
      </c>
      <c r="G26" s="66">
        <f t="shared" si="1"/>
        <v>9</v>
      </c>
      <c r="H26" s="65">
        <f>VLOOKUP($A26,'Return Data'!$B$7:$R$2843,12,0)</f>
        <v>48.088700000000003</v>
      </c>
      <c r="I26" s="66">
        <f t="shared" si="2"/>
        <v>6</v>
      </c>
      <c r="J26" s="65">
        <f>VLOOKUP($A26,'Return Data'!$B$7:$R$2843,13,0)</f>
        <v>55.207799999999999</v>
      </c>
      <c r="K26" s="66">
        <f t="shared" si="3"/>
        <v>12</v>
      </c>
      <c r="L26" s="65">
        <f>VLOOKUP($A26,'Return Data'!$B$7:$R$2843,17,0)</f>
        <v>21.521899999999999</v>
      </c>
      <c r="M26" s="66">
        <f t="shared" si="4"/>
        <v>4</v>
      </c>
      <c r="N26" s="65">
        <f>VLOOKUP($A26,'Return Data'!$B$7:$R$2843,14,0)</f>
        <v>18.299299999999999</v>
      </c>
      <c r="O26" s="66">
        <f t="shared" si="8"/>
        <v>3</v>
      </c>
      <c r="P26" s="65">
        <f>VLOOKUP($A26,'Return Data'!$B$7:$R$2843,15,0)</f>
        <v>17.837199999999999</v>
      </c>
      <c r="Q26" s="66">
        <f t="shared" si="9"/>
        <v>3</v>
      </c>
      <c r="R26" s="65">
        <f>VLOOKUP($A26,'Return Data'!$B$7:$R$2843,16,0)</f>
        <v>16.644100000000002</v>
      </c>
      <c r="S26" s="67">
        <f t="shared" si="7"/>
        <v>12</v>
      </c>
    </row>
    <row r="27" spans="1:19" x14ac:dyDescent="0.3">
      <c r="A27" s="63" t="s">
        <v>859</v>
      </c>
      <c r="B27" s="64">
        <f>VLOOKUP($A27,'Return Data'!$B$7:$R$2843,3,0)</f>
        <v>44377</v>
      </c>
      <c r="C27" s="65">
        <f>VLOOKUP($A27,'Return Data'!$B$7:$R$2843,4,0)</f>
        <v>260.90780000000001</v>
      </c>
      <c r="D27" s="65">
        <f>VLOOKUP($A27,'Return Data'!$B$7:$R$2843,10,0)</f>
        <v>6.7028999999999996</v>
      </c>
      <c r="E27" s="66">
        <f t="shared" si="0"/>
        <v>20</v>
      </c>
      <c r="F27" s="65">
        <f>VLOOKUP($A27,'Return Data'!$B$7:$R$2843,11,0)</f>
        <v>14.061199999999999</v>
      </c>
      <c r="G27" s="66">
        <f t="shared" si="1"/>
        <v>15</v>
      </c>
      <c r="H27" s="65">
        <f>VLOOKUP($A27,'Return Data'!$B$7:$R$2843,12,0)</f>
        <v>38.827599999999997</v>
      </c>
      <c r="I27" s="66">
        <f t="shared" si="2"/>
        <v>18</v>
      </c>
      <c r="J27" s="65">
        <f>VLOOKUP($A27,'Return Data'!$B$7:$R$2843,13,0)</f>
        <v>47.836500000000001</v>
      </c>
      <c r="K27" s="66">
        <f t="shared" ref="K27" si="10">RANK(J27,J$8:J$29,0)</f>
        <v>19</v>
      </c>
      <c r="L27" s="65">
        <f>VLOOKUP($A27,'Return Data'!$B$7:$R$2843,17,0)</f>
        <v>16.0243</v>
      </c>
      <c r="M27" s="66">
        <f t="shared" ref="M27" si="11">RANK(L27,L$8:L$29,0)</f>
        <v>16</v>
      </c>
      <c r="N27" s="65">
        <f>VLOOKUP($A27,'Return Data'!$B$7:$R$2843,14,0)</f>
        <v>14.258900000000001</v>
      </c>
      <c r="O27" s="66">
        <f t="shared" si="8"/>
        <v>12</v>
      </c>
      <c r="P27" s="65">
        <f>VLOOKUP($A27,'Return Data'!$B$7:$R$2843,15,0)</f>
        <v>15.739800000000001</v>
      </c>
      <c r="Q27" s="66">
        <f t="shared" si="9"/>
        <v>7</v>
      </c>
      <c r="R27" s="65">
        <f>VLOOKUP($A27,'Return Data'!$B$7:$R$2843,16,0)</f>
        <v>13.1419</v>
      </c>
      <c r="S27" s="67">
        <f t="shared" si="7"/>
        <v>18</v>
      </c>
    </row>
    <row r="28" spans="1:19" x14ac:dyDescent="0.3">
      <c r="A28" s="63" t="s">
        <v>860</v>
      </c>
      <c r="B28" s="64">
        <f>VLOOKUP($A28,'Return Data'!$B$7:$R$2843,3,0)</f>
        <v>44377</v>
      </c>
      <c r="C28" s="65">
        <f>VLOOKUP($A28,'Return Data'!$B$7:$R$2843,4,0)</f>
        <v>13.798999999999999</v>
      </c>
      <c r="D28" s="65">
        <f>VLOOKUP($A28,'Return Data'!$B$7:$R$2843,10,0)</f>
        <v>8.6457999999999995</v>
      </c>
      <c r="E28" s="66">
        <f t="shared" si="0"/>
        <v>13</v>
      </c>
      <c r="F28" s="65">
        <f>VLOOKUP($A28,'Return Data'!$B$7:$R$2843,11,0)</f>
        <v>19.709199999999999</v>
      </c>
      <c r="G28" s="66">
        <f t="shared" si="1"/>
        <v>10</v>
      </c>
      <c r="H28" s="65">
        <f>VLOOKUP($A28,'Return Data'!$B$7:$R$2843,12,0)</f>
        <v>47.570300000000003</v>
      </c>
      <c r="I28" s="66">
        <f t="shared" ref="I28" si="12">RANK(H28,H$8:H$29,0)</f>
        <v>7</v>
      </c>
      <c r="J28" s="65">
        <f>VLOOKUP($A28,'Return Data'!$B$7:$R$2843,13,0)</f>
        <v>62.701000000000001</v>
      </c>
      <c r="K28" s="66">
        <f t="shared" ref="K28:K29" si="13">RANK(J28,J$8:J$29,0)</f>
        <v>6</v>
      </c>
      <c r="L28" s="65"/>
      <c r="M28" s="66"/>
      <c r="N28" s="65"/>
      <c r="O28" s="66"/>
      <c r="P28" s="65"/>
      <c r="Q28" s="66"/>
      <c r="R28" s="65">
        <f>VLOOKUP($A28,'Return Data'!$B$7:$R$2843,16,0)</f>
        <v>22.767299999999999</v>
      </c>
      <c r="S28" s="67">
        <f t="shared" si="7"/>
        <v>4</v>
      </c>
    </row>
    <row r="29" spans="1:19" x14ac:dyDescent="0.3">
      <c r="A29" s="63" t="s">
        <v>862</v>
      </c>
      <c r="B29" s="64">
        <f>VLOOKUP($A29,'Return Data'!$B$7:$R$2843,3,0)</f>
        <v>44377</v>
      </c>
      <c r="C29" s="65">
        <f>VLOOKUP($A29,'Return Data'!$B$7:$R$2843,4,0)</f>
        <v>16.32</v>
      </c>
      <c r="D29" s="65">
        <f>VLOOKUP($A29,'Return Data'!$B$7:$R$2843,10,0)</f>
        <v>9.4566999999999997</v>
      </c>
      <c r="E29" s="66">
        <f t="shared" si="0"/>
        <v>11</v>
      </c>
      <c r="F29" s="65">
        <f>VLOOKUP($A29,'Return Data'!$B$7:$R$2843,11,0)</f>
        <v>19.124099999999999</v>
      </c>
      <c r="G29" s="66">
        <f t="shared" si="1"/>
        <v>11</v>
      </c>
      <c r="H29" s="65">
        <f>VLOOKUP($A29,'Return Data'!$B$7:$R$2843,12,0)</f>
        <v>43.661999999999999</v>
      </c>
      <c r="I29" s="66">
        <f>RANK(H29,H$8:H$29,0)</f>
        <v>11</v>
      </c>
      <c r="J29" s="65">
        <f>VLOOKUP($A29,'Return Data'!$B$7:$R$2843,13,0)</f>
        <v>59.686900000000001</v>
      </c>
      <c r="K29" s="66">
        <f t="shared" si="13"/>
        <v>8</v>
      </c>
      <c r="L29" s="65"/>
      <c r="M29" s="66"/>
      <c r="N29" s="65"/>
      <c r="O29" s="66"/>
      <c r="P29" s="65"/>
      <c r="Q29" s="66"/>
      <c r="R29" s="65">
        <f>VLOOKUP($A29,'Return Data'!$B$7:$R$2843,16,0)</f>
        <v>29.335100000000001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9.0120045454545465</v>
      </c>
      <c r="E31" s="74"/>
      <c r="F31" s="75">
        <f>AVERAGE(F8:F29)</f>
        <v>17.521145454545454</v>
      </c>
      <c r="G31" s="74"/>
      <c r="H31" s="75">
        <f>AVERAGE(H8:H29)</f>
        <v>44.439277272727274</v>
      </c>
      <c r="I31" s="74"/>
      <c r="J31" s="75">
        <f>AVERAGE(J8:J29)</f>
        <v>56.238327272727275</v>
      </c>
      <c r="K31" s="74"/>
      <c r="L31" s="75">
        <f>AVERAGE(L8:L29)</f>
        <v>19.049244444444447</v>
      </c>
      <c r="M31" s="74"/>
      <c r="N31" s="75">
        <f>AVERAGE(N8:N29)</f>
        <v>15.049505882352939</v>
      </c>
      <c r="O31" s="74"/>
      <c r="P31" s="75">
        <f>AVERAGE(P8:P29)</f>
        <v>15.591086666666664</v>
      </c>
      <c r="Q31" s="74"/>
      <c r="R31" s="75">
        <f>AVERAGE(R8:R29)</f>
        <v>17.267781818181817</v>
      </c>
      <c r="S31" s="76"/>
    </row>
    <row r="32" spans="1:19" x14ac:dyDescent="0.3">
      <c r="A32" s="73" t="s">
        <v>28</v>
      </c>
      <c r="B32" s="74"/>
      <c r="C32" s="74"/>
      <c r="D32" s="75">
        <f>MIN(D8:D29)</f>
        <v>3.6688999999999998</v>
      </c>
      <c r="E32" s="74"/>
      <c r="F32" s="75">
        <f>MIN(F8:F29)</f>
        <v>5.7019000000000002</v>
      </c>
      <c r="G32" s="74"/>
      <c r="H32" s="75">
        <f>MIN(H8:H29)</f>
        <v>28.031500000000001</v>
      </c>
      <c r="I32" s="74"/>
      <c r="J32" s="75">
        <f>MIN(J8:J29)</f>
        <v>40.048699999999997</v>
      </c>
      <c r="K32" s="74"/>
      <c r="L32" s="75">
        <f>MIN(L8:L29)</f>
        <v>8.6081000000000003</v>
      </c>
      <c r="M32" s="74"/>
      <c r="N32" s="75">
        <f>MIN(N8:N29)</f>
        <v>8.9305000000000003</v>
      </c>
      <c r="O32" s="74"/>
      <c r="P32" s="75">
        <f>MIN(P8:P29)</f>
        <v>10.680899999999999</v>
      </c>
      <c r="Q32" s="74"/>
      <c r="R32" s="75">
        <f>MIN(R8:R29)</f>
        <v>9.0799000000000003</v>
      </c>
      <c r="S32" s="76"/>
    </row>
    <row r="33" spans="1:19" ht="15" thickBot="1" x14ac:dyDescent="0.35">
      <c r="A33" s="77" t="s">
        <v>29</v>
      </c>
      <c r="B33" s="78"/>
      <c r="C33" s="78"/>
      <c r="D33" s="79">
        <f>MAX(D8:D29)</f>
        <v>12.339499999999999</v>
      </c>
      <c r="E33" s="78"/>
      <c r="F33" s="79">
        <f>MAX(F8:F29)</f>
        <v>26.7194</v>
      </c>
      <c r="G33" s="78"/>
      <c r="H33" s="79">
        <f>MAX(H8:H29)</f>
        <v>66.939599999999999</v>
      </c>
      <c r="I33" s="78"/>
      <c r="J33" s="79">
        <f>MAX(J8:J29)</f>
        <v>73.319100000000006</v>
      </c>
      <c r="K33" s="78"/>
      <c r="L33" s="79">
        <f>MAX(L8:L29)</f>
        <v>26.948599999999999</v>
      </c>
      <c r="M33" s="78"/>
      <c r="N33" s="79">
        <f>MAX(N8:N29)</f>
        <v>23.6829</v>
      </c>
      <c r="O33" s="78"/>
      <c r="P33" s="79">
        <f>MAX(P8:P29)</f>
        <v>20.178899999999999</v>
      </c>
      <c r="Q33" s="78"/>
      <c r="R33" s="79">
        <f>MAX(R8:R29)</f>
        <v>31.492000000000001</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44377</v>
      </c>
      <c r="C8" s="65">
        <f>VLOOKUP($A8,'Return Data'!$B$7:$R$2843,4,0)</f>
        <v>82.538200000000003</v>
      </c>
      <c r="D8" s="65">
        <f>VLOOKUP($A8,'Return Data'!$B$7:$R$2843,10,0)</f>
        <v>8.1293000000000006</v>
      </c>
      <c r="E8" s="66">
        <f t="shared" ref="E8:E29" si="0">RANK(D8,D$8:D$29,0)</f>
        <v>14</v>
      </c>
      <c r="F8" s="65">
        <f>VLOOKUP($A8,'Return Data'!$B$7:$R$2843,11,0)</f>
        <v>13.439299999999999</v>
      </c>
      <c r="G8" s="66">
        <f t="shared" ref="G8:G29" si="1">RANK(F8,F$8:F$29,0)</f>
        <v>16</v>
      </c>
      <c r="H8" s="65">
        <f>VLOOKUP($A8,'Return Data'!$B$7:$R$2843,12,0)</f>
        <v>41.0259</v>
      </c>
      <c r="I8" s="66">
        <f t="shared" ref="I8:I27" si="2">RANK(H8,H$8:H$29,0)</f>
        <v>13</v>
      </c>
      <c r="J8" s="65">
        <f>VLOOKUP($A8,'Return Data'!$B$7:$R$2843,13,0)</f>
        <v>51.673099999999998</v>
      </c>
      <c r="K8" s="66">
        <f t="shared" ref="K8:K18" si="3">RANK(J8,J$8:J$29,0)</f>
        <v>14</v>
      </c>
      <c r="L8" s="65">
        <f>VLOOKUP($A8,'Return Data'!$B$7:$R$2843,17,0)</f>
        <v>16.3917</v>
      </c>
      <c r="M8" s="66">
        <f t="shared" ref="M8:M18" si="4">RANK(L8,L$8:L$29,0)</f>
        <v>12</v>
      </c>
      <c r="N8" s="65">
        <f>VLOOKUP($A8,'Return Data'!$B$7:$R$2843,14,0)</f>
        <v>13.6722</v>
      </c>
      <c r="O8" s="66">
        <f t="shared" ref="O8:O14" si="5">RANK(N8,N$8:N$29,0)</f>
        <v>10</v>
      </c>
      <c r="P8" s="65">
        <f>VLOOKUP($A8,'Return Data'!$B$7:$R$2843,15,0)</f>
        <v>13.0907</v>
      </c>
      <c r="Q8" s="66">
        <f>RANK(P8,P$8:P$29,0)</f>
        <v>11</v>
      </c>
      <c r="R8" s="65">
        <f>VLOOKUP($A8,'Return Data'!$B$7:$R$2843,16,0)</f>
        <v>14.396100000000001</v>
      </c>
      <c r="S8" s="67">
        <f t="shared" ref="S8:S29" si="6">RANK(R8,R$8:R$29,0)</f>
        <v>13</v>
      </c>
    </row>
    <row r="9" spans="1:20" x14ac:dyDescent="0.3">
      <c r="A9" s="63" t="s">
        <v>822</v>
      </c>
      <c r="B9" s="64">
        <f>VLOOKUP($A9,'Return Data'!$B$7:$R$2843,3,0)</f>
        <v>44377</v>
      </c>
      <c r="C9" s="65">
        <f>VLOOKUP($A9,'Return Data'!$B$7:$R$2843,4,0)</f>
        <v>41.17</v>
      </c>
      <c r="D9" s="65">
        <f>VLOOKUP($A9,'Return Data'!$B$7:$R$2843,10,0)</f>
        <v>9.2332000000000001</v>
      </c>
      <c r="E9" s="66">
        <f t="shared" si="0"/>
        <v>10</v>
      </c>
      <c r="F9" s="65">
        <f>VLOOKUP($A9,'Return Data'!$B$7:$R$2843,11,0)</f>
        <v>10.7912</v>
      </c>
      <c r="G9" s="66">
        <f t="shared" si="1"/>
        <v>19</v>
      </c>
      <c r="H9" s="65">
        <f>VLOOKUP($A9,'Return Data'!$B$7:$R$2843,12,0)</f>
        <v>40.896599999999999</v>
      </c>
      <c r="I9" s="66">
        <f t="shared" si="2"/>
        <v>14</v>
      </c>
      <c r="J9" s="65">
        <f>VLOOKUP($A9,'Return Data'!$B$7:$R$2843,13,0)</f>
        <v>52.424999999999997</v>
      </c>
      <c r="K9" s="66">
        <f t="shared" si="3"/>
        <v>13</v>
      </c>
      <c r="L9" s="65">
        <f>VLOOKUP($A9,'Return Data'!$B$7:$R$2843,17,0)</f>
        <v>19.911100000000001</v>
      </c>
      <c r="M9" s="66">
        <f t="shared" si="4"/>
        <v>5</v>
      </c>
      <c r="N9" s="65">
        <f>VLOOKUP($A9,'Return Data'!$B$7:$R$2843,14,0)</f>
        <v>14.507999999999999</v>
      </c>
      <c r="O9" s="66">
        <f t="shared" si="5"/>
        <v>7</v>
      </c>
      <c r="P9" s="65">
        <f>VLOOKUP($A9,'Return Data'!$B$7:$R$2843,15,0)</f>
        <v>17.492100000000001</v>
      </c>
      <c r="Q9" s="66">
        <f>RANK(P9,P$8:P$29,0)</f>
        <v>2</v>
      </c>
      <c r="R9" s="65">
        <f>VLOOKUP($A9,'Return Data'!$B$7:$R$2843,16,0)</f>
        <v>17.010400000000001</v>
      </c>
      <c r="S9" s="67">
        <f t="shared" si="6"/>
        <v>8</v>
      </c>
    </row>
    <row r="10" spans="1:20" x14ac:dyDescent="0.3">
      <c r="A10" s="63" t="s">
        <v>824</v>
      </c>
      <c r="B10" s="64">
        <f>VLOOKUP($A10,'Return Data'!$B$7:$R$2843,3,0)</f>
        <v>44377</v>
      </c>
      <c r="C10" s="65">
        <f>VLOOKUP($A10,'Return Data'!$B$7:$R$2843,4,0)</f>
        <v>13.122999999999999</v>
      </c>
      <c r="D10" s="65">
        <f>VLOOKUP($A10,'Return Data'!$B$7:$R$2843,10,0)</f>
        <v>7.4950999999999999</v>
      </c>
      <c r="E10" s="66">
        <f t="shared" si="0"/>
        <v>17</v>
      </c>
      <c r="F10" s="65">
        <f>VLOOKUP($A10,'Return Data'!$B$7:$R$2843,11,0)</f>
        <v>10.7052</v>
      </c>
      <c r="G10" s="66">
        <f t="shared" si="1"/>
        <v>21</v>
      </c>
      <c r="H10" s="65">
        <f>VLOOKUP($A10,'Return Data'!$B$7:$R$2843,12,0)</f>
        <v>37.313000000000002</v>
      </c>
      <c r="I10" s="66">
        <f t="shared" si="2"/>
        <v>18</v>
      </c>
      <c r="J10" s="65">
        <f>VLOOKUP($A10,'Return Data'!$B$7:$R$2843,13,0)</f>
        <v>44.9255</v>
      </c>
      <c r="K10" s="66">
        <f t="shared" si="3"/>
        <v>21</v>
      </c>
      <c r="L10" s="65">
        <f>VLOOKUP($A10,'Return Data'!$B$7:$R$2843,17,0)</f>
        <v>15.6319</v>
      </c>
      <c r="M10" s="66">
        <f t="shared" si="4"/>
        <v>14</v>
      </c>
      <c r="N10" s="65">
        <f>VLOOKUP($A10,'Return Data'!$B$7:$R$2843,14,0)</f>
        <v>11.243499999999999</v>
      </c>
      <c r="O10" s="66">
        <f t="shared" si="5"/>
        <v>13</v>
      </c>
      <c r="P10" s="65"/>
      <c r="Q10" s="66"/>
      <c r="R10" s="65">
        <f>VLOOKUP($A10,'Return Data'!$B$7:$R$2843,16,0)</f>
        <v>7.5495000000000001</v>
      </c>
      <c r="S10" s="67">
        <f t="shared" si="6"/>
        <v>21</v>
      </c>
    </row>
    <row r="11" spans="1:20" x14ac:dyDescent="0.3">
      <c r="A11" s="63" t="s">
        <v>826</v>
      </c>
      <c r="B11" s="64">
        <f>VLOOKUP($A11,'Return Data'!$B$7:$R$2843,3,0)</f>
        <v>44377</v>
      </c>
      <c r="C11" s="65">
        <f>VLOOKUP($A11,'Return Data'!$B$7:$R$2843,4,0)</f>
        <v>32.378999999999998</v>
      </c>
      <c r="D11" s="65">
        <f>VLOOKUP($A11,'Return Data'!$B$7:$R$2843,10,0)</f>
        <v>9.4921000000000006</v>
      </c>
      <c r="E11" s="66">
        <f t="shared" si="0"/>
        <v>8</v>
      </c>
      <c r="F11" s="65">
        <f>VLOOKUP($A11,'Return Data'!$B$7:$R$2843,11,0)</f>
        <v>15.2401</v>
      </c>
      <c r="G11" s="66">
        <f t="shared" si="1"/>
        <v>14</v>
      </c>
      <c r="H11" s="65">
        <f>VLOOKUP($A11,'Return Data'!$B$7:$R$2843,12,0)</f>
        <v>39.180700000000002</v>
      </c>
      <c r="I11" s="66">
        <f t="shared" si="2"/>
        <v>15</v>
      </c>
      <c r="J11" s="65">
        <f>VLOOKUP($A11,'Return Data'!$B$7:$R$2843,13,0)</f>
        <v>51.346200000000003</v>
      </c>
      <c r="K11" s="66">
        <f t="shared" si="3"/>
        <v>15</v>
      </c>
      <c r="L11" s="65">
        <f>VLOOKUP($A11,'Return Data'!$B$7:$R$2843,17,0)</f>
        <v>16.778199999999998</v>
      </c>
      <c r="M11" s="66">
        <f t="shared" si="4"/>
        <v>11</v>
      </c>
      <c r="N11" s="65">
        <f>VLOOKUP($A11,'Return Data'!$B$7:$R$2843,14,0)</f>
        <v>13.6174</v>
      </c>
      <c r="O11" s="66">
        <f t="shared" si="5"/>
        <v>11</v>
      </c>
      <c r="P11" s="65">
        <f>VLOOKUP($A11,'Return Data'!$B$7:$R$2843,15,0)</f>
        <v>12.6891</v>
      </c>
      <c r="Q11" s="66">
        <f>RANK(P11,P$8:P$29,0)</f>
        <v>13</v>
      </c>
      <c r="R11" s="65">
        <f>VLOOKUP($A11,'Return Data'!$B$7:$R$2843,16,0)</f>
        <v>11.204800000000001</v>
      </c>
      <c r="S11" s="67">
        <f t="shared" si="6"/>
        <v>18</v>
      </c>
    </row>
    <row r="12" spans="1:20" x14ac:dyDescent="0.3">
      <c r="A12" s="63" t="s">
        <v>827</v>
      </c>
      <c r="B12" s="64">
        <f>VLOOKUP($A12,'Return Data'!$B$7:$R$2843,3,0)</f>
        <v>44377</v>
      </c>
      <c r="C12" s="65">
        <f>VLOOKUP($A12,'Return Data'!$B$7:$R$2843,4,0)</f>
        <v>58.330500000000001</v>
      </c>
      <c r="D12" s="65">
        <f>VLOOKUP($A12,'Return Data'!$B$7:$R$2843,10,0)</f>
        <v>11.260400000000001</v>
      </c>
      <c r="E12" s="66">
        <f t="shared" si="0"/>
        <v>4</v>
      </c>
      <c r="F12" s="65">
        <f>VLOOKUP($A12,'Return Data'!$B$7:$R$2843,11,0)</f>
        <v>24.655100000000001</v>
      </c>
      <c r="G12" s="66">
        <f t="shared" si="1"/>
        <v>3</v>
      </c>
      <c r="H12" s="65">
        <f>VLOOKUP($A12,'Return Data'!$B$7:$R$2843,12,0)</f>
        <v>65.903499999999994</v>
      </c>
      <c r="I12" s="66">
        <f t="shared" si="2"/>
        <v>1</v>
      </c>
      <c r="J12" s="65">
        <f>VLOOKUP($A12,'Return Data'!$B$7:$R$2843,13,0)</f>
        <v>63.844200000000001</v>
      </c>
      <c r="K12" s="66">
        <f t="shared" si="3"/>
        <v>4</v>
      </c>
      <c r="L12" s="65">
        <f>VLOOKUP($A12,'Return Data'!$B$7:$R$2843,17,0)</f>
        <v>16.845300000000002</v>
      </c>
      <c r="M12" s="66">
        <f t="shared" si="4"/>
        <v>10</v>
      </c>
      <c r="N12" s="65">
        <f>VLOOKUP($A12,'Return Data'!$B$7:$R$2843,14,0)</f>
        <v>16.052700000000002</v>
      </c>
      <c r="O12" s="66">
        <f t="shared" si="5"/>
        <v>5</v>
      </c>
      <c r="P12" s="65">
        <f>VLOOKUP($A12,'Return Data'!$B$7:$R$2843,15,0)</f>
        <v>14.2332</v>
      </c>
      <c r="Q12" s="66">
        <f>RANK(P12,P$8:P$29,0)</f>
        <v>8</v>
      </c>
      <c r="R12" s="65">
        <f>VLOOKUP($A12,'Return Data'!$B$7:$R$2843,16,0)</f>
        <v>13.4863</v>
      </c>
      <c r="S12" s="67">
        <f t="shared" si="6"/>
        <v>15</v>
      </c>
    </row>
    <row r="13" spans="1:20" x14ac:dyDescent="0.3">
      <c r="A13" s="63" t="s">
        <v>829</v>
      </c>
      <c r="B13" s="64">
        <f>VLOOKUP($A13,'Return Data'!$B$7:$R$2843,3,0)</f>
        <v>44377</v>
      </c>
      <c r="C13" s="65">
        <f>VLOOKUP($A13,'Return Data'!$B$7:$R$2843,4,0)</f>
        <v>97.222999999999999</v>
      </c>
      <c r="D13" s="65">
        <f>VLOOKUP($A13,'Return Data'!$B$7:$R$2843,10,0)</f>
        <v>9.1387999999999998</v>
      </c>
      <c r="E13" s="66">
        <f t="shared" si="0"/>
        <v>12</v>
      </c>
      <c r="F13" s="65">
        <f>VLOOKUP($A13,'Return Data'!$B$7:$R$2843,11,0)</f>
        <v>20.3047</v>
      </c>
      <c r="G13" s="66">
        <f t="shared" si="1"/>
        <v>6</v>
      </c>
      <c r="H13" s="65">
        <f>VLOOKUP($A13,'Return Data'!$B$7:$R$2843,12,0)</f>
        <v>48.228400000000001</v>
      </c>
      <c r="I13" s="66">
        <f t="shared" si="2"/>
        <v>4</v>
      </c>
      <c r="J13" s="65">
        <f>VLOOKUP($A13,'Return Data'!$B$7:$R$2843,13,0)</f>
        <v>54.065399999999997</v>
      </c>
      <c r="K13" s="66">
        <f t="shared" si="3"/>
        <v>10</v>
      </c>
      <c r="L13" s="65">
        <f>VLOOKUP($A13,'Return Data'!$B$7:$R$2843,17,0)</f>
        <v>10.1111</v>
      </c>
      <c r="M13" s="66">
        <f t="shared" si="4"/>
        <v>17</v>
      </c>
      <c r="N13" s="65">
        <f>VLOOKUP($A13,'Return Data'!$B$7:$R$2843,14,0)</f>
        <v>8.6340000000000003</v>
      </c>
      <c r="O13" s="66">
        <f t="shared" si="5"/>
        <v>15</v>
      </c>
      <c r="P13" s="65">
        <f>VLOOKUP($A13,'Return Data'!$B$7:$R$2843,15,0)</f>
        <v>9.5305999999999997</v>
      </c>
      <c r="Q13" s="66">
        <f>RANK(P13,P$8:P$29,0)</f>
        <v>15</v>
      </c>
      <c r="R13" s="65">
        <f>VLOOKUP($A13,'Return Data'!$B$7:$R$2843,16,0)</f>
        <v>14.5025</v>
      </c>
      <c r="S13" s="67">
        <f t="shared" si="6"/>
        <v>12</v>
      </c>
    </row>
    <row r="14" spans="1:20" x14ac:dyDescent="0.3">
      <c r="A14" s="63" t="s">
        <v>832</v>
      </c>
      <c r="B14" s="64">
        <f>VLOOKUP($A14,'Return Data'!$B$7:$R$2843,3,0)</f>
        <v>44377</v>
      </c>
      <c r="C14" s="65">
        <f>VLOOKUP($A14,'Return Data'!$B$7:$R$2843,4,0)</f>
        <v>43.62</v>
      </c>
      <c r="D14" s="65">
        <f>VLOOKUP($A14,'Return Data'!$B$7:$R$2843,10,0)</f>
        <v>10.290800000000001</v>
      </c>
      <c r="E14" s="66">
        <f t="shared" si="0"/>
        <v>5</v>
      </c>
      <c r="F14" s="65">
        <f>VLOOKUP($A14,'Return Data'!$B$7:$R$2843,11,0)</f>
        <v>20.2315</v>
      </c>
      <c r="G14" s="66">
        <f t="shared" si="1"/>
        <v>7</v>
      </c>
      <c r="H14" s="65">
        <f>VLOOKUP($A14,'Return Data'!$B$7:$R$2843,12,0)</f>
        <v>44.7727</v>
      </c>
      <c r="I14" s="66">
        <f t="shared" si="2"/>
        <v>10</v>
      </c>
      <c r="J14" s="65">
        <f>VLOOKUP($A14,'Return Data'!$B$7:$R$2843,13,0)</f>
        <v>53.591500000000003</v>
      </c>
      <c r="K14" s="66">
        <f t="shared" si="3"/>
        <v>11</v>
      </c>
      <c r="L14" s="65">
        <f>VLOOKUP($A14,'Return Data'!$B$7:$R$2843,17,0)</f>
        <v>19.736699999999999</v>
      </c>
      <c r="M14" s="66">
        <f t="shared" si="4"/>
        <v>6</v>
      </c>
      <c r="N14" s="65">
        <f>VLOOKUP($A14,'Return Data'!$B$7:$R$2843,14,0)</f>
        <v>14.3256</v>
      </c>
      <c r="O14" s="66">
        <f t="shared" si="5"/>
        <v>8</v>
      </c>
      <c r="P14" s="65">
        <f>VLOOKUP($A14,'Return Data'!$B$7:$R$2843,15,0)</f>
        <v>13.083500000000001</v>
      </c>
      <c r="Q14" s="66">
        <f>RANK(P14,P$8:P$29,0)</f>
        <v>12</v>
      </c>
      <c r="R14" s="65">
        <f>VLOOKUP($A14,'Return Data'!$B$7:$R$2843,16,0)</f>
        <v>12.946400000000001</v>
      </c>
      <c r="S14" s="67">
        <f t="shared" si="6"/>
        <v>17</v>
      </c>
    </row>
    <row r="15" spans="1:20" x14ac:dyDescent="0.3">
      <c r="A15" s="63" t="s">
        <v>835</v>
      </c>
      <c r="B15" s="64">
        <f>VLOOKUP($A15,'Return Data'!$B$7:$R$2843,3,0)</f>
        <v>44377</v>
      </c>
      <c r="C15" s="65">
        <f>VLOOKUP($A15,'Return Data'!$B$7:$R$2843,4,0)</f>
        <v>13.39</v>
      </c>
      <c r="D15" s="65">
        <f>VLOOKUP($A15,'Return Data'!$B$7:$R$2843,10,0)</f>
        <v>6.9489000000000001</v>
      </c>
      <c r="E15" s="66">
        <f t="shared" si="0"/>
        <v>19</v>
      </c>
      <c r="F15" s="65">
        <f>VLOOKUP($A15,'Return Data'!$B$7:$R$2843,11,0)</f>
        <v>10.752700000000001</v>
      </c>
      <c r="G15" s="66">
        <f t="shared" si="1"/>
        <v>20</v>
      </c>
      <c r="H15" s="65">
        <f>VLOOKUP($A15,'Return Data'!$B$7:$R$2843,12,0)</f>
        <v>35.801200000000001</v>
      </c>
      <c r="I15" s="66">
        <f t="shared" si="2"/>
        <v>19</v>
      </c>
      <c r="J15" s="65">
        <f>VLOOKUP($A15,'Return Data'!$B$7:$R$2843,13,0)</f>
        <v>46.338799999999999</v>
      </c>
      <c r="K15" s="66">
        <f t="shared" si="3"/>
        <v>19</v>
      </c>
      <c r="L15" s="65">
        <f>VLOOKUP($A15,'Return Data'!$B$7:$R$2843,17,0)</f>
        <v>16.109500000000001</v>
      </c>
      <c r="M15" s="66">
        <f t="shared" si="4"/>
        <v>13</v>
      </c>
      <c r="N15" s="65">
        <f>VLOOKUP($A15,'Return Data'!$B$7:$R$2843,14,0)</f>
        <v>10.7186</v>
      </c>
      <c r="O15" s="66">
        <f>RANK(N15,N$8:N$29,0)</f>
        <v>14</v>
      </c>
      <c r="P15" s="65"/>
      <c r="Q15" s="66"/>
      <c r="R15" s="65">
        <f>VLOOKUP($A15,'Return Data'!$B$7:$R$2843,16,0)</f>
        <v>8.4001999999999999</v>
      </c>
      <c r="S15" s="67">
        <f t="shared" si="6"/>
        <v>20</v>
      </c>
    </row>
    <row r="16" spans="1:20" x14ac:dyDescent="0.3">
      <c r="A16" s="63" t="s">
        <v>837</v>
      </c>
      <c r="B16" s="64">
        <f>VLOOKUP($A16,'Return Data'!$B$7:$R$2843,3,0)</f>
        <v>44377</v>
      </c>
      <c r="C16" s="65">
        <f>VLOOKUP($A16,'Return Data'!$B$7:$R$2843,4,0)</f>
        <v>49.45</v>
      </c>
      <c r="D16" s="65">
        <f>VLOOKUP($A16,'Return Data'!$B$7:$R$2843,10,0)</f>
        <v>7.1273999999999997</v>
      </c>
      <c r="E16" s="66">
        <f t="shared" si="0"/>
        <v>18</v>
      </c>
      <c r="F16" s="65">
        <f>VLOOKUP($A16,'Return Data'!$B$7:$R$2843,11,0)</f>
        <v>11.7262</v>
      </c>
      <c r="G16" s="66">
        <f t="shared" si="1"/>
        <v>17</v>
      </c>
      <c r="H16" s="65">
        <f>VLOOKUP($A16,'Return Data'!$B$7:$R$2843,12,0)</f>
        <v>26.729900000000001</v>
      </c>
      <c r="I16" s="66">
        <f t="shared" si="2"/>
        <v>22</v>
      </c>
      <c r="J16" s="65">
        <f>VLOOKUP($A16,'Return Data'!$B$7:$R$2843,13,0)</f>
        <v>46.518500000000003</v>
      </c>
      <c r="K16" s="66">
        <f t="shared" si="3"/>
        <v>17</v>
      </c>
      <c r="L16" s="65">
        <f>VLOOKUP($A16,'Return Data'!$B$7:$R$2843,17,0)</f>
        <v>15.5379</v>
      </c>
      <c r="M16" s="66">
        <f t="shared" si="4"/>
        <v>15</v>
      </c>
      <c r="N16" s="65">
        <f>VLOOKUP($A16,'Return Data'!$B$7:$R$2843,14,0)</f>
        <v>8.0418000000000003</v>
      </c>
      <c r="O16" s="66">
        <f>RANK(N16,N$8:N$29,0)</f>
        <v>16</v>
      </c>
      <c r="P16" s="65">
        <f>VLOOKUP($A16,'Return Data'!$B$7:$R$2843,15,0)</f>
        <v>13.633100000000001</v>
      </c>
      <c r="Q16" s="66">
        <f>RANK(P16,P$8:P$29,0)</f>
        <v>10</v>
      </c>
      <c r="R16" s="65">
        <f>VLOOKUP($A16,'Return Data'!$B$7:$R$2843,16,0)</f>
        <v>11.011100000000001</v>
      </c>
      <c r="S16" s="67">
        <f t="shared" si="6"/>
        <v>19</v>
      </c>
    </row>
    <row r="17" spans="1:19" x14ac:dyDescent="0.3">
      <c r="A17" s="63" t="s">
        <v>839</v>
      </c>
      <c r="B17" s="64">
        <f>VLOOKUP($A17,'Return Data'!$B$7:$R$2843,3,0)</f>
        <v>44377</v>
      </c>
      <c r="C17" s="65">
        <f>VLOOKUP($A17,'Return Data'!$B$7:$R$2843,4,0)</f>
        <v>26.3293</v>
      </c>
      <c r="D17" s="65">
        <f>VLOOKUP($A17,'Return Data'!$B$7:$R$2843,10,0)</f>
        <v>9.7278000000000002</v>
      </c>
      <c r="E17" s="66">
        <f t="shared" si="0"/>
        <v>6</v>
      </c>
      <c r="F17" s="65">
        <f>VLOOKUP($A17,'Return Data'!$B$7:$R$2843,11,0)</f>
        <v>17.231200000000001</v>
      </c>
      <c r="G17" s="66">
        <f t="shared" si="1"/>
        <v>12</v>
      </c>
      <c r="H17" s="65">
        <f>VLOOKUP($A17,'Return Data'!$B$7:$R$2843,12,0)</f>
        <v>44.946800000000003</v>
      </c>
      <c r="I17" s="66">
        <f t="shared" si="2"/>
        <v>9</v>
      </c>
      <c r="J17" s="65">
        <f>VLOOKUP($A17,'Return Data'!$B$7:$R$2843,13,0)</f>
        <v>61.703099999999999</v>
      </c>
      <c r="K17" s="66">
        <f t="shared" si="3"/>
        <v>5</v>
      </c>
      <c r="L17" s="65">
        <f>VLOOKUP($A17,'Return Data'!$B$7:$R$2843,17,0)</f>
        <v>25.297000000000001</v>
      </c>
      <c r="M17" s="66">
        <f t="shared" si="4"/>
        <v>1</v>
      </c>
      <c r="N17" s="65">
        <f>VLOOKUP($A17,'Return Data'!$B$7:$R$2843,14,0)</f>
        <v>21.99</v>
      </c>
      <c r="O17" s="66">
        <f>RANK(N17,N$8:N$29,0)</f>
        <v>1</v>
      </c>
      <c r="P17" s="65">
        <f>VLOOKUP($A17,'Return Data'!$B$7:$R$2843,15,0)</f>
        <v>18.616199999999999</v>
      </c>
      <c r="Q17" s="66">
        <f>RANK(P17,P$8:P$29,0)</f>
        <v>1</v>
      </c>
      <c r="R17" s="65">
        <f>VLOOKUP($A17,'Return Data'!$B$7:$R$2843,16,0)</f>
        <v>15.6173</v>
      </c>
      <c r="S17" s="67">
        <f t="shared" si="6"/>
        <v>10</v>
      </c>
    </row>
    <row r="18" spans="1:19" x14ac:dyDescent="0.3">
      <c r="A18" s="63" t="s">
        <v>840</v>
      </c>
      <c r="B18" s="64">
        <f>VLOOKUP($A18,'Return Data'!$B$7:$R$2843,3,0)</f>
        <v>44377</v>
      </c>
      <c r="C18" s="65">
        <f>VLOOKUP($A18,'Return Data'!$B$7:$R$2843,4,0)</f>
        <v>10.4763</v>
      </c>
      <c r="D18" s="65">
        <f>VLOOKUP($A18,'Return Data'!$B$7:$R$2843,10,0)</f>
        <v>3.3818000000000001</v>
      </c>
      <c r="E18" s="66">
        <f t="shared" si="0"/>
        <v>22</v>
      </c>
      <c r="F18" s="65">
        <f>VLOOKUP($A18,'Return Data'!$B$7:$R$2843,11,0)</f>
        <v>5.1235999999999997</v>
      </c>
      <c r="G18" s="66">
        <f t="shared" si="1"/>
        <v>22</v>
      </c>
      <c r="H18" s="65">
        <f>VLOOKUP($A18,'Return Data'!$B$7:$R$2843,12,0)</f>
        <v>35.749099999999999</v>
      </c>
      <c r="I18" s="66">
        <f t="shared" si="2"/>
        <v>20</v>
      </c>
      <c r="J18" s="65">
        <f>VLOOKUP($A18,'Return Data'!$B$7:$R$2843,13,0)</f>
        <v>38.4435</v>
      </c>
      <c r="K18" s="66">
        <f t="shared" si="3"/>
        <v>22</v>
      </c>
      <c r="L18" s="65">
        <f>VLOOKUP($A18,'Return Data'!$B$7:$R$2843,17,0)</f>
        <v>7.0309999999999997</v>
      </c>
      <c r="M18" s="66">
        <f t="shared" si="4"/>
        <v>18</v>
      </c>
      <c r="N18" s="65">
        <f>VLOOKUP($A18,'Return Data'!$B$7:$R$2843,14,0)</f>
        <v>7.2973999999999997</v>
      </c>
      <c r="O18" s="66">
        <f>RANK(N18,N$8:N$29,0)</f>
        <v>17</v>
      </c>
      <c r="P18" s="65">
        <f>VLOOKUP($A18,'Return Data'!$B$7:$R$2843,15,0)</f>
        <v>11.398</v>
      </c>
      <c r="Q18" s="66">
        <f>RANK(P18,P$8:P$29,0)</f>
        <v>14</v>
      </c>
      <c r="R18" s="65">
        <f>VLOOKUP($A18,'Return Data'!$B$7:$R$2843,16,0)</f>
        <v>0.34970000000000001</v>
      </c>
      <c r="S18" s="67">
        <f t="shared" si="6"/>
        <v>22</v>
      </c>
    </row>
    <row r="19" spans="1:19" x14ac:dyDescent="0.3">
      <c r="A19" s="63" t="s">
        <v>843</v>
      </c>
      <c r="B19" s="64">
        <f>VLOOKUP($A19,'Return Data'!$B$7:$R$2843,3,0)</f>
        <v>44377</v>
      </c>
      <c r="C19" s="65">
        <f>VLOOKUP($A19,'Return Data'!$B$7:$R$2843,4,0)</f>
        <v>14.67</v>
      </c>
      <c r="D19" s="65">
        <f>VLOOKUP($A19,'Return Data'!$B$7:$R$2843,10,0)</f>
        <v>7.7567000000000004</v>
      </c>
      <c r="E19" s="66">
        <f t="shared" si="0"/>
        <v>16</v>
      </c>
      <c r="F19" s="65">
        <f>VLOOKUP($A19,'Return Data'!$B$7:$R$2843,11,0)</f>
        <v>19.3459</v>
      </c>
      <c r="G19" s="66">
        <f t="shared" si="1"/>
        <v>9</v>
      </c>
      <c r="H19" s="65">
        <f>VLOOKUP($A19,'Return Data'!$B$7:$R$2843,12,0)</f>
        <v>41.575000000000003</v>
      </c>
      <c r="I19" s="66">
        <f t="shared" si="2"/>
        <v>12</v>
      </c>
      <c r="J19" s="65">
        <f>VLOOKUP($A19,'Return Data'!$B$7:$R$2843,13,0)</f>
        <v>54.959299999999999</v>
      </c>
      <c r="K19" s="66">
        <f t="shared" ref="K19" si="7">RANK(J19,J$8:J$29,0)</f>
        <v>9</v>
      </c>
      <c r="L19" s="65"/>
      <c r="M19" s="66"/>
      <c r="N19" s="65"/>
      <c r="O19" s="66"/>
      <c r="P19" s="65"/>
      <c r="Q19" s="66"/>
      <c r="R19" s="65">
        <f>VLOOKUP($A19,'Return Data'!$B$7:$R$2843,16,0)</f>
        <v>21.607600000000001</v>
      </c>
      <c r="S19" s="67">
        <f t="shared" si="6"/>
        <v>3</v>
      </c>
    </row>
    <row r="20" spans="1:19" x14ac:dyDescent="0.3">
      <c r="A20" s="63" t="s">
        <v>845</v>
      </c>
      <c r="B20" s="64">
        <f>VLOOKUP($A20,'Return Data'!$B$7:$R$2843,3,0)</f>
        <v>44377</v>
      </c>
      <c r="C20" s="65">
        <f>VLOOKUP($A20,'Return Data'!$B$7:$R$2843,4,0)</f>
        <v>15.231999999999999</v>
      </c>
      <c r="D20" s="65">
        <f>VLOOKUP($A20,'Return Data'!$B$7:$R$2843,10,0)</f>
        <v>9.5433000000000003</v>
      </c>
      <c r="E20" s="66">
        <f t="shared" si="0"/>
        <v>7</v>
      </c>
      <c r="F20" s="65">
        <f>VLOOKUP($A20,'Return Data'!$B$7:$R$2843,11,0)</f>
        <v>16.470400000000001</v>
      </c>
      <c r="G20" s="66">
        <f t="shared" si="1"/>
        <v>13</v>
      </c>
      <c r="H20" s="65">
        <f>VLOOKUP($A20,'Return Data'!$B$7:$R$2843,12,0)</f>
        <v>31.514399999999998</v>
      </c>
      <c r="I20" s="66">
        <f t="shared" si="2"/>
        <v>21</v>
      </c>
      <c r="J20" s="65">
        <f>VLOOKUP($A20,'Return Data'!$B$7:$R$2843,13,0)</f>
        <v>48.677399999999999</v>
      </c>
      <c r="K20" s="66">
        <f t="shared" ref="K20:K27" si="8">RANK(J20,J$8:J$29,0)</f>
        <v>16</v>
      </c>
      <c r="L20" s="65">
        <f>VLOOKUP($A20,'Return Data'!$B$7:$R$2843,17,0)</f>
        <v>18.110499999999998</v>
      </c>
      <c r="M20" s="66">
        <f t="shared" ref="M20" si="9">RANK(L20,L$8:L$29,0)</f>
        <v>9</v>
      </c>
      <c r="N20" s="65"/>
      <c r="O20" s="66"/>
      <c r="P20" s="65"/>
      <c r="Q20" s="66"/>
      <c r="R20" s="65">
        <f>VLOOKUP($A20,'Return Data'!$B$7:$R$2843,16,0)</f>
        <v>17.195599999999999</v>
      </c>
      <c r="S20" s="67">
        <f t="shared" si="6"/>
        <v>7</v>
      </c>
    </row>
    <row r="21" spans="1:19" x14ac:dyDescent="0.3">
      <c r="A21" s="63" t="s">
        <v>847</v>
      </c>
      <c r="B21" s="64">
        <f>VLOOKUP($A21,'Return Data'!$B$7:$R$2843,3,0)</f>
        <v>44377</v>
      </c>
      <c r="C21" s="65">
        <f>VLOOKUP($A21,'Return Data'!$B$7:$R$2843,4,0)</f>
        <v>17.315999999999999</v>
      </c>
      <c r="D21" s="65">
        <f>VLOOKUP($A21,'Return Data'!$B$7:$R$2843,10,0)</f>
        <v>9.2423000000000002</v>
      </c>
      <c r="E21" s="66">
        <f t="shared" si="0"/>
        <v>9</v>
      </c>
      <c r="F21" s="65">
        <f>VLOOKUP($A21,'Return Data'!$B$7:$R$2843,11,0)</f>
        <v>21.023199999999999</v>
      </c>
      <c r="G21" s="66">
        <f t="shared" si="1"/>
        <v>5</v>
      </c>
      <c r="H21" s="65">
        <f>VLOOKUP($A21,'Return Data'!$B$7:$R$2843,12,0)</f>
        <v>45.806699999999999</v>
      </c>
      <c r="I21" s="66">
        <f t="shared" si="2"/>
        <v>7</v>
      </c>
      <c r="J21" s="65">
        <f>VLOOKUP($A21,'Return Data'!$B$7:$R$2843,13,0)</f>
        <v>65.228999999999999</v>
      </c>
      <c r="K21" s="66">
        <f t="shared" si="8"/>
        <v>3</v>
      </c>
      <c r="L21" s="65"/>
      <c r="M21" s="66"/>
      <c r="N21" s="65"/>
      <c r="O21" s="66"/>
      <c r="P21" s="65"/>
      <c r="Q21" s="66"/>
      <c r="R21" s="65">
        <f>VLOOKUP($A21,'Return Data'!$B$7:$R$2843,16,0)</f>
        <v>29.380299999999998</v>
      </c>
      <c r="S21" s="67">
        <f t="shared" si="6"/>
        <v>1</v>
      </c>
    </row>
    <row r="22" spans="1:19" x14ac:dyDescent="0.3">
      <c r="A22" s="63" t="s">
        <v>849</v>
      </c>
      <c r="B22" s="64">
        <f>VLOOKUP($A22,'Return Data'!$B$7:$R$2843,3,0)</f>
        <v>44377</v>
      </c>
      <c r="C22" s="65">
        <f>VLOOKUP($A22,'Return Data'!$B$7:$R$2843,4,0)</f>
        <v>31.5718</v>
      </c>
      <c r="D22" s="65">
        <f>VLOOKUP($A22,'Return Data'!$B$7:$R$2843,10,0)</f>
        <v>5.4184999999999999</v>
      </c>
      <c r="E22" s="66">
        <f t="shared" si="0"/>
        <v>21</v>
      </c>
      <c r="F22" s="65">
        <f>VLOOKUP($A22,'Return Data'!$B$7:$R$2843,11,0)</f>
        <v>11.057600000000001</v>
      </c>
      <c r="G22" s="66">
        <f t="shared" si="1"/>
        <v>18</v>
      </c>
      <c r="H22" s="65">
        <f>VLOOKUP($A22,'Return Data'!$B$7:$R$2843,12,0)</f>
        <v>37.619900000000001</v>
      </c>
      <c r="I22" s="66">
        <f t="shared" si="2"/>
        <v>17</v>
      </c>
      <c r="J22" s="65">
        <f>VLOOKUP($A22,'Return Data'!$B$7:$R$2843,13,0)</f>
        <v>46.2301</v>
      </c>
      <c r="K22" s="66">
        <f t="shared" si="8"/>
        <v>20</v>
      </c>
      <c r="L22" s="65">
        <f>VLOOKUP($A22,'Return Data'!$B$7:$R$2843,17,0)</f>
        <v>18.658799999999999</v>
      </c>
      <c r="M22" s="66">
        <f t="shared" ref="M22:M27" si="10">RANK(L22,L$8:L$29,0)</f>
        <v>8</v>
      </c>
      <c r="N22" s="65">
        <f>VLOOKUP($A22,'Return Data'!$B$7:$R$2843,14,0)</f>
        <v>13.889699999999999</v>
      </c>
      <c r="O22" s="66">
        <f t="shared" ref="O22:O27" si="11">RANK(N22,N$8:N$29,0)</f>
        <v>9</v>
      </c>
      <c r="P22" s="65">
        <f>VLOOKUP($A22,'Return Data'!$B$7:$R$2843,15,0)</f>
        <v>14.7197</v>
      </c>
      <c r="Q22" s="66">
        <f t="shared" ref="Q22:Q27" si="12">RANK(P22,P$8:P$29,0)</f>
        <v>6</v>
      </c>
      <c r="R22" s="65">
        <f>VLOOKUP($A22,'Return Data'!$B$7:$R$2843,16,0)</f>
        <v>15.1759</v>
      </c>
      <c r="S22" s="67">
        <f t="shared" si="6"/>
        <v>11</v>
      </c>
    </row>
    <row r="23" spans="1:19" x14ac:dyDescent="0.3">
      <c r="A23" s="63" t="s">
        <v>850</v>
      </c>
      <c r="B23" s="64">
        <f>VLOOKUP($A23,'Return Data'!$B$7:$R$2843,3,0)</f>
        <v>44377</v>
      </c>
      <c r="C23" s="65">
        <f>VLOOKUP($A23,'Return Data'!$B$7:$R$2843,4,0)</f>
        <v>68.956000000000003</v>
      </c>
      <c r="D23" s="65">
        <f>VLOOKUP($A23,'Return Data'!$B$7:$R$2843,10,0)</f>
        <v>7.8958000000000004</v>
      </c>
      <c r="E23" s="66">
        <f t="shared" si="0"/>
        <v>15</v>
      </c>
      <c r="F23" s="65">
        <f>VLOOKUP($A23,'Return Data'!$B$7:$R$2843,11,0)</f>
        <v>24.8886</v>
      </c>
      <c r="G23" s="66">
        <f t="shared" si="1"/>
        <v>2</v>
      </c>
      <c r="H23" s="65">
        <f>VLOOKUP($A23,'Return Data'!$B$7:$R$2843,12,0)</f>
        <v>56.944699999999997</v>
      </c>
      <c r="I23" s="66">
        <f t="shared" si="2"/>
        <v>2</v>
      </c>
      <c r="J23" s="65">
        <f>VLOOKUP($A23,'Return Data'!$B$7:$R$2843,13,0)</f>
        <v>72.164500000000004</v>
      </c>
      <c r="K23" s="66">
        <f t="shared" si="8"/>
        <v>1</v>
      </c>
      <c r="L23" s="65">
        <f>VLOOKUP($A23,'Return Data'!$B$7:$R$2843,17,0)</f>
        <v>19.730399999999999</v>
      </c>
      <c r="M23" s="66">
        <f t="shared" si="10"/>
        <v>7</v>
      </c>
      <c r="N23" s="65">
        <f>VLOOKUP($A23,'Return Data'!$B$7:$R$2843,14,0)</f>
        <v>15.1075</v>
      </c>
      <c r="O23" s="66">
        <f t="shared" si="11"/>
        <v>6</v>
      </c>
      <c r="P23" s="65">
        <f>VLOOKUP($A23,'Return Data'!$B$7:$R$2843,15,0)</f>
        <v>14.172599999999999</v>
      </c>
      <c r="Q23" s="66">
        <f t="shared" si="12"/>
        <v>9</v>
      </c>
      <c r="R23" s="65">
        <f>VLOOKUP($A23,'Return Data'!$B$7:$R$2843,16,0)</f>
        <v>14.222300000000001</v>
      </c>
      <c r="S23" s="67">
        <f t="shared" si="6"/>
        <v>14</v>
      </c>
    </row>
    <row r="24" spans="1:19" x14ac:dyDescent="0.3">
      <c r="A24" s="63" t="s">
        <v>852</v>
      </c>
      <c r="B24" s="64">
        <f>VLOOKUP($A24,'Return Data'!$B$7:$R$2843,3,0)</f>
        <v>44377</v>
      </c>
      <c r="C24" s="65">
        <f>VLOOKUP($A24,'Return Data'!$B$7:$R$2843,4,0)</f>
        <v>99.68</v>
      </c>
      <c r="D24" s="65">
        <f>VLOOKUP($A24,'Return Data'!$B$7:$R$2843,10,0)</f>
        <v>11.4864</v>
      </c>
      <c r="E24" s="66">
        <f t="shared" si="0"/>
        <v>3</v>
      </c>
      <c r="F24" s="65">
        <f>VLOOKUP($A24,'Return Data'!$B$7:$R$2843,11,0)</f>
        <v>21.338999999999999</v>
      </c>
      <c r="G24" s="66">
        <f t="shared" si="1"/>
        <v>4</v>
      </c>
      <c r="H24" s="65">
        <f>VLOOKUP($A24,'Return Data'!$B$7:$R$2843,12,0)</f>
        <v>48.003</v>
      </c>
      <c r="I24" s="66">
        <f t="shared" si="2"/>
        <v>5</v>
      </c>
      <c r="J24" s="65">
        <f>VLOOKUP($A24,'Return Data'!$B$7:$R$2843,13,0)</f>
        <v>58.574599999999997</v>
      </c>
      <c r="K24" s="66">
        <f t="shared" si="8"/>
        <v>7</v>
      </c>
      <c r="L24" s="65">
        <f>VLOOKUP($A24,'Return Data'!$B$7:$R$2843,17,0)</f>
        <v>23.822700000000001</v>
      </c>
      <c r="M24" s="66">
        <f t="shared" si="10"/>
        <v>3</v>
      </c>
      <c r="N24" s="65">
        <f>VLOOKUP($A24,'Return Data'!$B$7:$R$2843,14,0)</f>
        <v>18.145</v>
      </c>
      <c r="O24" s="66">
        <f t="shared" si="11"/>
        <v>2</v>
      </c>
      <c r="P24" s="65">
        <f>VLOOKUP($A24,'Return Data'!$B$7:$R$2843,15,0)</f>
        <v>16.186499999999999</v>
      </c>
      <c r="Q24" s="66">
        <f t="shared" si="12"/>
        <v>4</v>
      </c>
      <c r="R24" s="65">
        <f>VLOOKUP($A24,'Return Data'!$B$7:$R$2843,16,0)</f>
        <v>15.833399999999999</v>
      </c>
      <c r="S24" s="67">
        <f t="shared" si="6"/>
        <v>9</v>
      </c>
    </row>
    <row r="25" spans="1:19" x14ac:dyDescent="0.3">
      <c r="A25" s="63" t="s">
        <v>854</v>
      </c>
      <c r="B25" s="64">
        <f>VLOOKUP($A25,'Return Data'!$B$7:$R$2843,3,0)</f>
        <v>44377</v>
      </c>
      <c r="C25" s="65">
        <f>VLOOKUP($A25,'Return Data'!$B$7:$R$2843,4,0)</f>
        <v>49.538899999999998</v>
      </c>
      <c r="D25" s="65">
        <f>VLOOKUP($A25,'Return Data'!$B$7:$R$2843,10,0)</f>
        <v>11.6065</v>
      </c>
      <c r="E25" s="66">
        <f t="shared" si="0"/>
        <v>2</v>
      </c>
      <c r="F25" s="65">
        <f>VLOOKUP($A25,'Return Data'!$B$7:$R$2843,11,0)</f>
        <v>25.274100000000001</v>
      </c>
      <c r="G25" s="66">
        <f t="shared" si="1"/>
        <v>1</v>
      </c>
      <c r="H25" s="65">
        <f>VLOOKUP($A25,'Return Data'!$B$7:$R$2843,12,0)</f>
        <v>54.3446</v>
      </c>
      <c r="I25" s="66">
        <f t="shared" si="2"/>
        <v>3</v>
      </c>
      <c r="J25" s="65">
        <f>VLOOKUP($A25,'Return Data'!$B$7:$R$2843,13,0)</f>
        <v>67.505499999999998</v>
      </c>
      <c r="K25" s="66">
        <f t="shared" si="8"/>
        <v>2</v>
      </c>
      <c r="L25" s="65">
        <f>VLOOKUP($A25,'Return Data'!$B$7:$R$2843,17,0)</f>
        <v>24.142900000000001</v>
      </c>
      <c r="M25" s="66">
        <f t="shared" si="10"/>
        <v>2</v>
      </c>
      <c r="N25" s="65">
        <f>VLOOKUP($A25,'Return Data'!$B$7:$R$2843,14,0)</f>
        <v>16.4129</v>
      </c>
      <c r="O25" s="66">
        <f t="shared" si="11"/>
        <v>4</v>
      </c>
      <c r="P25" s="65">
        <f>VLOOKUP($A25,'Return Data'!$B$7:$R$2843,15,0)</f>
        <v>15.1092</v>
      </c>
      <c r="Q25" s="66">
        <f t="shared" si="12"/>
        <v>5</v>
      </c>
      <c r="R25" s="65">
        <f>VLOOKUP($A25,'Return Data'!$B$7:$R$2843,16,0)</f>
        <v>13.1843</v>
      </c>
      <c r="S25" s="67">
        <f t="shared" si="6"/>
        <v>16</v>
      </c>
    </row>
    <row r="26" spans="1:19" x14ac:dyDescent="0.3">
      <c r="A26" s="63" t="s">
        <v>857</v>
      </c>
      <c r="B26" s="64">
        <f>VLOOKUP($A26,'Return Data'!$B$7:$R$2843,3,0)</f>
        <v>44377</v>
      </c>
      <c r="C26" s="65">
        <f>VLOOKUP($A26,'Return Data'!$B$7:$R$2843,4,0)</f>
        <v>210.24590000000001</v>
      </c>
      <c r="D26" s="65">
        <f>VLOOKUP($A26,'Return Data'!$B$7:$R$2843,10,0)</f>
        <v>11.907</v>
      </c>
      <c r="E26" s="66">
        <f t="shared" si="0"/>
        <v>1</v>
      </c>
      <c r="F26" s="65">
        <f>VLOOKUP($A26,'Return Data'!$B$7:$R$2843,11,0)</f>
        <v>19.565100000000001</v>
      </c>
      <c r="G26" s="66">
        <f t="shared" si="1"/>
        <v>8</v>
      </c>
      <c r="H26" s="65">
        <f>VLOOKUP($A26,'Return Data'!$B$7:$R$2843,12,0)</f>
        <v>46.895099999999999</v>
      </c>
      <c r="I26" s="66">
        <f t="shared" si="2"/>
        <v>6</v>
      </c>
      <c r="J26" s="65">
        <f>VLOOKUP($A26,'Return Data'!$B$7:$R$2843,13,0)</f>
        <v>53.571899999999999</v>
      </c>
      <c r="K26" s="66">
        <f t="shared" si="8"/>
        <v>12</v>
      </c>
      <c r="L26" s="65">
        <f>VLOOKUP($A26,'Return Data'!$B$7:$R$2843,17,0)</f>
        <v>20.249500000000001</v>
      </c>
      <c r="M26" s="66">
        <f t="shared" si="10"/>
        <v>4</v>
      </c>
      <c r="N26" s="65">
        <f>VLOOKUP($A26,'Return Data'!$B$7:$R$2843,14,0)</f>
        <v>17.095199999999998</v>
      </c>
      <c r="O26" s="66">
        <f t="shared" si="11"/>
        <v>3</v>
      </c>
      <c r="P26" s="65">
        <f>VLOOKUP($A26,'Return Data'!$B$7:$R$2843,15,0)</f>
        <v>16.685400000000001</v>
      </c>
      <c r="Q26" s="66">
        <f t="shared" si="12"/>
        <v>3</v>
      </c>
      <c r="R26" s="65">
        <f>VLOOKUP($A26,'Return Data'!$B$7:$R$2843,16,0)</f>
        <v>19.969000000000001</v>
      </c>
      <c r="S26" s="67">
        <f t="shared" si="6"/>
        <v>5</v>
      </c>
    </row>
    <row r="27" spans="1:19" x14ac:dyDescent="0.3">
      <c r="A27" s="63" t="s">
        <v>858</v>
      </c>
      <c r="B27" s="64">
        <f>VLOOKUP($A27,'Return Data'!$B$7:$R$2843,3,0)</f>
        <v>44377</v>
      </c>
      <c r="C27" s="65">
        <f>VLOOKUP($A27,'Return Data'!$B$7:$R$2843,4,0)</f>
        <v>245.0033</v>
      </c>
      <c r="D27" s="65">
        <f>VLOOKUP($A27,'Return Data'!$B$7:$R$2843,10,0)</f>
        <v>6.4389000000000003</v>
      </c>
      <c r="E27" s="66">
        <f t="shared" si="0"/>
        <v>20</v>
      </c>
      <c r="F27" s="65">
        <f>VLOOKUP($A27,'Return Data'!$B$7:$R$2843,11,0)</f>
        <v>13.514799999999999</v>
      </c>
      <c r="G27" s="66">
        <f t="shared" si="1"/>
        <v>15</v>
      </c>
      <c r="H27" s="65">
        <f>VLOOKUP($A27,'Return Data'!$B$7:$R$2843,12,0)</f>
        <v>37.821899999999999</v>
      </c>
      <c r="I27" s="66">
        <f t="shared" si="2"/>
        <v>16</v>
      </c>
      <c r="J27" s="65">
        <f>VLOOKUP($A27,'Return Data'!$B$7:$R$2843,13,0)</f>
        <v>46.397199999999998</v>
      </c>
      <c r="K27" s="66">
        <f t="shared" si="8"/>
        <v>18</v>
      </c>
      <c r="L27" s="65">
        <f>VLOOKUP($A27,'Return Data'!$B$7:$R$2843,17,0)</f>
        <v>14.998699999999999</v>
      </c>
      <c r="M27" s="66">
        <f t="shared" si="10"/>
        <v>16</v>
      </c>
      <c r="N27" s="65">
        <f>VLOOKUP($A27,'Return Data'!$B$7:$R$2843,14,0)</f>
        <v>13.1701</v>
      </c>
      <c r="O27" s="66">
        <f t="shared" si="11"/>
        <v>12</v>
      </c>
      <c r="P27" s="65">
        <f>VLOOKUP($A27,'Return Data'!$B$7:$R$2843,15,0)</f>
        <v>14.635</v>
      </c>
      <c r="Q27" s="66">
        <f t="shared" si="12"/>
        <v>7</v>
      </c>
      <c r="R27" s="65">
        <f>VLOOKUP($A27,'Return Data'!$B$7:$R$2843,16,0)</f>
        <v>18.407399999999999</v>
      </c>
      <c r="S27" s="67">
        <f t="shared" si="6"/>
        <v>6</v>
      </c>
    </row>
    <row r="28" spans="1:19" x14ac:dyDescent="0.3">
      <c r="A28" s="63" t="s">
        <v>861</v>
      </c>
      <c r="B28" s="64">
        <f>VLOOKUP($A28,'Return Data'!$B$7:$R$2843,3,0)</f>
        <v>44377</v>
      </c>
      <c r="C28" s="65">
        <f>VLOOKUP($A28,'Return Data'!$B$7:$R$2843,4,0)</f>
        <v>13.388</v>
      </c>
      <c r="D28" s="65">
        <f>VLOOKUP($A28,'Return Data'!$B$7:$R$2843,10,0)</f>
        <v>8.2462</v>
      </c>
      <c r="E28" s="66">
        <f t="shared" si="0"/>
        <v>13</v>
      </c>
      <c r="F28" s="65">
        <f>VLOOKUP($A28,'Return Data'!$B$7:$R$2843,11,0)</f>
        <v>18.751100000000001</v>
      </c>
      <c r="G28" s="66">
        <f t="shared" si="1"/>
        <v>10</v>
      </c>
      <c r="H28" s="65">
        <f>VLOOKUP($A28,'Return Data'!$B$7:$R$2843,12,0)</f>
        <v>45.735599999999998</v>
      </c>
      <c r="I28" s="66">
        <f>RANK(H28,H$8:H$29,0)</f>
        <v>8</v>
      </c>
      <c r="J28" s="65">
        <f>VLOOKUP($A28,'Return Data'!$B$7:$R$2843,13,0)</f>
        <v>60.013399999999997</v>
      </c>
      <c r="K28" s="66">
        <f t="shared" ref="K28" si="13">RANK(J28,J$8:J$29,0)</f>
        <v>6</v>
      </c>
      <c r="L28" s="65"/>
      <c r="M28" s="66"/>
      <c r="N28" s="65"/>
      <c r="O28" s="66"/>
      <c r="P28" s="65"/>
      <c r="Q28" s="66"/>
      <c r="R28" s="65">
        <f>VLOOKUP($A28,'Return Data'!$B$7:$R$2843,16,0)</f>
        <v>20.4253</v>
      </c>
      <c r="S28" s="67">
        <f t="shared" si="6"/>
        <v>4</v>
      </c>
    </row>
    <row r="29" spans="1:19" x14ac:dyDescent="0.3">
      <c r="A29" s="63" t="s">
        <v>863</v>
      </c>
      <c r="B29" s="64">
        <f>VLOOKUP($A29,'Return Data'!$B$7:$R$2843,3,0)</f>
        <v>44377</v>
      </c>
      <c r="C29" s="65">
        <f>VLOOKUP($A29,'Return Data'!$B$7:$R$2843,4,0)</f>
        <v>16.04</v>
      </c>
      <c r="D29" s="65">
        <f>VLOOKUP($A29,'Return Data'!$B$7:$R$2843,10,0)</f>
        <v>9.1898999999999997</v>
      </c>
      <c r="E29" s="66">
        <f t="shared" si="0"/>
        <v>11</v>
      </c>
      <c r="F29" s="65">
        <f>VLOOKUP($A29,'Return Data'!$B$7:$R$2843,11,0)</f>
        <v>18.726900000000001</v>
      </c>
      <c r="G29" s="66">
        <f t="shared" si="1"/>
        <v>11</v>
      </c>
      <c r="H29" s="65">
        <f>VLOOKUP($A29,'Return Data'!$B$7:$R$2843,12,0)</f>
        <v>42.704599999999999</v>
      </c>
      <c r="I29" s="66">
        <f>RANK(H29,H$8:H$29,0)</f>
        <v>11</v>
      </c>
      <c r="J29" s="65">
        <f>VLOOKUP($A29,'Return Data'!$B$7:$R$2843,13,0)</f>
        <v>58.3416</v>
      </c>
      <c r="K29" s="66">
        <f t="shared" ref="K29" si="14">RANK(J29,J$8:J$29,0)</f>
        <v>8</v>
      </c>
      <c r="L29" s="65"/>
      <c r="M29" s="66"/>
      <c r="N29" s="65"/>
      <c r="O29" s="66"/>
      <c r="P29" s="65"/>
      <c r="Q29" s="66"/>
      <c r="R29" s="65">
        <f>VLOOKUP($A29,'Return Data'!$B$7:$R$2843,16,0)</f>
        <v>28.164899999999999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8.6798681818181809</v>
      </c>
      <c r="E31" s="74"/>
      <c r="F31" s="75">
        <f>AVERAGE(F8:F29)</f>
        <v>16.825340909090912</v>
      </c>
      <c r="G31" s="74"/>
      <c r="H31" s="75">
        <f>AVERAGE(H8:H29)</f>
        <v>43.159695454545457</v>
      </c>
      <c r="I31" s="74"/>
      <c r="J31" s="75">
        <f>AVERAGE(J8:J29)</f>
        <v>54.388149999999996</v>
      </c>
      <c r="K31" s="74"/>
      <c r="L31" s="75">
        <f>AVERAGE(L8:L29)</f>
        <v>17.727494444444446</v>
      </c>
      <c r="M31" s="74"/>
      <c r="N31" s="75">
        <f>AVERAGE(N8:N29)</f>
        <v>13.760094117647059</v>
      </c>
      <c r="O31" s="74"/>
      <c r="P31" s="75">
        <f>AVERAGE(P8:P29)</f>
        <v>14.351659999999997</v>
      </c>
      <c r="Q31" s="74"/>
      <c r="R31" s="75">
        <f>AVERAGE(R8:R29)</f>
        <v>15.456377272727273</v>
      </c>
      <c r="S31" s="76"/>
    </row>
    <row r="32" spans="1:19" x14ac:dyDescent="0.3">
      <c r="A32" s="73" t="s">
        <v>28</v>
      </c>
      <c r="B32" s="74"/>
      <c r="C32" s="74"/>
      <c r="D32" s="75">
        <f>MIN(D8:D29)</f>
        <v>3.3818000000000001</v>
      </c>
      <c r="E32" s="74"/>
      <c r="F32" s="75">
        <f>MIN(F8:F29)</f>
        <v>5.1235999999999997</v>
      </c>
      <c r="G32" s="74"/>
      <c r="H32" s="75">
        <f>MIN(H8:H29)</f>
        <v>26.729900000000001</v>
      </c>
      <c r="I32" s="74"/>
      <c r="J32" s="75">
        <f>MIN(J8:J29)</f>
        <v>38.4435</v>
      </c>
      <c r="K32" s="74"/>
      <c r="L32" s="75">
        <f>MIN(L8:L29)</f>
        <v>7.0309999999999997</v>
      </c>
      <c r="M32" s="74"/>
      <c r="N32" s="75">
        <f>MIN(N8:N29)</f>
        <v>7.2973999999999997</v>
      </c>
      <c r="O32" s="74"/>
      <c r="P32" s="75">
        <f>MIN(P8:P29)</f>
        <v>9.5305999999999997</v>
      </c>
      <c r="Q32" s="74"/>
      <c r="R32" s="75">
        <f>MIN(R8:R29)</f>
        <v>0.34970000000000001</v>
      </c>
      <c r="S32" s="76"/>
    </row>
    <row r="33" spans="1:19" ht="15" thickBot="1" x14ac:dyDescent="0.35">
      <c r="A33" s="77" t="s">
        <v>29</v>
      </c>
      <c r="B33" s="78"/>
      <c r="C33" s="78"/>
      <c r="D33" s="79">
        <f>MAX(D8:D29)</f>
        <v>11.907</v>
      </c>
      <c r="E33" s="78"/>
      <c r="F33" s="79">
        <f>MAX(F8:F29)</f>
        <v>25.274100000000001</v>
      </c>
      <c r="G33" s="78"/>
      <c r="H33" s="79">
        <f>MAX(H8:H29)</f>
        <v>65.903499999999994</v>
      </c>
      <c r="I33" s="78"/>
      <c r="J33" s="79">
        <f>MAX(J8:J29)</f>
        <v>72.164500000000004</v>
      </c>
      <c r="K33" s="78"/>
      <c r="L33" s="79">
        <f>MAX(L8:L29)</f>
        <v>25.297000000000001</v>
      </c>
      <c r="M33" s="78"/>
      <c r="N33" s="79">
        <f>MAX(N8:N29)</f>
        <v>21.99</v>
      </c>
      <c r="O33" s="78"/>
      <c r="P33" s="79">
        <f>MAX(P8:P29)</f>
        <v>18.616199999999999</v>
      </c>
      <c r="Q33" s="78"/>
      <c r="R33" s="79">
        <f>MAX(R8:R29)</f>
        <v>29.380299999999998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44377</v>
      </c>
      <c r="C8" s="65">
        <f>VLOOKUP($A8,'Return Data'!$B$7:$R$2843,4,0)</f>
        <v>54.5274</v>
      </c>
      <c r="D8" s="65">
        <f>VLOOKUP($A8,'Return Data'!$B$7:$R$2843,10,0)</f>
        <v>17.9328</v>
      </c>
      <c r="E8" s="66">
        <f t="shared" ref="E8:E30" si="0">RANK(D8,D$8:D$30,0)</f>
        <v>21</v>
      </c>
      <c r="F8" s="65">
        <f>VLOOKUP($A8,'Return Data'!$B$7:$R$2843,11,0)</f>
        <v>37.168300000000002</v>
      </c>
      <c r="G8" s="66">
        <f t="shared" ref="G8:G18" si="1">RANK(F8,F$8:F$30,0)</f>
        <v>14</v>
      </c>
      <c r="H8" s="65">
        <f>VLOOKUP($A8,'Return Data'!$B$7:$R$2843,12,0)</f>
        <v>66.926599999999993</v>
      </c>
      <c r="I8" s="66">
        <f t="shared" ref="I8" si="2">RANK(H8,H$8:H$30,0)</f>
        <v>12</v>
      </c>
      <c r="J8" s="65">
        <f>VLOOKUP($A8,'Return Data'!$B$7:$R$2843,13,0)</f>
        <v>106.00790000000001</v>
      </c>
      <c r="K8" s="66">
        <f t="shared" ref="K8" si="3">RANK(J8,J$8:J$30,0)</f>
        <v>9</v>
      </c>
      <c r="L8" s="65">
        <f>VLOOKUP($A8,'Return Data'!$B$7:$R$2843,17,0)</f>
        <v>24.004899999999999</v>
      </c>
      <c r="M8" s="66">
        <f>RANK(L8,L$8:L$30,0)</f>
        <v>19</v>
      </c>
      <c r="N8" s="65">
        <f>VLOOKUP($A8,'Return Data'!$B$7:$R$2843,14,0)</f>
        <v>10.679600000000001</v>
      </c>
      <c r="O8" s="66">
        <f>RANK(N8,N$8:N$30,0)</f>
        <v>15</v>
      </c>
      <c r="P8" s="65">
        <f>VLOOKUP($A8,'Return Data'!$B$7:$R$2843,15,0)</f>
        <v>13.6075</v>
      </c>
      <c r="Q8" s="66">
        <f>RANK(P8,P$8:P$30,0)</f>
        <v>12</v>
      </c>
      <c r="R8" s="65">
        <f>VLOOKUP($A8,'Return Data'!$B$7:$R$2843,16,0)</f>
        <v>18.0915</v>
      </c>
      <c r="S8" s="67">
        <f t="shared" ref="S8:S30" si="4">RANK(R8,R$8:R$30,0)</f>
        <v>17</v>
      </c>
    </row>
    <row r="9" spans="1:20" x14ac:dyDescent="0.3">
      <c r="A9" s="63" t="s">
        <v>1448</v>
      </c>
      <c r="B9" s="64">
        <f>VLOOKUP($A9,'Return Data'!$B$7:$R$2843,3,0)</f>
        <v>44377</v>
      </c>
      <c r="C9" s="65">
        <f>VLOOKUP($A9,'Return Data'!$B$7:$R$2843,4,0)</f>
        <v>57.19</v>
      </c>
      <c r="D9" s="65">
        <f>VLOOKUP($A9,'Return Data'!$B$7:$R$2843,10,0)</f>
        <v>20.096599999999999</v>
      </c>
      <c r="E9" s="66">
        <f t="shared" si="0"/>
        <v>15</v>
      </c>
      <c r="F9" s="65">
        <f>VLOOKUP($A9,'Return Data'!$B$7:$R$2843,11,0)</f>
        <v>33.527900000000002</v>
      </c>
      <c r="G9" s="66">
        <f t="shared" si="1"/>
        <v>20</v>
      </c>
      <c r="H9" s="65">
        <f>VLOOKUP($A9,'Return Data'!$B$7:$R$2843,12,0)</f>
        <v>58.7729</v>
      </c>
      <c r="I9" s="66">
        <f t="shared" ref="I9:I30" si="5">RANK(H9,H$8:H$30,0)</f>
        <v>21</v>
      </c>
      <c r="J9" s="65">
        <f>VLOOKUP($A9,'Return Data'!$B$7:$R$2843,13,0)</f>
        <v>90.126300000000001</v>
      </c>
      <c r="K9" s="66">
        <f t="shared" ref="K9:K30" si="6">RANK(J9,J$8:J$30,0)</f>
        <v>22</v>
      </c>
      <c r="L9" s="65">
        <f>VLOOKUP($A9,'Return Data'!$B$7:$R$2843,17,0)</f>
        <v>35.329099999999997</v>
      </c>
      <c r="M9" s="66">
        <f t="shared" ref="M9:M30" si="7">RANK(L9,L$8:L$30,0)</f>
        <v>9</v>
      </c>
      <c r="N9" s="65">
        <f>VLOOKUP($A9,'Return Data'!$B$7:$R$2843,14,0)</f>
        <v>27.431899999999999</v>
      </c>
      <c r="O9" s="66">
        <f t="shared" ref="O9:O30" si="8">RANK(N9,N$8:N$30,0)</f>
        <v>2</v>
      </c>
      <c r="P9" s="65">
        <f>VLOOKUP($A9,'Return Data'!$B$7:$R$2843,15,0)</f>
        <v>21.52</v>
      </c>
      <c r="Q9" s="66">
        <f t="shared" ref="Q9:Q30" si="9">RANK(P9,P$8:P$30,0)</f>
        <v>3</v>
      </c>
      <c r="R9" s="65">
        <f>VLOOKUP($A9,'Return Data'!$B$7:$R$2843,16,0)</f>
        <v>25.832100000000001</v>
      </c>
      <c r="S9" s="67">
        <f t="shared" si="4"/>
        <v>11</v>
      </c>
    </row>
    <row r="10" spans="1:20" x14ac:dyDescent="0.3">
      <c r="A10" s="63" t="s">
        <v>1450</v>
      </c>
      <c r="B10" s="64">
        <f>VLOOKUP($A10,'Return Data'!$B$7:$R$2843,3,0)</f>
        <v>44377</v>
      </c>
      <c r="C10" s="65">
        <f>VLOOKUP($A10,'Return Data'!$B$7:$R$2843,4,0)</f>
        <v>23.62</v>
      </c>
      <c r="D10" s="65">
        <f>VLOOKUP($A10,'Return Data'!$B$7:$R$2843,10,0)</f>
        <v>23.924399999999999</v>
      </c>
      <c r="E10" s="66">
        <f t="shared" si="0"/>
        <v>6</v>
      </c>
      <c r="F10" s="65">
        <f>VLOOKUP($A10,'Return Data'!$B$7:$R$2843,11,0)</f>
        <v>42.632899999999999</v>
      </c>
      <c r="G10" s="66">
        <f t="shared" si="1"/>
        <v>7</v>
      </c>
      <c r="H10" s="65">
        <f>VLOOKUP($A10,'Return Data'!$B$7:$R$2843,12,0)</f>
        <v>67.636600000000001</v>
      </c>
      <c r="I10" s="66">
        <f t="shared" si="5"/>
        <v>10</v>
      </c>
      <c r="J10" s="65">
        <f>VLOOKUP($A10,'Return Data'!$B$7:$R$2843,13,0)</f>
        <v>118.7037</v>
      </c>
      <c r="K10" s="66">
        <f t="shared" si="6"/>
        <v>3</v>
      </c>
      <c r="L10" s="65">
        <f>VLOOKUP($A10,'Return Data'!$B$7:$R$2843,17,0)</f>
        <v>48.820799999999998</v>
      </c>
      <c r="M10" s="66">
        <f t="shared" si="7"/>
        <v>2</v>
      </c>
      <c r="N10" s="65"/>
      <c r="O10" s="66"/>
      <c r="P10" s="65"/>
      <c r="Q10" s="66"/>
      <c r="R10" s="65">
        <f>VLOOKUP($A10,'Return Data'!$B$7:$R$2843,16,0)</f>
        <v>40.427999999999997</v>
      </c>
      <c r="S10" s="67">
        <f t="shared" si="4"/>
        <v>2</v>
      </c>
    </row>
    <row r="11" spans="1:20" x14ac:dyDescent="0.3">
      <c r="A11" s="63" t="s">
        <v>1452</v>
      </c>
      <c r="B11" s="64">
        <f>VLOOKUP($A11,'Return Data'!$B$7:$R$2843,3,0)</f>
        <v>44377</v>
      </c>
      <c r="C11" s="65">
        <f>VLOOKUP($A11,'Return Data'!$B$7:$R$2843,4,0)</f>
        <v>19.649999999999999</v>
      </c>
      <c r="D11" s="65">
        <f>VLOOKUP($A11,'Return Data'!$B$7:$R$2843,10,0)</f>
        <v>23.197500000000002</v>
      </c>
      <c r="E11" s="66">
        <f t="shared" si="0"/>
        <v>8</v>
      </c>
      <c r="F11" s="65">
        <f>VLOOKUP($A11,'Return Data'!$B$7:$R$2843,11,0)</f>
        <v>40.860199999999999</v>
      </c>
      <c r="G11" s="66">
        <f t="shared" si="1"/>
        <v>9</v>
      </c>
      <c r="H11" s="65">
        <f>VLOOKUP($A11,'Return Data'!$B$7:$R$2843,12,0)</f>
        <v>64.297700000000006</v>
      </c>
      <c r="I11" s="66">
        <f t="shared" si="5"/>
        <v>14</v>
      </c>
      <c r="J11" s="65">
        <f>VLOOKUP($A11,'Return Data'!$B$7:$R$2843,13,0)</f>
        <v>109.26519999999999</v>
      </c>
      <c r="K11" s="66">
        <f t="shared" si="6"/>
        <v>6</v>
      </c>
      <c r="L11" s="65">
        <f>VLOOKUP($A11,'Return Data'!$B$7:$R$2843,17,0)</f>
        <v>39.637599999999999</v>
      </c>
      <c r="M11" s="66">
        <f t="shared" si="7"/>
        <v>5</v>
      </c>
      <c r="N11" s="65"/>
      <c r="O11" s="66"/>
      <c r="P11" s="65"/>
      <c r="Q11" s="66"/>
      <c r="R11" s="65">
        <f>VLOOKUP($A11,'Return Data'!$B$7:$R$2843,16,0)</f>
        <v>32.936999999999998</v>
      </c>
      <c r="S11" s="67">
        <f t="shared" si="4"/>
        <v>6</v>
      </c>
    </row>
    <row r="12" spans="1:20" x14ac:dyDescent="0.3">
      <c r="A12" s="63" t="s">
        <v>1454</v>
      </c>
      <c r="B12" s="64">
        <f>VLOOKUP($A12,'Return Data'!$B$7:$R$2843,3,0)</f>
        <v>44377</v>
      </c>
      <c r="C12" s="65">
        <f>VLOOKUP($A12,'Return Data'!$B$7:$R$2843,4,0)</f>
        <v>100.014</v>
      </c>
      <c r="D12" s="65">
        <f>VLOOKUP($A12,'Return Data'!$B$7:$R$2843,10,0)</f>
        <v>20.170100000000001</v>
      </c>
      <c r="E12" s="66">
        <f t="shared" si="0"/>
        <v>14</v>
      </c>
      <c r="F12" s="65">
        <f>VLOOKUP($A12,'Return Data'!$B$7:$R$2843,11,0)</f>
        <v>33.4285</v>
      </c>
      <c r="G12" s="66">
        <f t="shared" si="1"/>
        <v>21</v>
      </c>
      <c r="H12" s="65">
        <f>VLOOKUP($A12,'Return Data'!$B$7:$R$2843,12,0)</f>
        <v>58.209899999999998</v>
      </c>
      <c r="I12" s="66">
        <f t="shared" si="5"/>
        <v>23</v>
      </c>
      <c r="J12" s="65">
        <f>VLOOKUP($A12,'Return Data'!$B$7:$R$2843,13,0)</f>
        <v>95.008499999999998</v>
      </c>
      <c r="K12" s="66">
        <f t="shared" si="6"/>
        <v>18</v>
      </c>
      <c r="L12" s="65">
        <f>VLOOKUP($A12,'Return Data'!$B$7:$R$2843,17,0)</f>
        <v>31.981999999999999</v>
      </c>
      <c r="M12" s="66">
        <f t="shared" si="7"/>
        <v>13</v>
      </c>
      <c r="N12" s="65">
        <f>VLOOKUP($A12,'Return Data'!$B$7:$R$2843,14,0)</f>
        <v>19.212</v>
      </c>
      <c r="O12" s="66">
        <f t="shared" si="8"/>
        <v>8</v>
      </c>
      <c r="P12" s="65">
        <f>VLOOKUP($A12,'Return Data'!$B$7:$R$2843,15,0)</f>
        <v>15.474600000000001</v>
      </c>
      <c r="Q12" s="66">
        <f t="shared" si="9"/>
        <v>10</v>
      </c>
      <c r="R12" s="65">
        <f>VLOOKUP($A12,'Return Data'!$B$7:$R$2843,16,0)</f>
        <v>22.736599999999999</v>
      </c>
      <c r="S12" s="67">
        <f t="shared" si="4"/>
        <v>12</v>
      </c>
    </row>
    <row r="13" spans="1:20" x14ac:dyDescent="0.3">
      <c r="A13" s="63" t="s">
        <v>1456</v>
      </c>
      <c r="B13" s="64">
        <f>VLOOKUP($A13,'Return Data'!$B$7:$R$2843,3,0)</f>
        <v>44377</v>
      </c>
      <c r="C13" s="65">
        <f>VLOOKUP($A13,'Return Data'!$B$7:$R$2843,4,0)</f>
        <v>21.741</v>
      </c>
      <c r="D13" s="65">
        <f>VLOOKUP($A13,'Return Data'!$B$7:$R$2843,10,0)</f>
        <v>19.351099999999999</v>
      </c>
      <c r="E13" s="66">
        <f t="shared" si="0"/>
        <v>18</v>
      </c>
      <c r="F13" s="65">
        <f>VLOOKUP($A13,'Return Data'!$B$7:$R$2843,11,0)</f>
        <v>41.773699999999998</v>
      </c>
      <c r="G13" s="66">
        <f t="shared" si="1"/>
        <v>8</v>
      </c>
      <c r="H13" s="65">
        <f>VLOOKUP($A13,'Return Data'!$B$7:$R$2843,12,0)</f>
        <v>69.256500000000003</v>
      </c>
      <c r="I13" s="66">
        <f t="shared" si="5"/>
        <v>8</v>
      </c>
      <c r="J13" s="65">
        <f>VLOOKUP($A13,'Return Data'!$B$7:$R$2843,13,0)</f>
        <v>109.0883</v>
      </c>
      <c r="K13" s="66">
        <f t="shared" si="6"/>
        <v>7</v>
      </c>
      <c r="L13" s="65">
        <f>VLOOKUP($A13,'Return Data'!$B$7:$R$2843,17,0)</f>
        <v>39.715499999999999</v>
      </c>
      <c r="M13" s="66">
        <f t="shared" si="7"/>
        <v>4</v>
      </c>
      <c r="N13" s="65"/>
      <c r="O13" s="66"/>
      <c r="P13" s="65"/>
      <c r="Q13" s="66"/>
      <c r="R13" s="65">
        <f>VLOOKUP($A13,'Return Data'!$B$7:$R$2843,16,0)</f>
        <v>38.310400000000001</v>
      </c>
      <c r="S13" s="67">
        <f t="shared" si="4"/>
        <v>5</v>
      </c>
    </row>
    <row r="14" spans="1:20" x14ac:dyDescent="0.3">
      <c r="A14" s="63" t="s">
        <v>1459</v>
      </c>
      <c r="B14" s="64">
        <f>VLOOKUP($A14,'Return Data'!$B$7:$R$2843,3,0)</f>
        <v>44377</v>
      </c>
      <c r="C14" s="65">
        <f>VLOOKUP($A14,'Return Data'!$B$7:$R$2843,4,0)</f>
        <v>84.672399999999996</v>
      </c>
      <c r="D14" s="65">
        <f>VLOOKUP($A14,'Return Data'!$B$7:$R$2843,10,0)</f>
        <v>15.3916</v>
      </c>
      <c r="E14" s="66">
        <f t="shared" si="0"/>
        <v>23</v>
      </c>
      <c r="F14" s="65">
        <f>VLOOKUP($A14,'Return Data'!$B$7:$R$2843,11,0)</f>
        <v>32.166200000000003</v>
      </c>
      <c r="G14" s="66">
        <f t="shared" si="1"/>
        <v>22</v>
      </c>
      <c r="H14" s="65">
        <f>VLOOKUP($A14,'Return Data'!$B$7:$R$2843,12,0)</f>
        <v>63.687100000000001</v>
      </c>
      <c r="I14" s="66">
        <f t="shared" si="5"/>
        <v>15</v>
      </c>
      <c r="J14" s="65">
        <f>VLOOKUP($A14,'Return Data'!$B$7:$R$2843,13,0)</f>
        <v>98.152600000000007</v>
      </c>
      <c r="K14" s="66">
        <f t="shared" si="6"/>
        <v>17</v>
      </c>
      <c r="L14" s="65">
        <f>VLOOKUP($A14,'Return Data'!$B$7:$R$2843,17,0)</f>
        <v>21.848400000000002</v>
      </c>
      <c r="M14" s="66">
        <f t="shared" si="7"/>
        <v>20</v>
      </c>
      <c r="N14" s="65">
        <f>VLOOKUP($A14,'Return Data'!$B$7:$R$2843,14,0)</f>
        <v>11.9335</v>
      </c>
      <c r="O14" s="66">
        <f t="shared" si="8"/>
        <v>14</v>
      </c>
      <c r="P14" s="65">
        <f>VLOOKUP($A14,'Return Data'!$B$7:$R$2843,15,0)</f>
        <v>13.367100000000001</v>
      </c>
      <c r="Q14" s="66">
        <f t="shared" si="9"/>
        <v>13</v>
      </c>
      <c r="R14" s="65">
        <f>VLOOKUP($A14,'Return Data'!$B$7:$R$2843,16,0)</f>
        <v>20.627400000000002</v>
      </c>
      <c r="S14" s="67">
        <f t="shared" si="4"/>
        <v>15</v>
      </c>
    </row>
    <row r="15" spans="1:20" x14ac:dyDescent="0.3">
      <c r="A15" s="63" t="s">
        <v>1460</v>
      </c>
      <c r="B15" s="64">
        <f>VLOOKUP($A15,'Return Data'!$B$7:$R$2843,3,0)</f>
        <v>44377</v>
      </c>
      <c r="C15" s="65">
        <f>VLOOKUP($A15,'Return Data'!$B$7:$R$2843,4,0)</f>
        <v>72.278000000000006</v>
      </c>
      <c r="D15" s="65">
        <f>VLOOKUP($A15,'Return Data'!$B$7:$R$2843,10,0)</f>
        <v>25.593800000000002</v>
      </c>
      <c r="E15" s="66">
        <f t="shared" si="0"/>
        <v>2</v>
      </c>
      <c r="F15" s="65">
        <f>VLOOKUP($A15,'Return Data'!$B$7:$R$2843,11,0)</f>
        <v>43.297800000000002</v>
      </c>
      <c r="G15" s="66">
        <f t="shared" si="1"/>
        <v>5</v>
      </c>
      <c r="H15" s="65">
        <f>VLOOKUP($A15,'Return Data'!$B$7:$R$2843,12,0)</f>
        <v>74.046400000000006</v>
      </c>
      <c r="I15" s="66">
        <f t="shared" si="5"/>
        <v>3</v>
      </c>
      <c r="J15" s="65">
        <f>VLOOKUP($A15,'Return Data'!$B$7:$R$2843,13,0)</f>
        <v>108.6367</v>
      </c>
      <c r="K15" s="66">
        <f t="shared" si="6"/>
        <v>8</v>
      </c>
      <c r="L15" s="65">
        <f>VLOOKUP($A15,'Return Data'!$B$7:$R$2843,17,0)</f>
        <v>25.994700000000002</v>
      </c>
      <c r="M15" s="66">
        <f t="shared" si="7"/>
        <v>17</v>
      </c>
      <c r="N15" s="65">
        <f>VLOOKUP($A15,'Return Data'!$B$7:$R$2843,14,0)</f>
        <v>16.406400000000001</v>
      </c>
      <c r="O15" s="66">
        <f t="shared" si="8"/>
        <v>9</v>
      </c>
      <c r="P15" s="65">
        <f>VLOOKUP($A15,'Return Data'!$B$7:$R$2843,15,0)</f>
        <v>20.128799999999998</v>
      </c>
      <c r="Q15" s="66">
        <f t="shared" si="9"/>
        <v>6</v>
      </c>
      <c r="R15" s="65">
        <f>VLOOKUP($A15,'Return Data'!$B$7:$R$2843,16,0)</f>
        <v>19.494900000000001</v>
      </c>
      <c r="S15" s="67">
        <f t="shared" si="4"/>
        <v>16</v>
      </c>
    </row>
    <row r="16" spans="1:20" x14ac:dyDescent="0.3">
      <c r="A16" s="63" t="s">
        <v>1463</v>
      </c>
      <c r="B16" s="64">
        <f>VLOOKUP($A16,'Return Data'!$B$7:$R$2843,3,0)</f>
        <v>44377</v>
      </c>
      <c r="C16" s="65">
        <f>VLOOKUP($A16,'Return Data'!$B$7:$R$2843,4,0)</f>
        <v>81.972399999999993</v>
      </c>
      <c r="D16" s="65">
        <f>VLOOKUP($A16,'Return Data'!$B$7:$R$2843,10,0)</f>
        <v>19.674900000000001</v>
      </c>
      <c r="E16" s="66">
        <f t="shared" si="0"/>
        <v>17</v>
      </c>
      <c r="F16" s="65">
        <f>VLOOKUP($A16,'Return Data'!$B$7:$R$2843,11,0)</f>
        <v>37.033099999999997</v>
      </c>
      <c r="G16" s="66">
        <f t="shared" si="1"/>
        <v>15</v>
      </c>
      <c r="H16" s="65">
        <f>VLOOKUP($A16,'Return Data'!$B$7:$R$2843,12,0)</f>
        <v>62.584000000000003</v>
      </c>
      <c r="I16" s="66">
        <f t="shared" si="5"/>
        <v>17</v>
      </c>
      <c r="J16" s="65">
        <f>VLOOKUP($A16,'Return Data'!$B$7:$R$2843,13,0)</f>
        <v>98.973699999999994</v>
      </c>
      <c r="K16" s="66">
        <f t="shared" si="6"/>
        <v>16</v>
      </c>
      <c r="L16" s="65">
        <f>VLOOKUP($A16,'Return Data'!$B$7:$R$2843,17,0)</f>
        <v>27.183</v>
      </c>
      <c r="M16" s="66">
        <f t="shared" si="7"/>
        <v>14</v>
      </c>
      <c r="N16" s="65">
        <f>VLOOKUP($A16,'Return Data'!$B$7:$R$2843,14,0)</f>
        <v>14.1309</v>
      </c>
      <c r="O16" s="66">
        <f t="shared" si="8"/>
        <v>13</v>
      </c>
      <c r="P16" s="65">
        <f>VLOOKUP($A16,'Return Data'!$B$7:$R$2843,15,0)</f>
        <v>13.844099999999999</v>
      </c>
      <c r="Q16" s="66">
        <f t="shared" si="9"/>
        <v>11</v>
      </c>
      <c r="R16" s="65">
        <f>VLOOKUP($A16,'Return Data'!$B$7:$R$2843,16,0)</f>
        <v>17.587900000000001</v>
      </c>
      <c r="S16" s="67">
        <f t="shared" si="4"/>
        <v>18</v>
      </c>
    </row>
    <row r="17" spans="1:19" x14ac:dyDescent="0.3">
      <c r="A17" s="63" t="s">
        <v>1465</v>
      </c>
      <c r="B17" s="64">
        <f>VLOOKUP($A17,'Return Data'!$B$7:$R$2843,3,0)</f>
        <v>44377</v>
      </c>
      <c r="C17" s="65">
        <f>VLOOKUP($A17,'Return Data'!$B$7:$R$2843,4,0)</f>
        <v>46.59</v>
      </c>
      <c r="D17" s="65">
        <f>VLOOKUP($A17,'Return Data'!$B$7:$R$2843,10,0)</f>
        <v>19.830200000000001</v>
      </c>
      <c r="E17" s="66">
        <f t="shared" si="0"/>
        <v>16</v>
      </c>
      <c r="F17" s="65">
        <f>VLOOKUP($A17,'Return Data'!$B$7:$R$2843,11,0)</f>
        <v>37.921799999999998</v>
      </c>
      <c r="G17" s="66">
        <f t="shared" si="1"/>
        <v>13</v>
      </c>
      <c r="H17" s="65">
        <f>VLOOKUP($A17,'Return Data'!$B$7:$R$2843,12,0)</f>
        <v>69.788600000000002</v>
      </c>
      <c r="I17" s="66">
        <f t="shared" si="5"/>
        <v>7</v>
      </c>
      <c r="J17" s="65">
        <f>VLOOKUP($A17,'Return Data'!$B$7:$R$2843,13,0)</f>
        <v>109.86490000000001</v>
      </c>
      <c r="K17" s="66">
        <f t="shared" si="6"/>
        <v>5</v>
      </c>
      <c r="L17" s="65">
        <f>VLOOKUP($A17,'Return Data'!$B$7:$R$2843,17,0)</f>
        <v>32.490699999999997</v>
      </c>
      <c r="M17" s="66">
        <f t="shared" si="7"/>
        <v>12</v>
      </c>
      <c r="N17" s="65">
        <f>VLOOKUP($A17,'Return Data'!$B$7:$R$2843,14,0)</f>
        <v>21.856999999999999</v>
      </c>
      <c r="O17" s="66">
        <f t="shared" si="8"/>
        <v>5</v>
      </c>
      <c r="P17" s="65">
        <f>VLOOKUP($A17,'Return Data'!$B$7:$R$2843,15,0)</f>
        <v>17.559699999999999</v>
      </c>
      <c r="Q17" s="66">
        <f t="shared" si="9"/>
        <v>8</v>
      </c>
      <c r="R17" s="65">
        <f>VLOOKUP($A17,'Return Data'!$B$7:$R$2843,16,0)</f>
        <v>16.982299999999999</v>
      </c>
      <c r="S17" s="67">
        <f t="shared" si="4"/>
        <v>20</v>
      </c>
    </row>
    <row r="18" spans="1:19" x14ac:dyDescent="0.3">
      <c r="A18" s="63" t="s">
        <v>1467</v>
      </c>
      <c r="B18" s="64">
        <f>VLOOKUP($A18,'Return Data'!$B$7:$R$2843,3,0)</f>
        <v>44377</v>
      </c>
      <c r="C18" s="65">
        <f>VLOOKUP($A18,'Return Data'!$B$7:$R$2843,4,0)</f>
        <v>15.55</v>
      </c>
      <c r="D18" s="65">
        <f>VLOOKUP($A18,'Return Data'!$B$7:$R$2843,10,0)</f>
        <v>17.9818</v>
      </c>
      <c r="E18" s="66">
        <f t="shared" si="0"/>
        <v>20</v>
      </c>
      <c r="F18" s="65">
        <f>VLOOKUP($A18,'Return Data'!$B$7:$R$2843,11,0)</f>
        <v>35.099899999999998</v>
      </c>
      <c r="G18" s="66">
        <f t="shared" si="1"/>
        <v>19</v>
      </c>
      <c r="H18" s="65">
        <f>VLOOKUP($A18,'Return Data'!$B$7:$R$2843,12,0)</f>
        <v>60.3093</v>
      </c>
      <c r="I18" s="66">
        <f t="shared" si="5"/>
        <v>20</v>
      </c>
      <c r="J18" s="65">
        <f>VLOOKUP($A18,'Return Data'!$B$7:$R$2843,13,0)</f>
        <v>93.890299999999996</v>
      </c>
      <c r="K18" s="66">
        <f t="shared" si="6"/>
        <v>19</v>
      </c>
      <c r="L18" s="65">
        <f>VLOOKUP($A18,'Return Data'!$B$7:$R$2843,17,0)</f>
        <v>25.528199999999998</v>
      </c>
      <c r="M18" s="66">
        <f t="shared" si="7"/>
        <v>18</v>
      </c>
      <c r="N18" s="65">
        <f>VLOOKUP($A18,'Return Data'!$B$7:$R$2843,14,0)</f>
        <v>14.394299999999999</v>
      </c>
      <c r="O18" s="66">
        <f t="shared" si="8"/>
        <v>11</v>
      </c>
      <c r="P18" s="65"/>
      <c r="Q18" s="66"/>
      <c r="R18" s="65">
        <f>VLOOKUP($A18,'Return Data'!$B$7:$R$2843,16,0)</f>
        <v>11.5852</v>
      </c>
      <c r="S18" s="67">
        <f t="shared" si="4"/>
        <v>23</v>
      </c>
    </row>
    <row r="19" spans="1:19" x14ac:dyDescent="0.3">
      <c r="A19" s="63" t="s">
        <v>1468</v>
      </c>
      <c r="B19" s="64">
        <f>VLOOKUP($A19,'Return Data'!$B$7:$R$2843,3,0)</f>
        <v>44377</v>
      </c>
      <c r="C19" s="65">
        <f>VLOOKUP($A19,'Return Data'!$B$7:$R$2843,4,0)</f>
        <v>20.52</v>
      </c>
      <c r="D19" s="65">
        <f>VLOOKUP($A19,'Return Data'!$B$7:$R$2843,10,0)</f>
        <v>24.9695</v>
      </c>
      <c r="E19" s="66">
        <f t="shared" si="0"/>
        <v>4</v>
      </c>
      <c r="F19" s="65">
        <f>VLOOKUP($A19,'Return Data'!$B$7:$R$2843,11,0)</f>
        <v>35.804099999999998</v>
      </c>
      <c r="G19" s="66">
        <f t="shared" ref="G19" si="10">RANK(F19,F$8:F$30,0)</f>
        <v>17</v>
      </c>
      <c r="H19" s="65">
        <f>VLOOKUP($A19,'Return Data'!$B$7:$R$2843,12,0)</f>
        <v>62.728000000000002</v>
      </c>
      <c r="I19" s="66">
        <f t="shared" si="5"/>
        <v>16</v>
      </c>
      <c r="J19" s="65">
        <f>VLOOKUP($A19,'Return Data'!$B$7:$R$2843,13,0)</f>
        <v>104.17910000000001</v>
      </c>
      <c r="K19" s="66">
        <f t="shared" si="6"/>
        <v>11</v>
      </c>
      <c r="L19" s="65"/>
      <c r="M19" s="66"/>
      <c r="N19" s="65"/>
      <c r="O19" s="66"/>
      <c r="P19" s="65"/>
      <c r="Q19" s="66"/>
      <c r="R19" s="65">
        <f>VLOOKUP($A19,'Return Data'!$B$7:$R$2843,16,0)</f>
        <v>70.634399999999999</v>
      </c>
      <c r="S19" s="67">
        <f t="shared" si="4"/>
        <v>1</v>
      </c>
    </row>
    <row r="20" spans="1:19" x14ac:dyDescent="0.3">
      <c r="A20" s="63" t="s">
        <v>1470</v>
      </c>
      <c r="B20" s="64">
        <f>VLOOKUP($A20,'Return Data'!$B$7:$R$2843,3,0)</f>
        <v>44377</v>
      </c>
      <c r="C20" s="65">
        <f>VLOOKUP($A20,'Return Data'!$B$7:$R$2843,4,0)</f>
        <v>19.420000000000002</v>
      </c>
      <c r="D20" s="65">
        <f>VLOOKUP($A20,'Return Data'!$B$7:$R$2843,10,0)</f>
        <v>22.446400000000001</v>
      </c>
      <c r="E20" s="66">
        <f t="shared" si="0"/>
        <v>11</v>
      </c>
      <c r="F20" s="65">
        <f>VLOOKUP($A20,'Return Data'!$B$7:$R$2843,11,0)</f>
        <v>39.812800000000003</v>
      </c>
      <c r="G20" s="66">
        <f>RANK(F20,F$8:F$30,0)</f>
        <v>12</v>
      </c>
      <c r="H20" s="65">
        <f>VLOOKUP($A20,'Return Data'!$B$7:$R$2843,12,0)</f>
        <v>65.841200000000001</v>
      </c>
      <c r="I20" s="66">
        <f t="shared" si="5"/>
        <v>13</v>
      </c>
      <c r="J20" s="65">
        <f>VLOOKUP($A20,'Return Data'!$B$7:$R$2843,13,0)</f>
        <v>92.087000000000003</v>
      </c>
      <c r="K20" s="66">
        <f t="shared" si="6"/>
        <v>20</v>
      </c>
      <c r="L20" s="65">
        <f>VLOOKUP($A20,'Return Data'!$B$7:$R$2843,17,0)</f>
        <v>35.186599999999999</v>
      </c>
      <c r="M20" s="66">
        <f t="shared" si="7"/>
        <v>10</v>
      </c>
      <c r="N20" s="65"/>
      <c r="O20" s="66"/>
      <c r="P20" s="65"/>
      <c r="Q20" s="66"/>
      <c r="R20" s="65">
        <f>VLOOKUP($A20,'Return Data'!$B$7:$R$2843,16,0)</f>
        <v>28.238800000000001</v>
      </c>
      <c r="S20" s="67">
        <f t="shared" si="4"/>
        <v>8</v>
      </c>
    </row>
    <row r="21" spans="1:19" x14ac:dyDescent="0.3">
      <c r="A21" s="63" t="s">
        <v>1472</v>
      </c>
      <c r="B21" s="64">
        <f>VLOOKUP($A21,'Return Data'!$B$7:$R$2843,3,0)</f>
        <v>44377</v>
      </c>
      <c r="C21" s="65">
        <f>VLOOKUP($A21,'Return Data'!$B$7:$R$2843,4,0)</f>
        <v>15.6229</v>
      </c>
      <c r="D21" s="65">
        <f>VLOOKUP($A21,'Return Data'!$B$7:$R$2843,10,0)</f>
        <v>22.9162</v>
      </c>
      <c r="E21" s="66">
        <f t="shared" si="0"/>
        <v>9</v>
      </c>
      <c r="F21" s="65">
        <f>VLOOKUP($A21,'Return Data'!$B$7:$R$2843,11,0)</f>
        <v>35.272599999999997</v>
      </c>
      <c r="G21" s="66">
        <f>RANK(F21,F$8:F$30,0)</f>
        <v>18</v>
      </c>
      <c r="H21" s="65">
        <f>VLOOKUP($A21,'Return Data'!$B$7:$R$2843,12,0)</f>
        <v>62.073399999999999</v>
      </c>
      <c r="I21" s="66">
        <f t="shared" si="5"/>
        <v>18</v>
      </c>
      <c r="J21" s="65">
        <f>VLOOKUP($A21,'Return Data'!$B$7:$R$2843,13,0)</f>
        <v>87.723299999999995</v>
      </c>
      <c r="K21" s="66">
        <f t="shared" si="6"/>
        <v>23</v>
      </c>
      <c r="L21" s="65"/>
      <c r="M21" s="66"/>
      <c r="N21" s="65"/>
      <c r="O21" s="66"/>
      <c r="P21" s="65"/>
      <c r="Q21" s="66"/>
      <c r="R21" s="65">
        <f>VLOOKUP($A21,'Return Data'!$B$7:$R$2843,16,0)</f>
        <v>38.589199999999998</v>
      </c>
      <c r="S21" s="67">
        <f t="shared" si="4"/>
        <v>4</v>
      </c>
    </row>
    <row r="22" spans="1:19" x14ac:dyDescent="0.3">
      <c r="A22" s="63" t="s">
        <v>1475</v>
      </c>
      <c r="B22" s="64">
        <f>VLOOKUP($A22,'Return Data'!$B$7:$R$2843,3,0)</f>
        <v>44377</v>
      </c>
      <c r="C22" s="65">
        <f>VLOOKUP($A22,'Return Data'!$B$7:$R$2843,4,0)</f>
        <v>156.38</v>
      </c>
      <c r="D22" s="65">
        <f>VLOOKUP($A22,'Return Data'!$B$7:$R$2843,10,0)</f>
        <v>18.372</v>
      </c>
      <c r="E22" s="66">
        <f t="shared" si="0"/>
        <v>19</v>
      </c>
      <c r="F22" s="65">
        <f>VLOOKUP($A22,'Return Data'!$B$7:$R$2843,11,0)</f>
        <v>44.347200000000001</v>
      </c>
      <c r="G22" s="66">
        <f t="shared" ref="G22:G30" si="11">RANK(F22,F$8:F$30,0)</f>
        <v>4</v>
      </c>
      <c r="H22" s="65">
        <f>VLOOKUP($A22,'Return Data'!$B$7:$R$2843,12,0)</f>
        <v>78.087000000000003</v>
      </c>
      <c r="I22" s="66">
        <f t="shared" si="5"/>
        <v>2</v>
      </c>
      <c r="J22" s="65">
        <f>VLOOKUP($A22,'Return Data'!$B$7:$R$2843,13,0)</f>
        <v>122.74769999999999</v>
      </c>
      <c r="K22" s="66">
        <f t="shared" si="6"/>
        <v>2</v>
      </c>
      <c r="L22" s="65">
        <f>VLOOKUP($A22,'Return Data'!$B$7:$R$2843,17,0)</f>
        <v>42.020899999999997</v>
      </c>
      <c r="M22" s="66">
        <f t="shared" si="7"/>
        <v>3</v>
      </c>
      <c r="N22" s="65">
        <f>VLOOKUP($A22,'Return Data'!$B$7:$R$2843,14,0)</f>
        <v>25.566700000000001</v>
      </c>
      <c r="O22" s="66">
        <f t="shared" si="8"/>
        <v>3</v>
      </c>
      <c r="P22" s="65">
        <f>VLOOKUP($A22,'Return Data'!$B$7:$R$2843,15,0)</f>
        <v>21.4193</v>
      </c>
      <c r="Q22" s="66">
        <f t="shared" si="9"/>
        <v>4</v>
      </c>
      <c r="R22" s="65">
        <f>VLOOKUP($A22,'Return Data'!$B$7:$R$2843,16,0)</f>
        <v>21.242899999999999</v>
      </c>
      <c r="S22" s="67">
        <f t="shared" si="4"/>
        <v>14</v>
      </c>
    </row>
    <row r="23" spans="1:19" x14ac:dyDescent="0.3">
      <c r="A23" s="63" t="s">
        <v>1476</v>
      </c>
      <c r="B23" s="64">
        <f>VLOOKUP($A23,'Return Data'!$B$7:$R$2843,3,0)</f>
        <v>44377</v>
      </c>
      <c r="C23" s="65">
        <f>VLOOKUP($A23,'Return Data'!$B$7:$R$2843,4,0)</f>
        <v>39.816000000000003</v>
      </c>
      <c r="D23" s="65">
        <f>VLOOKUP($A23,'Return Data'!$B$7:$R$2843,10,0)</f>
        <v>24.795500000000001</v>
      </c>
      <c r="E23" s="66">
        <f t="shared" si="0"/>
        <v>5</v>
      </c>
      <c r="F23" s="65">
        <f>VLOOKUP($A23,'Return Data'!$B$7:$R$2843,11,0)</f>
        <v>42.858199999999997</v>
      </c>
      <c r="G23" s="66">
        <f t="shared" si="11"/>
        <v>6</v>
      </c>
      <c r="H23" s="65">
        <f>VLOOKUP($A23,'Return Data'!$B$7:$R$2843,12,0)</f>
        <v>70.168400000000005</v>
      </c>
      <c r="I23" s="66">
        <f t="shared" si="5"/>
        <v>6</v>
      </c>
      <c r="J23" s="65">
        <f>VLOOKUP($A23,'Return Data'!$B$7:$R$2843,13,0)</f>
        <v>103.9859</v>
      </c>
      <c r="K23" s="66">
        <f t="shared" si="6"/>
        <v>12</v>
      </c>
      <c r="L23" s="65">
        <f>VLOOKUP($A23,'Return Data'!$B$7:$R$2843,17,0)</f>
        <v>26.7148</v>
      </c>
      <c r="M23" s="66">
        <f t="shared" si="7"/>
        <v>16</v>
      </c>
      <c r="N23" s="65">
        <f>VLOOKUP($A23,'Return Data'!$B$7:$R$2843,14,0)</f>
        <v>14.6</v>
      </c>
      <c r="O23" s="66">
        <f t="shared" si="8"/>
        <v>10</v>
      </c>
      <c r="P23" s="65">
        <f>VLOOKUP($A23,'Return Data'!$B$7:$R$2843,15,0)</f>
        <v>19.335000000000001</v>
      </c>
      <c r="Q23" s="66">
        <f t="shared" si="9"/>
        <v>7</v>
      </c>
      <c r="R23" s="65">
        <f>VLOOKUP($A23,'Return Data'!$B$7:$R$2843,16,0)</f>
        <v>21.351400000000002</v>
      </c>
      <c r="S23" s="67">
        <f t="shared" si="4"/>
        <v>13</v>
      </c>
    </row>
    <row r="24" spans="1:19" x14ac:dyDescent="0.3">
      <c r="A24" s="63" t="s">
        <v>1479</v>
      </c>
      <c r="B24" s="64">
        <f>VLOOKUP($A24,'Return Data'!$B$7:$R$2843,3,0)</f>
        <v>44377</v>
      </c>
      <c r="C24" s="65">
        <f>VLOOKUP($A24,'Return Data'!$B$7:$R$2843,4,0)</f>
        <v>77.817999999999998</v>
      </c>
      <c r="D24" s="65">
        <f>VLOOKUP($A24,'Return Data'!$B$7:$R$2843,10,0)</f>
        <v>22.757999999999999</v>
      </c>
      <c r="E24" s="66">
        <f t="shared" si="0"/>
        <v>10</v>
      </c>
      <c r="F24" s="65">
        <f>VLOOKUP($A24,'Return Data'!$B$7:$R$2843,11,0)</f>
        <v>44.748899999999999</v>
      </c>
      <c r="G24" s="66">
        <f t="shared" si="11"/>
        <v>3</v>
      </c>
      <c r="H24" s="65">
        <f>VLOOKUP($A24,'Return Data'!$B$7:$R$2843,12,0)</f>
        <v>71.509200000000007</v>
      </c>
      <c r="I24" s="66">
        <f t="shared" si="5"/>
        <v>5</v>
      </c>
      <c r="J24" s="65">
        <f>VLOOKUP($A24,'Return Data'!$B$7:$R$2843,13,0)</f>
        <v>110.3115</v>
      </c>
      <c r="K24" s="66">
        <f t="shared" si="6"/>
        <v>4</v>
      </c>
      <c r="L24" s="65">
        <f>VLOOKUP($A24,'Return Data'!$B$7:$R$2843,17,0)</f>
        <v>35.726500000000001</v>
      </c>
      <c r="M24" s="66">
        <f t="shared" si="7"/>
        <v>8</v>
      </c>
      <c r="N24" s="65">
        <f>VLOOKUP($A24,'Return Data'!$B$7:$R$2843,14,0)</f>
        <v>21.3644</v>
      </c>
      <c r="O24" s="66">
        <f t="shared" si="8"/>
        <v>6</v>
      </c>
      <c r="P24" s="65">
        <f>VLOOKUP($A24,'Return Data'!$B$7:$R$2843,15,0)</f>
        <v>22.458200000000001</v>
      </c>
      <c r="Q24" s="66">
        <f t="shared" si="9"/>
        <v>2</v>
      </c>
      <c r="R24" s="65">
        <f>VLOOKUP($A24,'Return Data'!$B$7:$R$2843,16,0)</f>
        <v>25.895600000000002</v>
      </c>
      <c r="S24" s="67">
        <f t="shared" si="4"/>
        <v>10</v>
      </c>
    </row>
    <row r="25" spans="1:19" x14ac:dyDescent="0.3">
      <c r="A25" s="63" t="s">
        <v>1480</v>
      </c>
      <c r="B25" s="64">
        <f>VLOOKUP($A25,'Return Data'!$B$7:$R$2843,3,0)</f>
        <v>44377</v>
      </c>
      <c r="C25" s="65">
        <f>VLOOKUP($A25,'Return Data'!$B$7:$R$2843,4,0)</f>
        <v>20.45</v>
      </c>
      <c r="D25" s="65">
        <f>VLOOKUP($A25,'Return Data'!$B$7:$R$2843,10,0)</f>
        <v>23.789300000000001</v>
      </c>
      <c r="E25" s="66">
        <f t="shared" si="0"/>
        <v>7</v>
      </c>
      <c r="F25" s="65">
        <f>VLOOKUP($A25,'Return Data'!$B$7:$R$2843,11,0)</f>
        <v>39.9726</v>
      </c>
      <c r="G25" s="66">
        <f t="shared" si="11"/>
        <v>10</v>
      </c>
      <c r="H25" s="65">
        <f>VLOOKUP($A25,'Return Data'!$B$7:$R$2843,12,0)</f>
        <v>67.485699999999994</v>
      </c>
      <c r="I25" s="66">
        <f t="shared" si="5"/>
        <v>11</v>
      </c>
      <c r="J25" s="65">
        <f>VLOOKUP($A25,'Return Data'!$B$7:$R$2843,13,0)</f>
        <v>104.9098</v>
      </c>
      <c r="K25" s="66">
        <f t="shared" si="6"/>
        <v>10</v>
      </c>
      <c r="L25" s="65"/>
      <c r="M25" s="66"/>
      <c r="N25" s="65"/>
      <c r="O25" s="66"/>
      <c r="P25" s="65"/>
      <c r="Q25" s="66"/>
      <c r="R25" s="65">
        <f>VLOOKUP($A25,'Return Data'!$B$7:$R$2843,16,0)</f>
        <v>39.821899999999999</v>
      </c>
      <c r="S25" s="67">
        <f t="shared" si="4"/>
        <v>3</v>
      </c>
    </row>
    <row r="26" spans="1:19" x14ac:dyDescent="0.3">
      <c r="A26" s="63" t="s">
        <v>1483</v>
      </c>
      <c r="B26" s="64">
        <f>VLOOKUP($A26,'Return Data'!$B$7:$R$2843,3,0)</f>
        <v>44377</v>
      </c>
      <c r="C26" s="65">
        <f>VLOOKUP($A26,'Return Data'!$B$7:$R$2843,4,0)</f>
        <v>119.0936</v>
      </c>
      <c r="D26" s="65">
        <f>VLOOKUP($A26,'Return Data'!$B$7:$R$2843,10,0)</f>
        <v>40.091299999999997</v>
      </c>
      <c r="E26" s="66">
        <f t="shared" si="0"/>
        <v>1</v>
      </c>
      <c r="F26" s="65">
        <f>VLOOKUP($A26,'Return Data'!$B$7:$R$2843,11,0)</f>
        <v>65.267099999999999</v>
      </c>
      <c r="G26" s="66">
        <f t="shared" si="11"/>
        <v>1</v>
      </c>
      <c r="H26" s="65">
        <f>VLOOKUP($A26,'Return Data'!$B$7:$R$2843,12,0)</f>
        <v>95.670699999999997</v>
      </c>
      <c r="I26" s="66">
        <f t="shared" si="5"/>
        <v>1</v>
      </c>
      <c r="J26" s="65">
        <f>VLOOKUP($A26,'Return Data'!$B$7:$R$2843,13,0)</f>
        <v>185.5147</v>
      </c>
      <c r="K26" s="66">
        <f t="shared" si="6"/>
        <v>1</v>
      </c>
      <c r="L26" s="65">
        <f>VLOOKUP($A26,'Return Data'!$B$7:$R$2843,17,0)</f>
        <v>60.454900000000002</v>
      </c>
      <c r="M26" s="66">
        <f t="shared" si="7"/>
        <v>1</v>
      </c>
      <c r="N26" s="65">
        <f>VLOOKUP($A26,'Return Data'!$B$7:$R$2843,14,0)</f>
        <v>32.280299999999997</v>
      </c>
      <c r="O26" s="66">
        <f t="shared" si="8"/>
        <v>1</v>
      </c>
      <c r="P26" s="65">
        <f>VLOOKUP($A26,'Return Data'!$B$7:$R$2843,15,0)</f>
        <v>20.757100000000001</v>
      </c>
      <c r="Q26" s="66">
        <f t="shared" si="9"/>
        <v>5</v>
      </c>
      <c r="R26" s="65">
        <f>VLOOKUP($A26,'Return Data'!$B$7:$R$2843,16,0)</f>
        <v>15.882400000000001</v>
      </c>
      <c r="S26" s="67">
        <f t="shared" si="4"/>
        <v>21</v>
      </c>
    </row>
    <row r="27" spans="1:19" x14ac:dyDescent="0.3">
      <c r="A27" s="63" t="s">
        <v>1484</v>
      </c>
      <c r="B27" s="64">
        <f>VLOOKUP($A27,'Return Data'!$B$7:$R$2843,3,0)</f>
        <v>44377</v>
      </c>
      <c r="C27" s="65">
        <f>VLOOKUP($A27,'Return Data'!$B$7:$R$2843,4,0)</f>
        <v>100.9756</v>
      </c>
      <c r="D27" s="65">
        <f>VLOOKUP($A27,'Return Data'!$B$7:$R$2843,10,0)</f>
        <v>16.468599999999999</v>
      </c>
      <c r="E27" s="66">
        <f t="shared" si="0"/>
        <v>22</v>
      </c>
      <c r="F27" s="65">
        <f>VLOOKUP($A27,'Return Data'!$B$7:$R$2843,11,0)</f>
        <v>29.189599999999999</v>
      </c>
      <c r="G27" s="66">
        <f t="shared" si="11"/>
        <v>23</v>
      </c>
      <c r="H27" s="65">
        <f>VLOOKUP($A27,'Return Data'!$B$7:$R$2843,12,0)</f>
        <v>58.263300000000001</v>
      </c>
      <c r="I27" s="66">
        <f t="shared" si="5"/>
        <v>22</v>
      </c>
      <c r="J27" s="65">
        <f>VLOOKUP($A27,'Return Data'!$B$7:$R$2843,13,0)</f>
        <v>91.162400000000005</v>
      </c>
      <c r="K27" s="66">
        <f t="shared" si="6"/>
        <v>21</v>
      </c>
      <c r="L27" s="65">
        <f>VLOOKUP($A27,'Return Data'!$B$7:$R$2843,17,0)</f>
        <v>35.054200000000002</v>
      </c>
      <c r="M27" s="66">
        <f t="shared" si="7"/>
        <v>11</v>
      </c>
      <c r="N27" s="65">
        <f>VLOOKUP($A27,'Return Data'!$B$7:$R$2843,14,0)</f>
        <v>23.103899999999999</v>
      </c>
      <c r="O27" s="66">
        <f t="shared" si="8"/>
        <v>4</v>
      </c>
      <c r="P27" s="65">
        <f>VLOOKUP($A27,'Return Data'!$B$7:$R$2843,15,0)</f>
        <v>23.409600000000001</v>
      </c>
      <c r="Q27" s="66">
        <f t="shared" si="9"/>
        <v>1</v>
      </c>
      <c r="R27" s="65">
        <f>VLOOKUP($A27,'Return Data'!$B$7:$R$2843,16,0)</f>
        <v>27.534300000000002</v>
      </c>
      <c r="S27" s="67">
        <f t="shared" si="4"/>
        <v>9</v>
      </c>
    </row>
    <row r="28" spans="1:19" x14ac:dyDescent="0.3">
      <c r="A28" s="63" t="s">
        <v>1487</v>
      </c>
      <c r="B28" s="64">
        <f>VLOOKUP($A28,'Return Data'!$B$7:$R$2843,3,0)</f>
        <v>44377</v>
      </c>
      <c r="C28" s="65">
        <f>VLOOKUP($A28,'Return Data'!$B$7:$R$2843,4,0)</f>
        <v>136.35239999999999</v>
      </c>
      <c r="D28" s="65">
        <f>VLOOKUP($A28,'Return Data'!$B$7:$R$2843,10,0)</f>
        <v>22.298400000000001</v>
      </c>
      <c r="E28" s="66">
        <f t="shared" si="0"/>
        <v>12</v>
      </c>
      <c r="F28" s="65">
        <f>VLOOKUP($A28,'Return Data'!$B$7:$R$2843,11,0)</f>
        <v>36.8688</v>
      </c>
      <c r="G28" s="66">
        <f t="shared" si="11"/>
        <v>16</v>
      </c>
      <c r="H28" s="65">
        <f>VLOOKUP($A28,'Return Data'!$B$7:$R$2843,12,0)</f>
        <v>68.191599999999994</v>
      </c>
      <c r="I28" s="66">
        <f t="shared" si="5"/>
        <v>9</v>
      </c>
      <c r="J28" s="65">
        <f>VLOOKUP($A28,'Return Data'!$B$7:$R$2843,13,0)</f>
        <v>103.12269999999999</v>
      </c>
      <c r="K28" s="66">
        <f t="shared" si="6"/>
        <v>14</v>
      </c>
      <c r="L28" s="65">
        <f>VLOOKUP($A28,'Return Data'!$B$7:$R$2843,17,0)</f>
        <v>27.107600000000001</v>
      </c>
      <c r="M28" s="66">
        <f t="shared" si="7"/>
        <v>15</v>
      </c>
      <c r="N28" s="65">
        <f>VLOOKUP($A28,'Return Data'!$B$7:$R$2843,14,0)</f>
        <v>14.1386</v>
      </c>
      <c r="O28" s="66">
        <f t="shared" si="8"/>
        <v>12</v>
      </c>
      <c r="P28" s="65">
        <f>VLOOKUP($A28,'Return Data'!$B$7:$R$2843,15,0)</f>
        <v>12.931800000000001</v>
      </c>
      <c r="Q28" s="66">
        <f t="shared" si="9"/>
        <v>14</v>
      </c>
      <c r="R28" s="65">
        <f>VLOOKUP($A28,'Return Data'!$B$7:$R$2843,16,0)</f>
        <v>17.547799999999999</v>
      </c>
      <c r="S28" s="67">
        <f t="shared" si="4"/>
        <v>19</v>
      </c>
    </row>
    <row r="29" spans="1:19" x14ac:dyDescent="0.3">
      <c r="A29" s="63" t="s">
        <v>1488</v>
      </c>
      <c r="B29" s="64">
        <f>VLOOKUP($A29,'Return Data'!$B$7:$R$2843,3,0)</f>
        <v>44377</v>
      </c>
      <c r="C29" s="65">
        <f>VLOOKUP($A29,'Return Data'!$B$7:$R$2843,4,0)</f>
        <v>19.906099999999999</v>
      </c>
      <c r="D29" s="65">
        <f>VLOOKUP($A29,'Return Data'!$B$7:$R$2843,10,0)</f>
        <v>25.366700000000002</v>
      </c>
      <c r="E29" s="66">
        <f t="shared" si="0"/>
        <v>3</v>
      </c>
      <c r="F29" s="65">
        <f>VLOOKUP($A29,'Return Data'!$B$7:$R$2843,11,0)</f>
        <v>47.759099999999997</v>
      </c>
      <c r="G29" s="66">
        <f t="shared" si="11"/>
        <v>2</v>
      </c>
      <c r="H29" s="65">
        <f>VLOOKUP($A29,'Return Data'!$B$7:$R$2843,12,0)</f>
        <v>73.670400000000001</v>
      </c>
      <c r="I29" s="66">
        <f t="shared" si="5"/>
        <v>4</v>
      </c>
      <c r="J29" s="65">
        <f>VLOOKUP($A29,'Return Data'!$B$7:$R$2843,13,0)</f>
        <v>102.50149999999999</v>
      </c>
      <c r="K29" s="66">
        <f t="shared" si="6"/>
        <v>15</v>
      </c>
      <c r="L29" s="65">
        <f>VLOOKUP($A29,'Return Data'!$B$7:$R$2843,17,0)</f>
        <v>36.821300000000001</v>
      </c>
      <c r="M29" s="66">
        <f t="shared" si="7"/>
        <v>7</v>
      </c>
      <c r="N29" s="65"/>
      <c r="O29" s="66"/>
      <c r="P29" s="65"/>
      <c r="Q29" s="66"/>
      <c r="R29" s="65">
        <f>VLOOKUP($A29,'Return Data'!$B$7:$R$2843,16,0)</f>
        <v>29.884899999999998</v>
      </c>
      <c r="S29" s="67">
        <f t="shared" si="4"/>
        <v>7</v>
      </c>
    </row>
    <row r="30" spans="1:19" x14ac:dyDescent="0.3">
      <c r="A30" s="63" t="s">
        <v>1490</v>
      </c>
      <c r="B30" s="64">
        <f>VLOOKUP($A30,'Return Data'!$B$7:$R$2843,3,0)</f>
        <v>44377</v>
      </c>
      <c r="C30" s="65">
        <f>VLOOKUP($A30,'Return Data'!$B$7:$R$2843,4,0)</f>
        <v>26.79</v>
      </c>
      <c r="D30" s="65">
        <f>VLOOKUP($A30,'Return Data'!$B$7:$R$2843,10,0)</f>
        <v>20.7301</v>
      </c>
      <c r="E30" s="66">
        <f t="shared" si="0"/>
        <v>13</v>
      </c>
      <c r="F30" s="65">
        <f>VLOOKUP($A30,'Return Data'!$B$7:$R$2843,11,0)</f>
        <v>39.822499999999998</v>
      </c>
      <c r="G30" s="66">
        <f t="shared" si="11"/>
        <v>11</v>
      </c>
      <c r="H30" s="65">
        <f>VLOOKUP($A30,'Return Data'!$B$7:$R$2843,12,0)</f>
        <v>60.515300000000003</v>
      </c>
      <c r="I30" s="66">
        <f t="shared" si="5"/>
        <v>19</v>
      </c>
      <c r="J30" s="65">
        <f>VLOOKUP($A30,'Return Data'!$B$7:$R$2843,13,0)</f>
        <v>103.72620000000001</v>
      </c>
      <c r="K30" s="66">
        <f t="shared" si="6"/>
        <v>13</v>
      </c>
      <c r="L30" s="65">
        <f>VLOOKUP($A30,'Return Data'!$B$7:$R$2843,17,0)</f>
        <v>38.148299999999999</v>
      </c>
      <c r="M30" s="66">
        <f t="shared" si="7"/>
        <v>6</v>
      </c>
      <c r="N30" s="65">
        <f>VLOOKUP($A30,'Return Data'!$B$7:$R$2843,14,0)</f>
        <v>20.963999999999999</v>
      </c>
      <c r="O30" s="66">
        <f t="shared" si="8"/>
        <v>7</v>
      </c>
      <c r="P30" s="65">
        <f>VLOOKUP($A30,'Return Data'!$B$7:$R$2843,15,0)</f>
        <v>16.164200000000001</v>
      </c>
      <c r="Q30" s="66">
        <f t="shared" si="9"/>
        <v>9</v>
      </c>
      <c r="R30" s="65">
        <f>VLOOKUP($A30,'Return Data'!$B$7:$R$2843,16,0)</f>
        <v>14.9786</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22.093339130434781</v>
      </c>
      <c r="E32" s="74"/>
      <c r="F32" s="75">
        <f>AVERAGE(F8:F30)</f>
        <v>39.853643478260871</v>
      </c>
      <c r="G32" s="74"/>
      <c r="H32" s="75">
        <f>AVERAGE(H8:H30)</f>
        <v>67.379121739130426</v>
      </c>
      <c r="I32" s="74"/>
      <c r="J32" s="75">
        <f>AVERAGE(J8:J30)</f>
        <v>106.50825652173913</v>
      </c>
      <c r="K32" s="74"/>
      <c r="L32" s="75">
        <f>AVERAGE(L8:L30)</f>
        <v>34.488500000000002</v>
      </c>
      <c r="M32" s="74"/>
      <c r="N32" s="75">
        <f>AVERAGE(N8:N30)</f>
        <v>19.204233333333331</v>
      </c>
      <c r="O32" s="74"/>
      <c r="P32" s="75">
        <f>AVERAGE(P8:P30)</f>
        <v>17.998357142857145</v>
      </c>
      <c r="Q32" s="74"/>
      <c r="R32" s="75">
        <f>AVERAGE(R8:R30)</f>
        <v>26.79197826086957</v>
      </c>
      <c r="S32" s="76"/>
    </row>
    <row r="33" spans="1:19" x14ac:dyDescent="0.3">
      <c r="A33" s="73" t="s">
        <v>28</v>
      </c>
      <c r="B33" s="74"/>
      <c r="C33" s="74"/>
      <c r="D33" s="75">
        <f>MIN(D8:D30)</f>
        <v>15.3916</v>
      </c>
      <c r="E33" s="74"/>
      <c r="F33" s="75">
        <f>MIN(F8:F30)</f>
        <v>29.189599999999999</v>
      </c>
      <c r="G33" s="74"/>
      <c r="H33" s="75">
        <f>MIN(H8:H30)</f>
        <v>58.209899999999998</v>
      </c>
      <c r="I33" s="74"/>
      <c r="J33" s="75">
        <f>MIN(J8:J30)</f>
        <v>87.723299999999995</v>
      </c>
      <c r="K33" s="74"/>
      <c r="L33" s="75">
        <f>MIN(L8:L30)</f>
        <v>21.848400000000002</v>
      </c>
      <c r="M33" s="74"/>
      <c r="N33" s="75">
        <f>MIN(N8:N30)</f>
        <v>10.679600000000001</v>
      </c>
      <c r="O33" s="74"/>
      <c r="P33" s="75">
        <f>MIN(P8:P30)</f>
        <v>12.931800000000001</v>
      </c>
      <c r="Q33" s="74"/>
      <c r="R33" s="75">
        <f>MIN(R8:R30)</f>
        <v>11.5852</v>
      </c>
      <c r="S33" s="76"/>
    </row>
    <row r="34" spans="1:19" ht="15" thickBot="1" x14ac:dyDescent="0.35">
      <c r="A34" s="77" t="s">
        <v>29</v>
      </c>
      <c r="B34" s="78"/>
      <c r="C34" s="78"/>
      <c r="D34" s="79">
        <f>MAX(D8:D30)</f>
        <v>40.091299999999997</v>
      </c>
      <c r="E34" s="78"/>
      <c r="F34" s="79">
        <f>MAX(F8:F30)</f>
        <v>65.267099999999999</v>
      </c>
      <c r="G34" s="78"/>
      <c r="H34" s="79">
        <f>MAX(H8:H30)</f>
        <v>95.670699999999997</v>
      </c>
      <c r="I34" s="78"/>
      <c r="J34" s="79">
        <f>MAX(J8:J30)</f>
        <v>185.5147</v>
      </c>
      <c r="K34" s="78"/>
      <c r="L34" s="79">
        <f>MAX(L8:L30)</f>
        <v>60.454900000000002</v>
      </c>
      <c r="M34" s="78"/>
      <c r="N34" s="79">
        <f>MAX(N8:N30)</f>
        <v>32.280299999999997</v>
      </c>
      <c r="O34" s="78"/>
      <c r="P34" s="79">
        <f>MAX(P8:P30)</f>
        <v>23.409600000000001</v>
      </c>
      <c r="Q34" s="78"/>
      <c r="R34" s="79">
        <f>MAX(R8:R30)</f>
        <v>70.634399999999999</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44377</v>
      </c>
      <c r="C8" s="65">
        <f>VLOOKUP($A8,'Return Data'!$B$7:$R$2843,4,0)</f>
        <v>50.069200000000002</v>
      </c>
      <c r="D8" s="65">
        <f>VLOOKUP($A8,'Return Data'!$B$7:$R$2843,10,0)</f>
        <v>17.615100000000002</v>
      </c>
      <c r="E8" s="66">
        <f t="shared" ref="E8:E30" si="0">RANK(D8,D$8:D$30,0)</f>
        <v>21</v>
      </c>
      <c r="F8" s="65">
        <f>VLOOKUP($A8,'Return Data'!$B$7:$R$2843,11,0)</f>
        <v>36.521000000000001</v>
      </c>
      <c r="G8" s="66">
        <f t="shared" ref="G8" si="1">RANK(F8,F$8:F$30,0)</f>
        <v>14</v>
      </c>
      <c r="H8" s="65">
        <f>VLOOKUP($A8,'Return Data'!$B$7:$R$2843,12,0)</f>
        <v>65.665300000000002</v>
      </c>
      <c r="I8" s="66">
        <f t="shared" ref="I8" si="2">RANK(H8,H$8:H$30,0)</f>
        <v>10</v>
      </c>
      <c r="J8" s="65">
        <f>VLOOKUP($A8,'Return Data'!$B$7:$R$2843,13,0)</f>
        <v>103.7711</v>
      </c>
      <c r="K8" s="66">
        <f t="shared" ref="K8" si="3">RANK(J8,J$8:J$30,0)</f>
        <v>9</v>
      </c>
      <c r="L8" s="65">
        <f>VLOOKUP($A8,'Return Data'!$B$7:$R$2843,17,0)</f>
        <v>22.619299999999999</v>
      </c>
      <c r="M8" s="66">
        <f>RANK(L8,L$8:L$30,0)</f>
        <v>19</v>
      </c>
      <c r="N8" s="65">
        <f>VLOOKUP($A8,'Return Data'!$B$7:$R$2843,14,0)</f>
        <v>9.4268000000000001</v>
      </c>
      <c r="O8" s="66">
        <f>RANK(N8,N$8:N$30,0)</f>
        <v>15</v>
      </c>
      <c r="P8" s="65">
        <f>VLOOKUP($A8,'Return Data'!$B$7:$R$2843,15,0)</f>
        <v>12.3293</v>
      </c>
      <c r="Q8" s="66">
        <f>RANK(P8,P$8:P$30,0)</f>
        <v>12</v>
      </c>
      <c r="R8" s="65">
        <f>VLOOKUP($A8,'Return Data'!$B$7:$R$2843,16,0)</f>
        <v>12.0138</v>
      </c>
      <c r="S8" s="67">
        <f t="shared" ref="S8" si="4">RANK(R8,R$8:R$30,0)</f>
        <v>20</v>
      </c>
    </row>
    <row r="9" spans="1:20" x14ac:dyDescent="0.3">
      <c r="A9" s="63" t="s">
        <v>1449</v>
      </c>
      <c r="B9" s="64">
        <f>VLOOKUP($A9,'Return Data'!$B$7:$R$2843,3,0)</f>
        <v>44377</v>
      </c>
      <c r="C9" s="65">
        <f>VLOOKUP($A9,'Return Data'!$B$7:$R$2843,4,0)</f>
        <v>52.05</v>
      </c>
      <c r="D9" s="65">
        <f>VLOOKUP($A9,'Return Data'!$B$7:$R$2843,10,0)</f>
        <v>19.627700000000001</v>
      </c>
      <c r="E9" s="66">
        <f t="shared" si="0"/>
        <v>15</v>
      </c>
      <c r="F9" s="65">
        <f>VLOOKUP($A9,'Return Data'!$B$7:$R$2843,11,0)</f>
        <v>32.476500000000001</v>
      </c>
      <c r="G9" s="66">
        <f t="shared" ref="G9:G30" si="5">RANK(F9,F$8:F$30,0)</f>
        <v>21</v>
      </c>
      <c r="H9" s="65">
        <f>VLOOKUP($A9,'Return Data'!$B$7:$R$2843,12,0)</f>
        <v>56.871600000000001</v>
      </c>
      <c r="I9" s="66">
        <f t="shared" ref="I9:I30" si="6">RANK(H9,H$8:H$30,0)</f>
        <v>23</v>
      </c>
      <c r="J9" s="65">
        <f>VLOOKUP($A9,'Return Data'!$B$7:$R$2843,13,0)</f>
        <v>86.961200000000005</v>
      </c>
      <c r="K9" s="66">
        <f t="shared" ref="K9:K30" si="7">RANK(J9,J$8:J$30,0)</f>
        <v>22</v>
      </c>
      <c r="L9" s="65">
        <f>VLOOKUP($A9,'Return Data'!$B$7:$R$2843,17,0)</f>
        <v>33.172199999999997</v>
      </c>
      <c r="M9" s="66">
        <f t="shared" ref="M9:M30" si="8">RANK(L9,L$8:L$30,0)</f>
        <v>10</v>
      </c>
      <c r="N9" s="65">
        <f>VLOOKUP($A9,'Return Data'!$B$7:$R$2843,14,0)</f>
        <v>25.610700000000001</v>
      </c>
      <c r="O9" s="66">
        <f t="shared" ref="O9:O30" si="9">RANK(N9,N$8:N$30,0)</f>
        <v>2</v>
      </c>
      <c r="P9" s="65">
        <f>VLOOKUP($A9,'Return Data'!$B$7:$R$2843,15,0)</f>
        <v>19.951000000000001</v>
      </c>
      <c r="Q9" s="66">
        <f t="shared" ref="Q9:Q30" si="10">RANK(P9,P$8:P$30,0)</f>
        <v>4</v>
      </c>
      <c r="R9" s="65">
        <f>VLOOKUP($A9,'Return Data'!$B$7:$R$2843,16,0)</f>
        <v>24.280200000000001</v>
      </c>
      <c r="S9" s="67">
        <f t="shared" ref="S9:S30" si="11">RANK(R9,R$8:R$30,0)</f>
        <v>9</v>
      </c>
    </row>
    <row r="10" spans="1:20" x14ac:dyDescent="0.3">
      <c r="A10" s="63" t="s">
        <v>1451</v>
      </c>
      <c r="B10" s="64">
        <f>VLOOKUP($A10,'Return Data'!$B$7:$R$2843,3,0)</f>
        <v>44377</v>
      </c>
      <c r="C10" s="65">
        <f>VLOOKUP($A10,'Return Data'!$B$7:$R$2843,4,0)</f>
        <v>22.54</v>
      </c>
      <c r="D10" s="65">
        <f>VLOOKUP($A10,'Return Data'!$B$7:$R$2843,10,0)</f>
        <v>23.371600000000001</v>
      </c>
      <c r="E10" s="66">
        <f t="shared" si="0"/>
        <v>6</v>
      </c>
      <c r="F10" s="65">
        <f>VLOOKUP($A10,'Return Data'!$B$7:$R$2843,11,0)</f>
        <v>41.405299999999997</v>
      </c>
      <c r="G10" s="66">
        <f t="shared" si="5"/>
        <v>7</v>
      </c>
      <c r="H10" s="65">
        <f>VLOOKUP($A10,'Return Data'!$B$7:$R$2843,12,0)</f>
        <v>65.249300000000005</v>
      </c>
      <c r="I10" s="66">
        <f t="shared" si="6"/>
        <v>12</v>
      </c>
      <c r="J10" s="65">
        <f>VLOOKUP($A10,'Return Data'!$B$7:$R$2843,13,0)</f>
        <v>114.66670000000001</v>
      </c>
      <c r="K10" s="66">
        <f t="shared" si="7"/>
        <v>3</v>
      </c>
      <c r="L10" s="65">
        <f>VLOOKUP($A10,'Return Data'!$B$7:$R$2843,17,0)</f>
        <v>46.078499999999998</v>
      </c>
      <c r="M10" s="66">
        <f t="shared" si="8"/>
        <v>2</v>
      </c>
      <c r="N10" s="65"/>
      <c r="O10" s="66"/>
      <c r="P10" s="65"/>
      <c r="Q10" s="66"/>
      <c r="R10" s="65">
        <f>VLOOKUP($A10,'Return Data'!$B$7:$R$2843,16,0)</f>
        <v>37.855600000000003</v>
      </c>
      <c r="S10" s="67">
        <f t="shared" si="11"/>
        <v>2</v>
      </c>
    </row>
    <row r="11" spans="1:20" x14ac:dyDescent="0.3">
      <c r="A11" s="63" t="s">
        <v>1453</v>
      </c>
      <c r="B11" s="64">
        <f>VLOOKUP($A11,'Return Data'!$B$7:$R$2843,3,0)</f>
        <v>44377</v>
      </c>
      <c r="C11" s="65">
        <f>VLOOKUP($A11,'Return Data'!$B$7:$R$2843,4,0)</f>
        <v>18.850000000000001</v>
      </c>
      <c r="D11" s="65">
        <f>VLOOKUP($A11,'Return Data'!$B$7:$R$2843,10,0)</f>
        <v>22.641500000000001</v>
      </c>
      <c r="E11" s="66">
        <f t="shared" si="0"/>
        <v>8</v>
      </c>
      <c r="F11" s="65">
        <f>VLOOKUP($A11,'Return Data'!$B$7:$R$2843,11,0)</f>
        <v>39.629600000000003</v>
      </c>
      <c r="G11" s="66">
        <f t="shared" si="5"/>
        <v>9</v>
      </c>
      <c r="H11" s="65">
        <f>VLOOKUP($A11,'Return Data'!$B$7:$R$2843,12,0)</f>
        <v>62.220300000000002</v>
      </c>
      <c r="I11" s="66">
        <f t="shared" si="6"/>
        <v>15</v>
      </c>
      <c r="J11" s="65">
        <f>VLOOKUP($A11,'Return Data'!$B$7:$R$2843,13,0)</f>
        <v>105.5616</v>
      </c>
      <c r="K11" s="66">
        <f t="shared" si="7"/>
        <v>8</v>
      </c>
      <c r="L11" s="65">
        <f>VLOOKUP($A11,'Return Data'!$B$7:$R$2843,17,0)</f>
        <v>37.254100000000001</v>
      </c>
      <c r="M11" s="66">
        <f t="shared" si="8"/>
        <v>5</v>
      </c>
      <c r="N11" s="65"/>
      <c r="O11" s="66"/>
      <c r="P11" s="65"/>
      <c r="Q11" s="66"/>
      <c r="R11" s="65">
        <f>VLOOKUP($A11,'Return Data'!$B$7:$R$2843,16,0)</f>
        <v>30.628399999999999</v>
      </c>
      <c r="S11" s="67">
        <f t="shared" si="11"/>
        <v>6</v>
      </c>
    </row>
    <row r="12" spans="1:20" x14ac:dyDescent="0.3">
      <c r="A12" s="63" t="s">
        <v>1455</v>
      </c>
      <c r="B12" s="64">
        <f>VLOOKUP($A12,'Return Data'!$B$7:$R$2843,3,0)</f>
        <v>44377</v>
      </c>
      <c r="C12" s="65">
        <f>VLOOKUP($A12,'Return Data'!$B$7:$R$2843,4,0)</f>
        <v>94.343999999999994</v>
      </c>
      <c r="D12" s="65">
        <f>VLOOKUP($A12,'Return Data'!$B$7:$R$2843,10,0)</f>
        <v>19.9024</v>
      </c>
      <c r="E12" s="66">
        <f t="shared" si="0"/>
        <v>14</v>
      </c>
      <c r="F12" s="65">
        <f>VLOOKUP($A12,'Return Data'!$B$7:$R$2843,11,0)</f>
        <v>32.832099999999997</v>
      </c>
      <c r="G12" s="66">
        <f t="shared" si="5"/>
        <v>20</v>
      </c>
      <c r="H12" s="65">
        <f>VLOOKUP($A12,'Return Data'!$B$7:$R$2843,12,0)</f>
        <v>57.1509</v>
      </c>
      <c r="I12" s="66">
        <f t="shared" si="6"/>
        <v>21</v>
      </c>
      <c r="J12" s="65">
        <f>VLOOKUP($A12,'Return Data'!$B$7:$R$2843,13,0)</f>
        <v>93.280299999999997</v>
      </c>
      <c r="K12" s="66">
        <f t="shared" si="7"/>
        <v>18</v>
      </c>
      <c r="L12" s="65">
        <f>VLOOKUP($A12,'Return Data'!$B$7:$R$2843,17,0)</f>
        <v>30.819500000000001</v>
      </c>
      <c r="M12" s="66">
        <f t="shared" si="8"/>
        <v>12</v>
      </c>
      <c r="N12" s="65">
        <f>VLOOKUP($A12,'Return Data'!$B$7:$R$2843,14,0)</f>
        <v>18.230599999999999</v>
      </c>
      <c r="O12" s="66">
        <f t="shared" si="9"/>
        <v>8</v>
      </c>
      <c r="P12" s="65">
        <f>VLOOKUP($A12,'Return Data'!$B$7:$R$2843,15,0)</f>
        <v>14.680899999999999</v>
      </c>
      <c r="Q12" s="66">
        <f t="shared" si="10"/>
        <v>10</v>
      </c>
      <c r="R12" s="65">
        <f>VLOOKUP($A12,'Return Data'!$B$7:$R$2843,16,0)</f>
        <v>17.314299999999999</v>
      </c>
      <c r="S12" s="67">
        <f t="shared" si="11"/>
        <v>14</v>
      </c>
    </row>
    <row r="13" spans="1:20" x14ac:dyDescent="0.3">
      <c r="A13" s="63" t="s">
        <v>1457</v>
      </c>
      <c r="B13" s="64">
        <f>VLOOKUP($A13,'Return Data'!$B$7:$R$2843,3,0)</f>
        <v>44377</v>
      </c>
      <c r="C13" s="65">
        <f>VLOOKUP($A13,'Return Data'!$B$7:$R$2843,4,0)</f>
        <v>20.95</v>
      </c>
      <c r="D13" s="65">
        <f>VLOOKUP($A13,'Return Data'!$B$7:$R$2843,10,0)</f>
        <v>18.878699999999998</v>
      </c>
      <c r="E13" s="66">
        <f t="shared" si="0"/>
        <v>18</v>
      </c>
      <c r="F13" s="65">
        <f>VLOOKUP($A13,'Return Data'!$B$7:$R$2843,11,0)</f>
        <v>40.660699999999999</v>
      </c>
      <c r="G13" s="66">
        <f t="shared" si="5"/>
        <v>8</v>
      </c>
      <c r="H13" s="65">
        <f>VLOOKUP($A13,'Return Data'!$B$7:$R$2843,12,0)</f>
        <v>67.265500000000003</v>
      </c>
      <c r="I13" s="66">
        <f t="shared" si="6"/>
        <v>8</v>
      </c>
      <c r="J13" s="65">
        <f>VLOOKUP($A13,'Return Data'!$B$7:$R$2843,13,0)</f>
        <v>105.8159</v>
      </c>
      <c r="K13" s="66">
        <f t="shared" si="7"/>
        <v>7</v>
      </c>
      <c r="L13" s="65">
        <f>VLOOKUP($A13,'Return Data'!$B$7:$R$2843,17,0)</f>
        <v>37.543500000000002</v>
      </c>
      <c r="M13" s="66">
        <f t="shared" si="8"/>
        <v>4</v>
      </c>
      <c r="N13" s="65"/>
      <c r="O13" s="66"/>
      <c r="P13" s="65"/>
      <c r="Q13" s="66"/>
      <c r="R13" s="65">
        <f>VLOOKUP($A13,'Return Data'!$B$7:$R$2843,16,0)</f>
        <v>36.186100000000003</v>
      </c>
      <c r="S13" s="67">
        <f t="shared" si="11"/>
        <v>4</v>
      </c>
    </row>
    <row r="14" spans="1:20" x14ac:dyDescent="0.3">
      <c r="A14" s="63" t="s">
        <v>1458</v>
      </c>
      <c r="B14" s="64">
        <f>VLOOKUP($A14,'Return Data'!$B$7:$R$2843,3,0)</f>
        <v>44377</v>
      </c>
      <c r="C14" s="65">
        <f>VLOOKUP($A14,'Return Data'!$B$7:$R$2843,4,0)</f>
        <v>77.397499999999994</v>
      </c>
      <c r="D14" s="65">
        <f>VLOOKUP($A14,'Return Data'!$B$7:$R$2843,10,0)</f>
        <v>15.1479</v>
      </c>
      <c r="E14" s="66">
        <f t="shared" si="0"/>
        <v>23</v>
      </c>
      <c r="F14" s="65">
        <f>VLOOKUP($A14,'Return Data'!$B$7:$R$2843,11,0)</f>
        <v>31.616299999999999</v>
      </c>
      <c r="G14" s="66">
        <f t="shared" si="5"/>
        <v>22</v>
      </c>
      <c r="H14" s="65">
        <f>VLOOKUP($A14,'Return Data'!$B$7:$R$2843,12,0)</f>
        <v>62.673299999999998</v>
      </c>
      <c r="I14" s="66">
        <f t="shared" si="6"/>
        <v>14</v>
      </c>
      <c r="J14" s="65">
        <f>VLOOKUP($A14,'Return Data'!$B$7:$R$2843,13,0)</f>
        <v>96.5137</v>
      </c>
      <c r="K14" s="66">
        <f t="shared" si="7"/>
        <v>16</v>
      </c>
      <c r="L14" s="65">
        <f>VLOOKUP($A14,'Return Data'!$B$7:$R$2843,17,0)</f>
        <v>20.7957</v>
      </c>
      <c r="M14" s="66">
        <f t="shared" si="8"/>
        <v>20</v>
      </c>
      <c r="N14" s="65">
        <f>VLOOKUP($A14,'Return Data'!$B$7:$R$2843,14,0)</f>
        <v>10.8706</v>
      </c>
      <c r="O14" s="66">
        <f t="shared" si="9"/>
        <v>14</v>
      </c>
      <c r="P14" s="65">
        <f>VLOOKUP($A14,'Return Data'!$B$7:$R$2843,15,0)</f>
        <v>12.156700000000001</v>
      </c>
      <c r="Q14" s="66">
        <f t="shared" si="10"/>
        <v>13</v>
      </c>
      <c r="R14" s="65">
        <f>VLOOKUP($A14,'Return Data'!$B$7:$R$2843,16,0)</f>
        <v>14.1416</v>
      </c>
      <c r="S14" s="67">
        <f t="shared" si="11"/>
        <v>17</v>
      </c>
    </row>
    <row r="15" spans="1:20" x14ac:dyDescent="0.3">
      <c r="A15" s="63" t="s">
        <v>1461</v>
      </c>
      <c r="B15" s="64">
        <f>VLOOKUP($A15,'Return Data'!$B$7:$R$2843,3,0)</f>
        <v>44377</v>
      </c>
      <c r="C15" s="65">
        <f>VLOOKUP($A15,'Return Data'!$B$7:$R$2843,4,0)</f>
        <v>66.022999999999996</v>
      </c>
      <c r="D15" s="65">
        <f>VLOOKUP($A15,'Return Data'!$B$7:$R$2843,10,0)</f>
        <v>25.297499999999999</v>
      </c>
      <c r="E15" s="66">
        <f t="shared" si="0"/>
        <v>2</v>
      </c>
      <c r="F15" s="65">
        <f>VLOOKUP($A15,'Return Data'!$B$7:$R$2843,11,0)</f>
        <v>42.622900000000001</v>
      </c>
      <c r="G15" s="66">
        <f t="shared" si="5"/>
        <v>5</v>
      </c>
      <c r="H15" s="65">
        <f>VLOOKUP($A15,'Return Data'!$B$7:$R$2843,12,0)</f>
        <v>72.8125</v>
      </c>
      <c r="I15" s="66">
        <f t="shared" si="6"/>
        <v>3</v>
      </c>
      <c r="J15" s="65">
        <f>VLOOKUP($A15,'Return Data'!$B$7:$R$2843,13,0)</f>
        <v>106.6318</v>
      </c>
      <c r="K15" s="66">
        <f t="shared" si="7"/>
        <v>6</v>
      </c>
      <c r="L15" s="65">
        <f>VLOOKUP($A15,'Return Data'!$B$7:$R$2843,17,0)</f>
        <v>24.750299999999999</v>
      </c>
      <c r="M15" s="66">
        <f t="shared" si="8"/>
        <v>17</v>
      </c>
      <c r="N15" s="65">
        <f>VLOOKUP($A15,'Return Data'!$B$7:$R$2843,14,0)</f>
        <v>15.107799999999999</v>
      </c>
      <c r="O15" s="66">
        <f t="shared" si="9"/>
        <v>9</v>
      </c>
      <c r="P15" s="65">
        <f>VLOOKUP($A15,'Return Data'!$B$7:$R$2843,15,0)</f>
        <v>18.722200000000001</v>
      </c>
      <c r="Q15" s="66">
        <f t="shared" si="10"/>
        <v>6</v>
      </c>
      <c r="R15" s="65">
        <f>VLOOKUP($A15,'Return Data'!$B$7:$R$2843,16,0)</f>
        <v>15.31</v>
      </c>
      <c r="S15" s="67">
        <f t="shared" si="11"/>
        <v>16</v>
      </c>
    </row>
    <row r="16" spans="1:20" x14ac:dyDescent="0.3">
      <c r="A16" s="63" t="s">
        <v>1462</v>
      </c>
      <c r="B16" s="64">
        <f>VLOOKUP($A16,'Return Data'!$B$7:$R$2843,3,0)</f>
        <v>44377</v>
      </c>
      <c r="C16" s="65">
        <f>VLOOKUP($A16,'Return Data'!$B$7:$R$2843,4,0)</f>
        <v>75.837699999999998</v>
      </c>
      <c r="D16" s="65">
        <f>VLOOKUP($A16,'Return Data'!$B$7:$R$2843,10,0)</f>
        <v>19.246200000000002</v>
      </c>
      <c r="E16" s="66">
        <f t="shared" si="0"/>
        <v>17</v>
      </c>
      <c r="F16" s="65">
        <f>VLOOKUP($A16,'Return Data'!$B$7:$R$2843,11,0)</f>
        <v>36.061500000000002</v>
      </c>
      <c r="G16" s="66">
        <f t="shared" si="5"/>
        <v>16</v>
      </c>
      <c r="H16" s="65">
        <f>VLOOKUP($A16,'Return Data'!$B$7:$R$2843,12,0)</f>
        <v>60.861600000000003</v>
      </c>
      <c r="I16" s="66">
        <f t="shared" si="6"/>
        <v>16</v>
      </c>
      <c r="J16" s="65">
        <f>VLOOKUP($A16,'Return Data'!$B$7:$R$2843,13,0)</f>
        <v>96.162300000000002</v>
      </c>
      <c r="K16" s="66">
        <f t="shared" si="7"/>
        <v>17</v>
      </c>
      <c r="L16" s="65">
        <f>VLOOKUP($A16,'Return Data'!$B$7:$R$2843,17,0)</f>
        <v>25.408799999999999</v>
      </c>
      <c r="M16" s="66">
        <f t="shared" si="8"/>
        <v>15</v>
      </c>
      <c r="N16" s="65">
        <f>VLOOKUP($A16,'Return Data'!$B$7:$R$2843,14,0)</f>
        <v>12.745699999999999</v>
      </c>
      <c r="O16" s="66">
        <f t="shared" si="9"/>
        <v>13</v>
      </c>
      <c r="P16" s="65">
        <f>VLOOKUP($A16,'Return Data'!$B$7:$R$2843,15,0)</f>
        <v>12.68</v>
      </c>
      <c r="Q16" s="66">
        <f t="shared" si="10"/>
        <v>11</v>
      </c>
      <c r="R16" s="65">
        <f>VLOOKUP($A16,'Return Data'!$B$7:$R$2843,16,0)</f>
        <v>13.386900000000001</v>
      </c>
      <c r="S16" s="67">
        <f t="shared" si="11"/>
        <v>19</v>
      </c>
    </row>
    <row r="17" spans="1:19" x14ac:dyDescent="0.3">
      <c r="A17" s="63" t="s">
        <v>1464</v>
      </c>
      <c r="B17" s="64">
        <f>VLOOKUP($A17,'Return Data'!$B$7:$R$2843,3,0)</f>
        <v>44377</v>
      </c>
      <c r="C17" s="65">
        <f>VLOOKUP($A17,'Return Data'!$B$7:$R$2843,4,0)</f>
        <v>43.55</v>
      </c>
      <c r="D17" s="65">
        <f>VLOOKUP($A17,'Return Data'!$B$7:$R$2843,10,0)</f>
        <v>19.4132</v>
      </c>
      <c r="E17" s="66">
        <f t="shared" si="0"/>
        <v>16</v>
      </c>
      <c r="F17" s="65">
        <f>VLOOKUP($A17,'Return Data'!$B$7:$R$2843,11,0)</f>
        <v>36.9497</v>
      </c>
      <c r="G17" s="66">
        <f t="shared" si="5"/>
        <v>13</v>
      </c>
      <c r="H17" s="65">
        <f>VLOOKUP($A17,'Return Data'!$B$7:$R$2843,12,0)</f>
        <v>68.016999999999996</v>
      </c>
      <c r="I17" s="66">
        <f t="shared" si="6"/>
        <v>7</v>
      </c>
      <c r="J17" s="65">
        <f>VLOOKUP($A17,'Return Data'!$B$7:$R$2843,13,0)</f>
        <v>106.7901</v>
      </c>
      <c r="K17" s="66">
        <f t="shared" si="7"/>
        <v>5</v>
      </c>
      <c r="L17" s="65">
        <f>VLOOKUP($A17,'Return Data'!$B$7:$R$2843,17,0)</f>
        <v>30.617999999999999</v>
      </c>
      <c r="M17" s="66">
        <f t="shared" si="8"/>
        <v>13</v>
      </c>
      <c r="N17" s="65">
        <f>VLOOKUP($A17,'Return Data'!$B$7:$R$2843,14,0)</f>
        <v>20.314699999999998</v>
      </c>
      <c r="O17" s="66">
        <f t="shared" si="9"/>
        <v>5</v>
      </c>
      <c r="P17" s="65">
        <f>VLOOKUP($A17,'Return Data'!$B$7:$R$2843,15,0)</f>
        <v>16.425599999999999</v>
      </c>
      <c r="Q17" s="66">
        <f t="shared" si="10"/>
        <v>8</v>
      </c>
      <c r="R17" s="65">
        <f>VLOOKUP($A17,'Return Data'!$B$7:$R$2843,16,0)</f>
        <v>11.3291</v>
      </c>
      <c r="S17" s="67">
        <f t="shared" si="11"/>
        <v>21</v>
      </c>
    </row>
    <row r="18" spans="1:19" x14ac:dyDescent="0.3">
      <c r="A18" s="63" t="s">
        <v>1466</v>
      </c>
      <c r="B18" s="64">
        <f>VLOOKUP($A18,'Return Data'!$B$7:$R$2843,3,0)</f>
        <v>44377</v>
      </c>
      <c r="C18" s="65">
        <f>VLOOKUP($A18,'Return Data'!$B$7:$R$2843,4,0)</f>
        <v>14.5</v>
      </c>
      <c r="D18" s="65">
        <f>VLOOKUP($A18,'Return Data'!$B$7:$R$2843,10,0)</f>
        <v>17.790400000000002</v>
      </c>
      <c r="E18" s="66">
        <f t="shared" si="0"/>
        <v>20</v>
      </c>
      <c r="F18" s="65">
        <f>VLOOKUP($A18,'Return Data'!$B$7:$R$2843,11,0)</f>
        <v>34.508299999999998</v>
      </c>
      <c r="G18" s="66">
        <f t="shared" si="5"/>
        <v>17</v>
      </c>
      <c r="H18" s="65">
        <f>VLOOKUP($A18,'Return Data'!$B$7:$R$2843,12,0)</f>
        <v>59.340699999999998</v>
      </c>
      <c r="I18" s="66">
        <f t="shared" si="6"/>
        <v>20</v>
      </c>
      <c r="J18" s="65">
        <f>VLOOKUP($A18,'Return Data'!$B$7:$R$2843,13,0)</f>
        <v>92.307699999999997</v>
      </c>
      <c r="K18" s="66">
        <f t="shared" si="7"/>
        <v>19</v>
      </c>
      <c r="L18" s="65">
        <f>VLOOKUP($A18,'Return Data'!$B$7:$R$2843,17,0)</f>
        <v>24.353200000000001</v>
      </c>
      <c r="M18" s="66">
        <f t="shared" si="8"/>
        <v>18</v>
      </c>
      <c r="N18" s="65">
        <f>VLOOKUP($A18,'Return Data'!$B$7:$R$2843,14,0)</f>
        <v>12.822699999999999</v>
      </c>
      <c r="O18" s="66">
        <f t="shared" si="9"/>
        <v>12</v>
      </c>
      <c r="P18" s="65"/>
      <c r="Q18" s="66"/>
      <c r="R18" s="65">
        <f>VLOOKUP($A18,'Return Data'!$B$7:$R$2843,16,0)</f>
        <v>9.6648999999999994</v>
      </c>
      <c r="S18" s="67">
        <f t="shared" si="11"/>
        <v>23</v>
      </c>
    </row>
    <row r="19" spans="1:19" x14ac:dyDescent="0.3">
      <c r="A19" s="63" t="s">
        <v>1469</v>
      </c>
      <c r="B19" s="64">
        <f>VLOOKUP($A19,'Return Data'!$B$7:$R$2843,3,0)</f>
        <v>44377</v>
      </c>
      <c r="C19" s="65">
        <f>VLOOKUP($A19,'Return Data'!$B$7:$R$2843,4,0)</f>
        <v>19.989999999999998</v>
      </c>
      <c r="D19" s="65">
        <f>VLOOKUP($A19,'Return Data'!$B$7:$R$2843,10,0)</f>
        <v>24.3933</v>
      </c>
      <c r="E19" s="66">
        <f t="shared" si="0"/>
        <v>5</v>
      </c>
      <c r="F19" s="65">
        <f>VLOOKUP($A19,'Return Data'!$B$7:$R$2843,11,0)</f>
        <v>34.431699999999999</v>
      </c>
      <c r="G19" s="66">
        <f t="shared" si="5"/>
        <v>18</v>
      </c>
      <c r="H19" s="65">
        <f>VLOOKUP($A19,'Return Data'!$B$7:$R$2843,12,0)</f>
        <v>60.304699999999997</v>
      </c>
      <c r="I19" s="66">
        <f t="shared" si="6"/>
        <v>17</v>
      </c>
      <c r="J19" s="65">
        <f>VLOOKUP($A19,'Return Data'!$B$7:$R$2843,13,0)</f>
        <v>100.3006</v>
      </c>
      <c r="K19" s="66">
        <f t="shared" si="7"/>
        <v>14</v>
      </c>
      <c r="L19" s="65"/>
      <c r="M19" s="66"/>
      <c r="N19" s="65"/>
      <c r="O19" s="66"/>
      <c r="P19" s="65"/>
      <c r="Q19" s="66"/>
      <c r="R19" s="65">
        <f>VLOOKUP($A19,'Return Data'!$B$7:$R$2843,16,0)</f>
        <v>67.347200000000001</v>
      </c>
      <c r="S19" s="67">
        <f t="shared" si="11"/>
        <v>1</v>
      </c>
    </row>
    <row r="20" spans="1:19" x14ac:dyDescent="0.3">
      <c r="A20" s="63" t="s">
        <v>1471</v>
      </c>
      <c r="B20" s="64">
        <f>VLOOKUP($A20,'Return Data'!$B$7:$R$2843,3,0)</f>
        <v>44377</v>
      </c>
      <c r="C20" s="65">
        <f>VLOOKUP($A20,'Return Data'!$B$7:$R$2843,4,0)</f>
        <v>18.59</v>
      </c>
      <c r="D20" s="65">
        <f>VLOOKUP($A20,'Return Data'!$B$7:$R$2843,10,0)</f>
        <v>21.901599999999998</v>
      </c>
      <c r="E20" s="66">
        <f t="shared" si="0"/>
        <v>12</v>
      </c>
      <c r="F20" s="65">
        <f>VLOOKUP($A20,'Return Data'!$B$7:$R$2843,11,0)</f>
        <v>38.627899999999997</v>
      </c>
      <c r="G20" s="66">
        <f t="shared" si="5"/>
        <v>12</v>
      </c>
      <c r="H20" s="65">
        <f>VLOOKUP($A20,'Return Data'!$B$7:$R$2843,12,0)</f>
        <v>63.788499999999999</v>
      </c>
      <c r="I20" s="66">
        <f t="shared" si="6"/>
        <v>13</v>
      </c>
      <c r="J20" s="65">
        <f>VLOOKUP($A20,'Return Data'!$B$7:$R$2843,13,0)</f>
        <v>88.730999999999995</v>
      </c>
      <c r="K20" s="66">
        <f t="shared" si="7"/>
        <v>21</v>
      </c>
      <c r="L20" s="65">
        <f>VLOOKUP($A20,'Return Data'!$B$7:$R$2843,17,0)</f>
        <v>33.03</v>
      </c>
      <c r="M20" s="66">
        <f t="shared" si="8"/>
        <v>11</v>
      </c>
      <c r="N20" s="65"/>
      <c r="O20" s="66"/>
      <c r="P20" s="65"/>
      <c r="Q20" s="66"/>
      <c r="R20" s="65">
        <f>VLOOKUP($A20,'Return Data'!$B$7:$R$2843,16,0)</f>
        <v>26.1568</v>
      </c>
      <c r="S20" s="67">
        <f t="shared" si="11"/>
        <v>8</v>
      </c>
    </row>
    <row r="21" spans="1:19" x14ac:dyDescent="0.3">
      <c r="A21" s="63" t="s">
        <v>1473</v>
      </c>
      <c r="B21" s="64">
        <f>VLOOKUP($A21,'Return Data'!$B$7:$R$2843,3,0)</f>
        <v>44377</v>
      </c>
      <c r="C21" s="65">
        <f>VLOOKUP($A21,'Return Data'!$B$7:$R$2843,4,0)</f>
        <v>15.1585</v>
      </c>
      <c r="D21" s="65">
        <f>VLOOKUP($A21,'Return Data'!$B$7:$R$2843,10,0)</f>
        <v>22.222300000000001</v>
      </c>
      <c r="E21" s="66">
        <f t="shared" si="0"/>
        <v>10</v>
      </c>
      <c r="F21" s="65">
        <f>VLOOKUP($A21,'Return Data'!$B$7:$R$2843,11,0)</f>
        <v>33.805</v>
      </c>
      <c r="G21" s="66">
        <f t="shared" si="5"/>
        <v>19</v>
      </c>
      <c r="H21" s="65">
        <f>VLOOKUP($A21,'Return Data'!$B$7:$R$2843,12,0)</f>
        <v>59.439</v>
      </c>
      <c r="I21" s="66">
        <f t="shared" si="6"/>
        <v>19</v>
      </c>
      <c r="J21" s="65">
        <f>VLOOKUP($A21,'Return Data'!$B$7:$R$2843,13,0)</f>
        <v>83.634799999999998</v>
      </c>
      <c r="K21" s="66">
        <f t="shared" si="7"/>
        <v>23</v>
      </c>
      <c r="L21" s="65"/>
      <c r="M21" s="66"/>
      <c r="N21" s="65"/>
      <c r="O21" s="66"/>
      <c r="P21" s="65"/>
      <c r="Q21" s="66"/>
      <c r="R21" s="65">
        <f>VLOOKUP($A21,'Return Data'!$B$7:$R$2843,16,0)</f>
        <v>35.563699999999997</v>
      </c>
      <c r="S21" s="67">
        <f t="shared" si="11"/>
        <v>5</v>
      </c>
    </row>
    <row r="22" spans="1:19" x14ac:dyDescent="0.3">
      <c r="A22" s="63" t="s">
        <v>1474</v>
      </c>
      <c r="B22" s="64">
        <f>VLOOKUP($A22,'Return Data'!$B$7:$R$2843,3,0)</f>
        <v>44377</v>
      </c>
      <c r="C22" s="65">
        <f>VLOOKUP($A22,'Return Data'!$B$7:$R$2843,4,0)</f>
        <v>140.32900000000001</v>
      </c>
      <c r="D22" s="65">
        <f>VLOOKUP($A22,'Return Data'!$B$7:$R$2843,10,0)</f>
        <v>17.938400000000001</v>
      </c>
      <c r="E22" s="66">
        <f t="shared" si="0"/>
        <v>19</v>
      </c>
      <c r="F22" s="65">
        <f>VLOOKUP($A22,'Return Data'!$B$7:$R$2843,11,0)</f>
        <v>43.289400000000001</v>
      </c>
      <c r="G22" s="66">
        <f t="shared" si="5"/>
        <v>4</v>
      </c>
      <c r="H22" s="65">
        <f>VLOOKUP($A22,'Return Data'!$B$7:$R$2843,12,0)</f>
        <v>76.144499999999994</v>
      </c>
      <c r="I22" s="66">
        <f t="shared" si="6"/>
        <v>2</v>
      </c>
      <c r="J22" s="65">
        <f>VLOOKUP($A22,'Return Data'!$B$7:$R$2843,13,0)</f>
        <v>119.51439999999999</v>
      </c>
      <c r="K22" s="66">
        <f t="shared" si="7"/>
        <v>2</v>
      </c>
      <c r="L22" s="65">
        <f>VLOOKUP($A22,'Return Data'!$B$7:$R$2843,17,0)</f>
        <v>40.015300000000003</v>
      </c>
      <c r="M22" s="66">
        <f t="shared" si="8"/>
        <v>3</v>
      </c>
      <c r="N22" s="65">
        <f>VLOOKUP($A22,'Return Data'!$B$7:$R$2843,14,0)</f>
        <v>23.869</v>
      </c>
      <c r="O22" s="66">
        <f t="shared" si="9"/>
        <v>3</v>
      </c>
      <c r="P22" s="65">
        <f>VLOOKUP($A22,'Return Data'!$B$7:$R$2843,15,0)</f>
        <v>19.714300000000001</v>
      </c>
      <c r="Q22" s="66">
        <f t="shared" si="10"/>
        <v>5</v>
      </c>
      <c r="R22" s="65">
        <f>VLOOKUP($A22,'Return Data'!$B$7:$R$2843,16,0)</f>
        <v>17.526399999999999</v>
      </c>
      <c r="S22" s="67">
        <f t="shared" si="11"/>
        <v>13</v>
      </c>
    </row>
    <row r="23" spans="1:19" x14ac:dyDescent="0.3">
      <c r="A23" s="63" t="s">
        <v>1477</v>
      </c>
      <c r="B23" s="64">
        <f>VLOOKUP($A23,'Return Data'!$B$7:$R$2843,3,0)</f>
        <v>44377</v>
      </c>
      <c r="C23" s="65">
        <f>VLOOKUP($A23,'Return Data'!$B$7:$R$2843,4,0)</f>
        <v>37.378</v>
      </c>
      <c r="D23" s="65">
        <f>VLOOKUP($A23,'Return Data'!$B$7:$R$2843,10,0)</f>
        <v>24.464700000000001</v>
      </c>
      <c r="E23" s="66">
        <f t="shared" si="0"/>
        <v>4</v>
      </c>
      <c r="F23" s="65">
        <f>VLOOKUP($A23,'Return Data'!$B$7:$R$2843,11,0)</f>
        <v>42.116300000000003</v>
      </c>
      <c r="G23" s="66">
        <f t="shared" si="5"/>
        <v>6</v>
      </c>
      <c r="H23" s="65">
        <f>VLOOKUP($A23,'Return Data'!$B$7:$R$2843,12,0)</f>
        <v>68.825699999999998</v>
      </c>
      <c r="I23" s="66">
        <f t="shared" si="6"/>
        <v>6</v>
      </c>
      <c r="J23" s="65">
        <f>VLOOKUP($A23,'Return Data'!$B$7:$R$2843,13,0)</f>
        <v>101.84690000000001</v>
      </c>
      <c r="K23" s="66">
        <f t="shared" si="7"/>
        <v>11</v>
      </c>
      <c r="L23" s="65">
        <f>VLOOKUP($A23,'Return Data'!$B$7:$R$2843,17,0)</f>
        <v>25.332599999999999</v>
      </c>
      <c r="M23" s="66">
        <f t="shared" si="8"/>
        <v>16</v>
      </c>
      <c r="N23" s="65">
        <f>VLOOKUP($A23,'Return Data'!$B$7:$R$2843,14,0)</f>
        <v>13.3515</v>
      </c>
      <c r="O23" s="66">
        <f t="shared" si="9"/>
        <v>10</v>
      </c>
      <c r="P23" s="65">
        <f>VLOOKUP($A23,'Return Data'!$B$7:$R$2843,15,0)</f>
        <v>18.165099999999999</v>
      </c>
      <c r="Q23" s="66">
        <f t="shared" si="10"/>
        <v>7</v>
      </c>
      <c r="R23" s="65">
        <f>VLOOKUP($A23,'Return Data'!$B$7:$R$2843,16,0)</f>
        <v>20.2822</v>
      </c>
      <c r="S23" s="67">
        <f t="shared" si="11"/>
        <v>11</v>
      </c>
    </row>
    <row r="24" spans="1:19" x14ac:dyDescent="0.3">
      <c r="A24" s="63" t="s">
        <v>1478</v>
      </c>
      <c r="B24" s="64">
        <f>VLOOKUP($A24,'Return Data'!$B$7:$R$2843,3,0)</f>
        <v>44377</v>
      </c>
      <c r="C24" s="65">
        <f>VLOOKUP($A24,'Return Data'!$B$7:$R$2843,4,0)</f>
        <v>71.843400000000003</v>
      </c>
      <c r="D24" s="65">
        <f>VLOOKUP($A24,'Return Data'!$B$7:$R$2843,10,0)</f>
        <v>22.489100000000001</v>
      </c>
      <c r="E24" s="66">
        <f t="shared" si="0"/>
        <v>9</v>
      </c>
      <c r="F24" s="65">
        <f>VLOOKUP($A24,'Return Data'!$B$7:$R$2843,11,0)</f>
        <v>44.118600000000001</v>
      </c>
      <c r="G24" s="66">
        <f t="shared" si="5"/>
        <v>3</v>
      </c>
      <c r="H24" s="65">
        <f>VLOOKUP($A24,'Return Data'!$B$7:$R$2843,12,0)</f>
        <v>70.408600000000007</v>
      </c>
      <c r="I24" s="66">
        <f t="shared" si="6"/>
        <v>5</v>
      </c>
      <c r="J24" s="65">
        <f>VLOOKUP($A24,'Return Data'!$B$7:$R$2843,13,0)</f>
        <v>108.5192</v>
      </c>
      <c r="K24" s="66">
        <f t="shared" si="7"/>
        <v>4</v>
      </c>
      <c r="L24" s="65">
        <f>VLOOKUP($A24,'Return Data'!$B$7:$R$2843,17,0)</f>
        <v>34.5747</v>
      </c>
      <c r="M24" s="66">
        <f t="shared" si="8"/>
        <v>7</v>
      </c>
      <c r="N24" s="65">
        <f>VLOOKUP($A24,'Return Data'!$B$7:$R$2843,14,0)</f>
        <v>20.2486</v>
      </c>
      <c r="O24" s="66">
        <f t="shared" si="9"/>
        <v>6</v>
      </c>
      <c r="P24" s="65">
        <f>VLOOKUP($A24,'Return Data'!$B$7:$R$2843,15,0)</f>
        <v>21.193100000000001</v>
      </c>
      <c r="Q24" s="66">
        <f t="shared" si="10"/>
        <v>2</v>
      </c>
      <c r="R24" s="65">
        <f>VLOOKUP($A24,'Return Data'!$B$7:$R$2843,16,0)</f>
        <v>20.0426</v>
      </c>
      <c r="S24" s="67">
        <f t="shared" si="11"/>
        <v>12</v>
      </c>
    </row>
    <row r="25" spans="1:19" x14ac:dyDescent="0.3">
      <c r="A25" s="63" t="s">
        <v>1481</v>
      </c>
      <c r="B25" s="64">
        <f>VLOOKUP($A25,'Return Data'!$B$7:$R$2843,3,0)</f>
        <v>44377</v>
      </c>
      <c r="C25" s="65">
        <f>VLOOKUP($A25,'Return Data'!$B$7:$R$2843,4,0)</f>
        <v>19.690000000000001</v>
      </c>
      <c r="D25" s="65">
        <f>VLOOKUP($A25,'Return Data'!$B$7:$R$2843,10,0)</f>
        <v>23.293700000000001</v>
      </c>
      <c r="E25" s="66">
        <f t="shared" si="0"/>
        <v>7</v>
      </c>
      <c r="F25" s="65">
        <f>VLOOKUP($A25,'Return Data'!$B$7:$R$2843,11,0)</f>
        <v>38.759700000000002</v>
      </c>
      <c r="G25" s="66">
        <f t="shared" si="5"/>
        <v>11</v>
      </c>
      <c r="H25" s="65">
        <f>VLOOKUP($A25,'Return Data'!$B$7:$R$2843,12,0)</f>
        <v>65.323300000000003</v>
      </c>
      <c r="I25" s="66">
        <f t="shared" si="6"/>
        <v>11</v>
      </c>
      <c r="J25" s="65">
        <f>VLOOKUP($A25,'Return Data'!$B$7:$R$2843,13,0)</f>
        <v>101.3292</v>
      </c>
      <c r="K25" s="66">
        <f t="shared" si="7"/>
        <v>12</v>
      </c>
      <c r="L25" s="65"/>
      <c r="M25" s="66"/>
      <c r="N25" s="65"/>
      <c r="O25" s="66"/>
      <c r="P25" s="65"/>
      <c r="Q25" s="66"/>
      <c r="R25" s="65">
        <f>VLOOKUP($A25,'Return Data'!$B$7:$R$2843,16,0)</f>
        <v>37.3626</v>
      </c>
      <c r="S25" s="67">
        <f t="shared" si="11"/>
        <v>3</v>
      </c>
    </row>
    <row r="26" spans="1:19" x14ac:dyDescent="0.3">
      <c r="A26" s="63" t="s">
        <v>1482</v>
      </c>
      <c r="B26" s="64">
        <f>VLOOKUP($A26,'Return Data'!$B$7:$R$2843,3,0)</f>
        <v>44377</v>
      </c>
      <c r="C26" s="65">
        <f>VLOOKUP($A26,'Return Data'!$B$7:$R$2843,4,0)</f>
        <v>129.56521207623001</v>
      </c>
      <c r="D26" s="65">
        <f>VLOOKUP($A26,'Return Data'!$B$7:$R$2843,10,0)</f>
        <v>39.384500000000003</v>
      </c>
      <c r="E26" s="66">
        <f t="shared" si="0"/>
        <v>1</v>
      </c>
      <c r="F26" s="65">
        <f>VLOOKUP($A26,'Return Data'!$B$7:$R$2843,11,0)</f>
        <v>63.618600000000001</v>
      </c>
      <c r="G26" s="66">
        <f t="shared" si="5"/>
        <v>1</v>
      </c>
      <c r="H26" s="65">
        <f>VLOOKUP($A26,'Return Data'!$B$7:$R$2843,12,0)</f>
        <v>93.199299999999994</v>
      </c>
      <c r="I26" s="66">
        <f t="shared" si="6"/>
        <v>1</v>
      </c>
      <c r="J26" s="65">
        <f>VLOOKUP($A26,'Return Data'!$B$7:$R$2843,13,0)</f>
        <v>181.6234</v>
      </c>
      <c r="K26" s="66">
        <f t="shared" si="7"/>
        <v>1</v>
      </c>
      <c r="L26" s="65">
        <f>VLOOKUP($A26,'Return Data'!$B$7:$R$2843,17,0)</f>
        <v>59.1492</v>
      </c>
      <c r="M26" s="66">
        <f t="shared" si="8"/>
        <v>1</v>
      </c>
      <c r="N26" s="65">
        <f>VLOOKUP($A26,'Return Data'!$B$7:$R$2843,14,0)</f>
        <v>31.3566</v>
      </c>
      <c r="O26" s="66">
        <f t="shared" si="9"/>
        <v>1</v>
      </c>
      <c r="P26" s="65">
        <f>VLOOKUP($A26,'Return Data'!$B$7:$R$2843,15,0)</f>
        <v>20.1859</v>
      </c>
      <c r="Q26" s="66">
        <f t="shared" si="10"/>
        <v>3</v>
      </c>
      <c r="R26" s="65">
        <f>VLOOKUP($A26,'Return Data'!$B$7:$R$2843,16,0)</f>
        <v>10.918100000000001</v>
      </c>
      <c r="S26" s="67">
        <f t="shared" si="11"/>
        <v>22</v>
      </c>
    </row>
    <row r="27" spans="1:19" x14ac:dyDescent="0.3">
      <c r="A27" s="63" t="s">
        <v>1485</v>
      </c>
      <c r="B27" s="64">
        <f>VLOOKUP($A27,'Return Data'!$B$7:$R$2843,3,0)</f>
        <v>44377</v>
      </c>
      <c r="C27" s="65">
        <f>VLOOKUP($A27,'Return Data'!$B$7:$R$2843,4,0)</f>
        <v>91.830600000000004</v>
      </c>
      <c r="D27" s="65">
        <f>VLOOKUP($A27,'Return Data'!$B$7:$R$2843,10,0)</f>
        <v>16.127199999999998</v>
      </c>
      <c r="E27" s="66">
        <f t="shared" si="0"/>
        <v>22</v>
      </c>
      <c r="F27" s="65">
        <f>VLOOKUP($A27,'Return Data'!$B$7:$R$2843,11,0)</f>
        <v>28.4817</v>
      </c>
      <c r="G27" s="66">
        <f t="shared" si="5"/>
        <v>23</v>
      </c>
      <c r="H27" s="65">
        <f>VLOOKUP($A27,'Return Data'!$B$7:$R$2843,12,0)</f>
        <v>57.013800000000003</v>
      </c>
      <c r="I27" s="66">
        <f t="shared" si="6"/>
        <v>22</v>
      </c>
      <c r="J27" s="65">
        <f>VLOOKUP($A27,'Return Data'!$B$7:$R$2843,13,0)</f>
        <v>89.145700000000005</v>
      </c>
      <c r="K27" s="66">
        <f t="shared" si="7"/>
        <v>20</v>
      </c>
      <c r="L27" s="65">
        <f>VLOOKUP($A27,'Return Data'!$B$7:$R$2843,17,0)</f>
        <v>33.491999999999997</v>
      </c>
      <c r="M27" s="66">
        <f t="shared" si="8"/>
        <v>9</v>
      </c>
      <c r="N27" s="65">
        <f>VLOOKUP($A27,'Return Data'!$B$7:$R$2843,14,0)</f>
        <v>21.6538</v>
      </c>
      <c r="O27" s="66">
        <f t="shared" si="9"/>
        <v>4</v>
      </c>
      <c r="P27" s="65">
        <f>VLOOKUP($A27,'Return Data'!$B$7:$R$2843,15,0)</f>
        <v>22.007400000000001</v>
      </c>
      <c r="Q27" s="66">
        <f t="shared" si="10"/>
        <v>1</v>
      </c>
      <c r="R27" s="65">
        <f>VLOOKUP($A27,'Return Data'!$B$7:$R$2843,16,0)</f>
        <v>20.6464</v>
      </c>
      <c r="S27" s="67">
        <f t="shared" si="11"/>
        <v>10</v>
      </c>
    </row>
    <row r="28" spans="1:19" x14ac:dyDescent="0.3">
      <c r="A28" s="63" t="s">
        <v>1486</v>
      </c>
      <c r="B28" s="64">
        <f>VLOOKUP($A28,'Return Data'!$B$7:$R$2843,3,0)</f>
        <v>44377</v>
      </c>
      <c r="C28" s="65">
        <f>VLOOKUP($A28,'Return Data'!$B$7:$R$2843,4,0)</f>
        <v>128.8741</v>
      </c>
      <c r="D28" s="65">
        <f>VLOOKUP($A28,'Return Data'!$B$7:$R$2843,10,0)</f>
        <v>21.985800000000001</v>
      </c>
      <c r="E28" s="66">
        <f t="shared" si="0"/>
        <v>11</v>
      </c>
      <c r="F28" s="65">
        <f>VLOOKUP($A28,'Return Data'!$B$7:$R$2843,11,0)</f>
        <v>36.181600000000003</v>
      </c>
      <c r="G28" s="66">
        <f t="shared" si="5"/>
        <v>15</v>
      </c>
      <c r="H28" s="65">
        <f>VLOOKUP($A28,'Return Data'!$B$7:$R$2843,12,0)</f>
        <v>66.932299999999998</v>
      </c>
      <c r="I28" s="66">
        <f t="shared" si="6"/>
        <v>9</v>
      </c>
      <c r="J28" s="65">
        <f>VLOOKUP($A28,'Return Data'!$B$7:$R$2843,13,0)</f>
        <v>101.09399999999999</v>
      </c>
      <c r="K28" s="66">
        <f t="shared" si="7"/>
        <v>13</v>
      </c>
      <c r="L28" s="65">
        <f>VLOOKUP($A28,'Return Data'!$B$7:$R$2843,17,0)</f>
        <v>25.882000000000001</v>
      </c>
      <c r="M28" s="66">
        <f t="shared" si="8"/>
        <v>14</v>
      </c>
      <c r="N28" s="65">
        <f>VLOOKUP($A28,'Return Data'!$B$7:$R$2843,14,0)</f>
        <v>13.0824</v>
      </c>
      <c r="O28" s="66">
        <f t="shared" si="9"/>
        <v>11</v>
      </c>
      <c r="P28" s="65">
        <f>VLOOKUP($A28,'Return Data'!$B$7:$R$2843,15,0)</f>
        <v>12.0318</v>
      </c>
      <c r="Q28" s="66">
        <f t="shared" si="10"/>
        <v>14</v>
      </c>
      <c r="R28" s="65">
        <f>VLOOKUP($A28,'Return Data'!$B$7:$R$2843,16,0)</f>
        <v>16.8886</v>
      </c>
      <c r="S28" s="67">
        <f t="shared" si="11"/>
        <v>15</v>
      </c>
    </row>
    <row r="29" spans="1:19" x14ac:dyDescent="0.3">
      <c r="A29" s="63" t="s">
        <v>1489</v>
      </c>
      <c r="B29" s="64">
        <f>VLOOKUP($A29,'Return Data'!$B$7:$R$2843,3,0)</f>
        <v>44377</v>
      </c>
      <c r="C29" s="65">
        <f>VLOOKUP($A29,'Return Data'!$B$7:$R$2843,4,0)</f>
        <v>18.930499999999999</v>
      </c>
      <c r="D29" s="65">
        <f>VLOOKUP($A29,'Return Data'!$B$7:$R$2843,10,0)</f>
        <v>24.817900000000002</v>
      </c>
      <c r="E29" s="66">
        <f t="shared" si="0"/>
        <v>3</v>
      </c>
      <c r="F29" s="65">
        <f>VLOOKUP($A29,'Return Data'!$B$7:$R$2843,11,0)</f>
        <v>46.476700000000001</v>
      </c>
      <c r="G29" s="66">
        <f t="shared" si="5"/>
        <v>2</v>
      </c>
      <c r="H29" s="65">
        <f>VLOOKUP($A29,'Return Data'!$B$7:$R$2843,12,0)</f>
        <v>71.358599999999996</v>
      </c>
      <c r="I29" s="66">
        <f t="shared" si="6"/>
        <v>4</v>
      </c>
      <c r="J29" s="65">
        <f>VLOOKUP($A29,'Return Data'!$B$7:$R$2843,13,0)</f>
        <v>98.966800000000006</v>
      </c>
      <c r="K29" s="66">
        <f t="shared" si="7"/>
        <v>15</v>
      </c>
      <c r="L29" s="65">
        <f>VLOOKUP($A29,'Return Data'!$B$7:$R$2843,17,0)</f>
        <v>34.365600000000001</v>
      </c>
      <c r="M29" s="66">
        <f t="shared" si="8"/>
        <v>8</v>
      </c>
      <c r="N29" s="65"/>
      <c r="O29" s="66"/>
      <c r="P29" s="65"/>
      <c r="Q29" s="66"/>
      <c r="R29" s="65">
        <f>VLOOKUP($A29,'Return Data'!$B$7:$R$2843,16,0)</f>
        <v>27.429400000000001</v>
      </c>
      <c r="S29" s="67">
        <f t="shared" si="11"/>
        <v>7</v>
      </c>
    </row>
    <row r="30" spans="1:19" x14ac:dyDescent="0.3">
      <c r="A30" s="63" t="s">
        <v>1491</v>
      </c>
      <c r="B30" s="64">
        <f>VLOOKUP($A30,'Return Data'!$B$7:$R$2843,3,0)</f>
        <v>44377</v>
      </c>
      <c r="C30" s="65">
        <f>VLOOKUP($A30,'Return Data'!$B$7:$R$2843,4,0)</f>
        <v>25.34</v>
      </c>
      <c r="D30" s="65">
        <f>VLOOKUP($A30,'Return Data'!$B$7:$R$2843,10,0)</f>
        <v>20.494499999999999</v>
      </c>
      <c r="E30" s="66">
        <f t="shared" si="0"/>
        <v>13</v>
      </c>
      <c r="F30" s="65">
        <f>VLOOKUP($A30,'Return Data'!$B$7:$R$2843,11,0)</f>
        <v>39.307299999999998</v>
      </c>
      <c r="G30" s="66">
        <f t="shared" si="5"/>
        <v>10</v>
      </c>
      <c r="H30" s="65">
        <f>VLOOKUP($A30,'Return Data'!$B$7:$R$2843,12,0)</f>
        <v>59.571800000000003</v>
      </c>
      <c r="I30" s="66">
        <f t="shared" si="6"/>
        <v>18</v>
      </c>
      <c r="J30" s="65">
        <f>VLOOKUP($A30,'Return Data'!$B$7:$R$2843,13,0)</f>
        <v>102.2346</v>
      </c>
      <c r="K30" s="66">
        <f t="shared" si="7"/>
        <v>10</v>
      </c>
      <c r="L30" s="65">
        <f>VLOOKUP($A30,'Return Data'!$B$7:$R$2843,17,0)</f>
        <v>37.183199999999999</v>
      </c>
      <c r="M30" s="66">
        <f t="shared" si="8"/>
        <v>6</v>
      </c>
      <c r="N30" s="65">
        <f>VLOOKUP($A30,'Return Data'!$B$7:$R$2843,14,0)</f>
        <v>20.1632</v>
      </c>
      <c r="O30" s="66">
        <f t="shared" si="9"/>
        <v>7</v>
      </c>
      <c r="P30" s="65">
        <f>VLOOKUP($A30,'Return Data'!$B$7:$R$2843,15,0)</f>
        <v>15.282500000000001</v>
      </c>
      <c r="Q30" s="66">
        <f t="shared" si="10"/>
        <v>9</v>
      </c>
      <c r="R30" s="65">
        <f>VLOOKUP($A30,'Return Data'!$B$7:$R$2843,16,0)</f>
        <v>14.076000000000001</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21.671530434782607</v>
      </c>
      <c r="E32" s="74"/>
      <c r="F32" s="75">
        <f>AVERAGE(F8:F30)</f>
        <v>38.891234782608706</v>
      </c>
      <c r="G32" s="74"/>
      <c r="H32" s="75">
        <f>AVERAGE(H8:H30)</f>
        <v>65.671221739130431</v>
      </c>
      <c r="I32" s="74"/>
      <c r="J32" s="75">
        <f>AVERAGE(J8:J30)</f>
        <v>103.71317391304349</v>
      </c>
      <c r="K32" s="74"/>
      <c r="L32" s="75">
        <f>AVERAGE(L8:L30)</f>
        <v>32.821884999999995</v>
      </c>
      <c r="M32" s="74"/>
      <c r="N32" s="75">
        <f>AVERAGE(N8:N30)</f>
        <v>17.92364666666667</v>
      </c>
      <c r="O32" s="74"/>
      <c r="P32" s="75">
        <f>AVERAGE(P8:P30)</f>
        <v>16.823271428571431</v>
      </c>
      <c r="Q32" s="74"/>
      <c r="R32" s="75">
        <f>AVERAGE(R8:R30)</f>
        <v>23.319604347826083</v>
      </c>
      <c r="S32" s="76"/>
    </row>
    <row r="33" spans="1:19" x14ac:dyDescent="0.3">
      <c r="A33" s="73" t="s">
        <v>28</v>
      </c>
      <c r="B33" s="74"/>
      <c r="C33" s="74"/>
      <c r="D33" s="75">
        <f>MIN(D8:D30)</f>
        <v>15.1479</v>
      </c>
      <c r="E33" s="74"/>
      <c r="F33" s="75">
        <f>MIN(F8:F30)</f>
        <v>28.4817</v>
      </c>
      <c r="G33" s="74"/>
      <c r="H33" s="75">
        <f>MIN(H8:H30)</f>
        <v>56.871600000000001</v>
      </c>
      <c r="I33" s="74"/>
      <c r="J33" s="75">
        <f>MIN(J8:J30)</f>
        <v>83.634799999999998</v>
      </c>
      <c r="K33" s="74"/>
      <c r="L33" s="75">
        <f>MIN(L8:L30)</f>
        <v>20.7957</v>
      </c>
      <c r="M33" s="74"/>
      <c r="N33" s="75">
        <f>MIN(N8:N30)</f>
        <v>9.4268000000000001</v>
      </c>
      <c r="O33" s="74"/>
      <c r="P33" s="75">
        <f>MIN(P8:P30)</f>
        <v>12.0318</v>
      </c>
      <c r="Q33" s="74"/>
      <c r="R33" s="75">
        <f>MIN(R8:R30)</f>
        <v>9.6648999999999994</v>
      </c>
      <c r="S33" s="76"/>
    </row>
    <row r="34" spans="1:19" ht="15" thickBot="1" x14ac:dyDescent="0.35">
      <c r="A34" s="77" t="s">
        <v>29</v>
      </c>
      <c r="B34" s="78"/>
      <c r="C34" s="78"/>
      <c r="D34" s="79">
        <f>MAX(D8:D30)</f>
        <v>39.384500000000003</v>
      </c>
      <c r="E34" s="78"/>
      <c r="F34" s="79">
        <f>MAX(F8:F30)</f>
        <v>63.618600000000001</v>
      </c>
      <c r="G34" s="78"/>
      <c r="H34" s="79">
        <f>MAX(H8:H30)</f>
        <v>93.199299999999994</v>
      </c>
      <c r="I34" s="78"/>
      <c r="J34" s="79">
        <f>MAX(J8:J30)</f>
        <v>181.6234</v>
      </c>
      <c r="K34" s="78"/>
      <c r="L34" s="79">
        <f>MAX(L8:L30)</f>
        <v>59.1492</v>
      </c>
      <c r="M34" s="78"/>
      <c r="N34" s="79">
        <f>MAX(N8:N30)</f>
        <v>31.3566</v>
      </c>
      <c r="O34" s="78"/>
      <c r="P34" s="79">
        <f>MAX(P8:P30)</f>
        <v>22.007400000000001</v>
      </c>
      <c r="Q34" s="78"/>
      <c r="R34" s="79">
        <f>MAX(R8:R30)</f>
        <v>67.347200000000001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44377</v>
      </c>
      <c r="C8" s="65">
        <f>VLOOKUP($A8,'Return Data'!$B$7:$R$2843,4,0)</f>
        <v>431.82</v>
      </c>
      <c r="D8" s="65">
        <f>VLOOKUP($A8,'Return Data'!$B$7:$R$2843,10,0)</f>
        <v>14.1173</v>
      </c>
      <c r="E8" s="66">
        <f t="shared" ref="E8:E33" si="0">RANK(D8,D$8:D$33,0)</f>
        <v>11</v>
      </c>
      <c r="F8" s="65">
        <f>VLOOKUP($A8,'Return Data'!$B$7:$R$2843,11,0)</f>
        <v>27.192900000000002</v>
      </c>
      <c r="G8" s="66">
        <f t="shared" ref="G8:G25" si="1">RANK(F8,F$8:F$33,0)</f>
        <v>14</v>
      </c>
      <c r="H8" s="65">
        <f>VLOOKUP($A8,'Return Data'!$B$7:$R$2843,12,0)</f>
        <v>51.515799999999999</v>
      </c>
      <c r="I8" s="66">
        <f t="shared" ref="I8:I25" si="2">RANK(H8,H$8:H$33,0)</f>
        <v>15</v>
      </c>
      <c r="J8" s="65">
        <f>VLOOKUP($A8,'Return Data'!$B$7:$R$2843,13,0)</f>
        <v>74.500900000000001</v>
      </c>
      <c r="K8" s="66">
        <f t="shared" ref="K8:K21" si="3">RANK(J8,J$8:J$33,0)</f>
        <v>14</v>
      </c>
      <c r="L8" s="65">
        <f>VLOOKUP($A8,'Return Data'!$B$7:$R$2843,17,0)</f>
        <v>20.335899999999999</v>
      </c>
      <c r="M8" s="66">
        <f t="shared" ref="M8:M21" si="4">RANK(L8,L$8:L$33,0)</f>
        <v>22</v>
      </c>
      <c r="N8" s="65">
        <f>VLOOKUP($A8,'Return Data'!$B$7:$R$2843,14,0)</f>
        <v>11.6492</v>
      </c>
      <c r="O8" s="66">
        <f t="shared" ref="O8:O20" si="5">RANK(N8,N$8:N$33,0)</f>
        <v>21</v>
      </c>
      <c r="P8" s="65">
        <f>VLOOKUP($A8,'Return Data'!$B$7:$R$2843,15,0)</f>
        <v>12.914999999999999</v>
      </c>
      <c r="Q8" s="66">
        <f t="shared" ref="Q8:Q16" si="6">RANK(P8,P$8:P$33,0)</f>
        <v>19</v>
      </c>
      <c r="R8" s="65">
        <f>VLOOKUP($A8,'Return Data'!$B$7:$R$2843,16,0)</f>
        <v>16.2685</v>
      </c>
      <c r="S8" s="67">
        <f t="shared" ref="S8:S33" si="7">RANK(R8,R$8:R$33,0)</f>
        <v>23</v>
      </c>
    </row>
    <row r="9" spans="1:20" x14ac:dyDescent="0.3">
      <c r="A9" s="63" t="s">
        <v>1150</v>
      </c>
      <c r="B9" s="64">
        <f>VLOOKUP($A9,'Return Data'!$B$7:$R$2843,3,0)</f>
        <v>44377</v>
      </c>
      <c r="C9" s="65">
        <f>VLOOKUP($A9,'Return Data'!$B$7:$R$2843,4,0)</f>
        <v>67.53</v>
      </c>
      <c r="D9" s="65">
        <f>VLOOKUP($A9,'Return Data'!$B$7:$R$2843,10,0)</f>
        <v>12.194699999999999</v>
      </c>
      <c r="E9" s="66">
        <f t="shared" si="0"/>
        <v>20</v>
      </c>
      <c r="F9" s="65">
        <f>VLOOKUP($A9,'Return Data'!$B$7:$R$2843,11,0)</f>
        <v>22.7149</v>
      </c>
      <c r="G9" s="66">
        <f t="shared" si="1"/>
        <v>23</v>
      </c>
      <c r="H9" s="65">
        <f>VLOOKUP($A9,'Return Data'!$B$7:$R$2843,12,0)</f>
        <v>44.789900000000003</v>
      </c>
      <c r="I9" s="66">
        <f t="shared" si="2"/>
        <v>22</v>
      </c>
      <c r="J9" s="65">
        <f>VLOOKUP($A9,'Return Data'!$B$7:$R$2843,13,0)</f>
        <v>64.386600000000001</v>
      </c>
      <c r="K9" s="66">
        <f t="shared" si="3"/>
        <v>23</v>
      </c>
      <c r="L9" s="65">
        <f>VLOOKUP($A9,'Return Data'!$B$7:$R$2843,17,0)</f>
        <v>30.264600000000002</v>
      </c>
      <c r="M9" s="66">
        <f t="shared" si="4"/>
        <v>7</v>
      </c>
      <c r="N9" s="65">
        <f>VLOOKUP($A9,'Return Data'!$B$7:$R$2843,14,0)</f>
        <v>22.964300000000001</v>
      </c>
      <c r="O9" s="66">
        <f t="shared" si="5"/>
        <v>3</v>
      </c>
      <c r="P9" s="65">
        <f>VLOOKUP($A9,'Return Data'!$B$7:$R$2843,15,0)</f>
        <v>20.780100000000001</v>
      </c>
      <c r="Q9" s="66">
        <f t="shared" si="6"/>
        <v>2</v>
      </c>
      <c r="R9" s="65">
        <f>VLOOKUP($A9,'Return Data'!$B$7:$R$2843,16,0)</f>
        <v>20.657299999999999</v>
      </c>
      <c r="S9" s="67">
        <f t="shared" si="7"/>
        <v>7</v>
      </c>
    </row>
    <row r="10" spans="1:20" x14ac:dyDescent="0.3">
      <c r="A10" s="63" t="s">
        <v>1153</v>
      </c>
      <c r="B10" s="64">
        <f>VLOOKUP($A10,'Return Data'!$B$7:$R$2843,3,0)</f>
        <v>44377</v>
      </c>
      <c r="C10" s="65">
        <f>VLOOKUP($A10,'Return Data'!$B$7:$R$2843,4,0)</f>
        <v>15.72</v>
      </c>
      <c r="D10" s="65">
        <f>VLOOKUP($A10,'Return Data'!$B$7:$R$2843,10,0)</f>
        <v>14.161199999999999</v>
      </c>
      <c r="E10" s="66">
        <f t="shared" si="0"/>
        <v>10</v>
      </c>
      <c r="F10" s="65">
        <f>VLOOKUP($A10,'Return Data'!$B$7:$R$2843,11,0)</f>
        <v>27.8049</v>
      </c>
      <c r="G10" s="66">
        <f t="shared" si="1"/>
        <v>12</v>
      </c>
      <c r="H10" s="65">
        <f>VLOOKUP($A10,'Return Data'!$B$7:$R$2843,12,0)</f>
        <v>51.445099999999996</v>
      </c>
      <c r="I10" s="66">
        <f t="shared" si="2"/>
        <v>16</v>
      </c>
      <c r="J10" s="65">
        <f>VLOOKUP($A10,'Return Data'!$B$7:$R$2843,13,0)</f>
        <v>75.446399999999997</v>
      </c>
      <c r="K10" s="66">
        <f t="shared" si="3"/>
        <v>12</v>
      </c>
      <c r="L10" s="65">
        <f>VLOOKUP($A10,'Return Data'!$B$7:$R$2843,17,0)</f>
        <v>28.842199999999998</v>
      </c>
      <c r="M10" s="66">
        <f t="shared" si="4"/>
        <v>10</v>
      </c>
      <c r="N10" s="65">
        <f>VLOOKUP($A10,'Return Data'!$B$7:$R$2843,14,0)</f>
        <v>17.3461</v>
      </c>
      <c r="O10" s="66">
        <f t="shared" si="5"/>
        <v>13</v>
      </c>
      <c r="P10" s="65">
        <f>VLOOKUP($A10,'Return Data'!$B$7:$R$2843,15,0)</f>
        <v>16.990200000000002</v>
      </c>
      <c r="Q10" s="66">
        <f t="shared" si="6"/>
        <v>11</v>
      </c>
      <c r="R10" s="65">
        <f>VLOOKUP($A10,'Return Data'!$B$7:$R$2843,16,0)</f>
        <v>9.2357999999999993</v>
      </c>
      <c r="S10" s="67">
        <f t="shared" si="7"/>
        <v>26</v>
      </c>
    </row>
    <row r="11" spans="1:20" x14ac:dyDescent="0.3">
      <c r="A11" s="63" t="s">
        <v>1155</v>
      </c>
      <c r="B11" s="64">
        <f>VLOOKUP($A11,'Return Data'!$B$7:$R$2843,3,0)</f>
        <v>44377</v>
      </c>
      <c r="C11" s="65">
        <f>VLOOKUP($A11,'Return Data'!$B$7:$R$2843,4,0)</f>
        <v>59.274000000000001</v>
      </c>
      <c r="D11" s="65">
        <f>VLOOKUP($A11,'Return Data'!$B$7:$R$2843,10,0)</f>
        <v>14.2653</v>
      </c>
      <c r="E11" s="66">
        <f t="shared" si="0"/>
        <v>9</v>
      </c>
      <c r="F11" s="65">
        <f>VLOOKUP($A11,'Return Data'!$B$7:$R$2843,11,0)</f>
        <v>31.954599999999999</v>
      </c>
      <c r="G11" s="66">
        <f t="shared" si="1"/>
        <v>7</v>
      </c>
      <c r="H11" s="65">
        <f>VLOOKUP($A11,'Return Data'!$B$7:$R$2843,12,0)</f>
        <v>55.779200000000003</v>
      </c>
      <c r="I11" s="66">
        <f t="shared" si="2"/>
        <v>9</v>
      </c>
      <c r="J11" s="65">
        <f>VLOOKUP($A11,'Return Data'!$B$7:$R$2843,13,0)</f>
        <v>77.951899999999995</v>
      </c>
      <c r="K11" s="66">
        <f t="shared" si="3"/>
        <v>10</v>
      </c>
      <c r="L11" s="65">
        <f>VLOOKUP($A11,'Return Data'!$B$7:$R$2843,17,0)</f>
        <v>30.518799999999999</v>
      </c>
      <c r="M11" s="66">
        <f t="shared" si="4"/>
        <v>6</v>
      </c>
      <c r="N11" s="65">
        <f>VLOOKUP($A11,'Return Data'!$B$7:$R$2843,14,0)</f>
        <v>20.781199999999998</v>
      </c>
      <c r="O11" s="66">
        <f t="shared" si="5"/>
        <v>6</v>
      </c>
      <c r="P11" s="65">
        <f>VLOOKUP($A11,'Return Data'!$B$7:$R$2843,15,0)</f>
        <v>16.7745</v>
      </c>
      <c r="Q11" s="66">
        <f t="shared" si="6"/>
        <v>12</v>
      </c>
      <c r="R11" s="65">
        <f>VLOOKUP($A11,'Return Data'!$B$7:$R$2843,16,0)</f>
        <v>20.142800000000001</v>
      </c>
      <c r="S11" s="67">
        <f t="shared" si="7"/>
        <v>12</v>
      </c>
    </row>
    <row r="12" spans="1:20" x14ac:dyDescent="0.3">
      <c r="A12" s="63" t="s">
        <v>1156</v>
      </c>
      <c r="B12" s="64">
        <f>VLOOKUP($A12,'Return Data'!$B$7:$R$2843,3,0)</f>
        <v>44377</v>
      </c>
      <c r="C12" s="65">
        <f>VLOOKUP($A12,'Return Data'!$B$7:$R$2843,4,0)</f>
        <v>91.771000000000001</v>
      </c>
      <c r="D12" s="65">
        <f>VLOOKUP($A12,'Return Data'!$B$7:$R$2843,10,0)</f>
        <v>13.185700000000001</v>
      </c>
      <c r="E12" s="66">
        <f t="shared" si="0"/>
        <v>15</v>
      </c>
      <c r="F12" s="65">
        <f>VLOOKUP($A12,'Return Data'!$B$7:$R$2843,11,0)</f>
        <v>21.937000000000001</v>
      </c>
      <c r="G12" s="66">
        <f t="shared" si="1"/>
        <v>25</v>
      </c>
      <c r="H12" s="65">
        <f>VLOOKUP($A12,'Return Data'!$B$7:$R$2843,12,0)</f>
        <v>40.408499999999997</v>
      </c>
      <c r="I12" s="66">
        <f t="shared" si="2"/>
        <v>25</v>
      </c>
      <c r="J12" s="65">
        <f>VLOOKUP($A12,'Return Data'!$B$7:$R$2843,13,0)</f>
        <v>61.819400000000002</v>
      </c>
      <c r="K12" s="66">
        <f t="shared" si="3"/>
        <v>25</v>
      </c>
      <c r="L12" s="65">
        <f>VLOOKUP($A12,'Return Data'!$B$7:$R$2843,17,0)</f>
        <v>26.4847</v>
      </c>
      <c r="M12" s="66">
        <f t="shared" si="4"/>
        <v>13</v>
      </c>
      <c r="N12" s="65">
        <f>VLOOKUP($A12,'Return Data'!$B$7:$R$2843,14,0)</f>
        <v>18.748200000000001</v>
      </c>
      <c r="O12" s="66">
        <f t="shared" si="5"/>
        <v>11</v>
      </c>
      <c r="P12" s="65">
        <f>VLOOKUP($A12,'Return Data'!$B$7:$R$2843,15,0)</f>
        <v>17.168900000000001</v>
      </c>
      <c r="Q12" s="66">
        <f t="shared" si="6"/>
        <v>10</v>
      </c>
      <c r="R12" s="65">
        <f>VLOOKUP($A12,'Return Data'!$B$7:$R$2843,16,0)</f>
        <v>19.505800000000001</v>
      </c>
      <c r="S12" s="67">
        <f t="shared" si="7"/>
        <v>17</v>
      </c>
    </row>
    <row r="13" spans="1:20" x14ac:dyDescent="0.3">
      <c r="A13" s="63" t="s">
        <v>1158</v>
      </c>
      <c r="B13" s="64">
        <f>VLOOKUP($A13,'Return Data'!$B$7:$R$2843,3,0)</f>
        <v>44377</v>
      </c>
      <c r="C13" s="65">
        <f>VLOOKUP($A13,'Return Data'!$B$7:$R$2843,4,0)</f>
        <v>49.719000000000001</v>
      </c>
      <c r="D13" s="65">
        <f>VLOOKUP($A13,'Return Data'!$B$7:$R$2843,10,0)</f>
        <v>15.3841</v>
      </c>
      <c r="E13" s="66">
        <f t="shared" si="0"/>
        <v>8</v>
      </c>
      <c r="F13" s="65">
        <f>VLOOKUP($A13,'Return Data'!$B$7:$R$2843,11,0)</f>
        <v>33.915999999999997</v>
      </c>
      <c r="G13" s="66">
        <f t="shared" si="1"/>
        <v>4</v>
      </c>
      <c r="H13" s="65">
        <f>VLOOKUP($A13,'Return Data'!$B$7:$R$2843,12,0)</f>
        <v>60.887300000000003</v>
      </c>
      <c r="I13" s="66">
        <f t="shared" si="2"/>
        <v>5</v>
      </c>
      <c r="J13" s="65">
        <f>VLOOKUP($A13,'Return Data'!$B$7:$R$2843,13,0)</f>
        <v>90.268299999999996</v>
      </c>
      <c r="K13" s="66">
        <f t="shared" si="3"/>
        <v>4</v>
      </c>
      <c r="L13" s="65">
        <f>VLOOKUP($A13,'Return Data'!$B$7:$R$2843,17,0)</f>
        <v>32.235500000000002</v>
      </c>
      <c r="M13" s="66">
        <f t="shared" si="4"/>
        <v>3</v>
      </c>
      <c r="N13" s="65">
        <f>VLOOKUP($A13,'Return Data'!$B$7:$R$2843,14,0)</f>
        <v>20.2453</v>
      </c>
      <c r="O13" s="66">
        <f t="shared" si="5"/>
        <v>8</v>
      </c>
      <c r="P13" s="65">
        <f>VLOOKUP($A13,'Return Data'!$B$7:$R$2843,15,0)</f>
        <v>19.361699999999999</v>
      </c>
      <c r="Q13" s="66">
        <f t="shared" si="6"/>
        <v>3</v>
      </c>
      <c r="R13" s="65">
        <f>VLOOKUP($A13,'Return Data'!$B$7:$R$2843,16,0)</f>
        <v>21.986699999999999</v>
      </c>
      <c r="S13" s="67">
        <f t="shared" si="7"/>
        <v>4</v>
      </c>
    </row>
    <row r="14" spans="1:20" x14ac:dyDescent="0.3">
      <c r="A14" s="63" t="s">
        <v>1161</v>
      </c>
      <c r="B14" s="64">
        <f>VLOOKUP($A14,'Return Data'!$B$7:$R$2843,3,0)</f>
        <v>44377</v>
      </c>
      <c r="C14" s="65">
        <f>VLOOKUP($A14,'Return Data'!$B$7:$R$2843,4,0)</f>
        <v>1509.1468</v>
      </c>
      <c r="D14" s="65">
        <f>VLOOKUP($A14,'Return Data'!$B$7:$R$2843,10,0)</f>
        <v>11.400399999999999</v>
      </c>
      <c r="E14" s="66">
        <f t="shared" si="0"/>
        <v>22</v>
      </c>
      <c r="F14" s="65">
        <f>VLOOKUP($A14,'Return Data'!$B$7:$R$2843,11,0)</f>
        <v>23.258500000000002</v>
      </c>
      <c r="G14" s="66">
        <f t="shared" si="1"/>
        <v>21</v>
      </c>
      <c r="H14" s="65">
        <f>VLOOKUP($A14,'Return Data'!$B$7:$R$2843,12,0)</f>
        <v>52.317399999999999</v>
      </c>
      <c r="I14" s="66">
        <f t="shared" si="2"/>
        <v>14</v>
      </c>
      <c r="J14" s="65">
        <f>VLOOKUP($A14,'Return Data'!$B$7:$R$2843,13,0)</f>
        <v>69.119399999999999</v>
      </c>
      <c r="K14" s="66">
        <f t="shared" si="3"/>
        <v>17</v>
      </c>
      <c r="L14" s="65">
        <f>VLOOKUP($A14,'Return Data'!$B$7:$R$2843,17,0)</f>
        <v>21.3415</v>
      </c>
      <c r="M14" s="66">
        <f t="shared" si="4"/>
        <v>20</v>
      </c>
      <c r="N14" s="65">
        <f>VLOOKUP($A14,'Return Data'!$B$7:$R$2843,14,0)</f>
        <v>15.045400000000001</v>
      </c>
      <c r="O14" s="66">
        <f t="shared" si="5"/>
        <v>17</v>
      </c>
      <c r="P14" s="65">
        <f>VLOOKUP($A14,'Return Data'!$B$7:$R$2843,15,0)</f>
        <v>14.733599999999999</v>
      </c>
      <c r="Q14" s="66">
        <f t="shared" si="6"/>
        <v>17</v>
      </c>
      <c r="R14" s="65">
        <f>VLOOKUP($A14,'Return Data'!$B$7:$R$2843,16,0)</f>
        <v>19.4526</v>
      </c>
      <c r="S14" s="67">
        <f t="shared" si="7"/>
        <v>18</v>
      </c>
    </row>
    <row r="15" spans="1:20" x14ac:dyDescent="0.3">
      <c r="A15" s="63" t="s">
        <v>1163</v>
      </c>
      <c r="B15" s="64">
        <f>VLOOKUP($A15,'Return Data'!$B$7:$R$2843,3,0)</f>
        <v>44377</v>
      </c>
      <c r="C15" s="65">
        <f>VLOOKUP($A15,'Return Data'!$B$7:$R$2843,4,0)</f>
        <v>88.516000000000005</v>
      </c>
      <c r="D15" s="65">
        <f>VLOOKUP($A15,'Return Data'!$B$7:$R$2843,10,0)</f>
        <v>13.5723</v>
      </c>
      <c r="E15" s="66">
        <f t="shared" si="0"/>
        <v>14</v>
      </c>
      <c r="F15" s="65">
        <f>VLOOKUP($A15,'Return Data'!$B$7:$R$2843,11,0)</f>
        <v>27.375800000000002</v>
      </c>
      <c r="G15" s="66">
        <f t="shared" si="1"/>
        <v>13</v>
      </c>
      <c r="H15" s="65">
        <f>VLOOKUP($A15,'Return Data'!$B$7:$R$2843,12,0)</f>
        <v>52.398299999999999</v>
      </c>
      <c r="I15" s="66">
        <f t="shared" si="2"/>
        <v>13</v>
      </c>
      <c r="J15" s="65">
        <f>VLOOKUP($A15,'Return Data'!$B$7:$R$2843,13,0)</f>
        <v>74.419200000000004</v>
      </c>
      <c r="K15" s="66">
        <f t="shared" si="3"/>
        <v>15</v>
      </c>
      <c r="L15" s="65">
        <f>VLOOKUP($A15,'Return Data'!$B$7:$R$2843,17,0)</f>
        <v>24.038599999999999</v>
      </c>
      <c r="M15" s="66">
        <f t="shared" si="4"/>
        <v>17</v>
      </c>
      <c r="N15" s="65">
        <f>VLOOKUP($A15,'Return Data'!$B$7:$R$2843,14,0)</f>
        <v>15.4992</v>
      </c>
      <c r="O15" s="66">
        <f t="shared" si="5"/>
        <v>16</v>
      </c>
      <c r="P15" s="65">
        <f>VLOOKUP($A15,'Return Data'!$B$7:$R$2843,15,0)</f>
        <v>16.472799999999999</v>
      </c>
      <c r="Q15" s="66">
        <f t="shared" si="6"/>
        <v>15</v>
      </c>
      <c r="R15" s="65">
        <f>VLOOKUP($A15,'Return Data'!$B$7:$R$2843,16,0)</f>
        <v>20.1114</v>
      </c>
      <c r="S15" s="67">
        <f t="shared" si="7"/>
        <v>13</v>
      </c>
    </row>
    <row r="16" spans="1:20" x14ac:dyDescent="0.3">
      <c r="A16" s="63" t="s">
        <v>1165</v>
      </c>
      <c r="B16" s="64">
        <f>VLOOKUP($A16,'Return Data'!$B$7:$R$2843,3,0)</f>
        <v>44377</v>
      </c>
      <c r="C16" s="65">
        <f>VLOOKUP($A16,'Return Data'!$B$7:$R$2843,4,0)</f>
        <v>158.46</v>
      </c>
      <c r="D16" s="65">
        <f>VLOOKUP($A16,'Return Data'!$B$7:$R$2843,10,0)</f>
        <v>15.8842</v>
      </c>
      <c r="E16" s="66">
        <f t="shared" si="0"/>
        <v>4</v>
      </c>
      <c r="F16" s="65">
        <f>VLOOKUP($A16,'Return Data'!$B$7:$R$2843,11,0)</f>
        <v>30.5487</v>
      </c>
      <c r="G16" s="66">
        <f t="shared" si="1"/>
        <v>9</v>
      </c>
      <c r="H16" s="65">
        <f>VLOOKUP($A16,'Return Data'!$B$7:$R$2843,12,0)</f>
        <v>58.745699999999999</v>
      </c>
      <c r="I16" s="66">
        <f t="shared" si="2"/>
        <v>8</v>
      </c>
      <c r="J16" s="65">
        <f>VLOOKUP($A16,'Return Data'!$B$7:$R$2843,13,0)</f>
        <v>88.508200000000002</v>
      </c>
      <c r="K16" s="66">
        <f t="shared" si="3"/>
        <v>5</v>
      </c>
      <c r="L16" s="65">
        <f>VLOOKUP($A16,'Return Data'!$B$7:$R$2843,17,0)</f>
        <v>24.962199999999999</v>
      </c>
      <c r="M16" s="66">
        <f t="shared" si="4"/>
        <v>16</v>
      </c>
      <c r="N16" s="65">
        <f>VLOOKUP($A16,'Return Data'!$B$7:$R$2843,14,0)</f>
        <v>16.836099999999998</v>
      </c>
      <c r="O16" s="66">
        <f t="shared" si="5"/>
        <v>14</v>
      </c>
      <c r="P16" s="65">
        <f>VLOOKUP($A16,'Return Data'!$B$7:$R$2843,15,0)</f>
        <v>16.651700000000002</v>
      </c>
      <c r="Q16" s="66">
        <f t="shared" si="6"/>
        <v>14</v>
      </c>
      <c r="R16" s="65">
        <f>VLOOKUP($A16,'Return Data'!$B$7:$R$2843,16,0)</f>
        <v>19.808499999999999</v>
      </c>
      <c r="S16" s="67">
        <f t="shared" si="7"/>
        <v>16</v>
      </c>
    </row>
    <row r="17" spans="1:19" x14ac:dyDescent="0.3">
      <c r="A17" s="63" t="s">
        <v>1167</v>
      </c>
      <c r="B17" s="64">
        <f>VLOOKUP($A17,'Return Data'!$B$7:$R$2843,3,0)</f>
        <v>44377</v>
      </c>
      <c r="C17" s="65">
        <f>VLOOKUP($A17,'Return Data'!$B$7:$R$2843,4,0)</f>
        <v>16.91</v>
      </c>
      <c r="D17" s="65">
        <f>VLOOKUP($A17,'Return Data'!$B$7:$R$2843,10,0)</f>
        <v>11.030900000000001</v>
      </c>
      <c r="E17" s="66">
        <f t="shared" si="0"/>
        <v>23</v>
      </c>
      <c r="F17" s="65">
        <f>VLOOKUP($A17,'Return Data'!$B$7:$R$2843,11,0)</f>
        <v>22.892399999999999</v>
      </c>
      <c r="G17" s="66">
        <f t="shared" si="1"/>
        <v>22</v>
      </c>
      <c r="H17" s="65">
        <f>VLOOKUP($A17,'Return Data'!$B$7:$R$2843,12,0)</f>
        <v>45.901600000000002</v>
      </c>
      <c r="I17" s="66">
        <f t="shared" si="2"/>
        <v>21</v>
      </c>
      <c r="J17" s="65">
        <f>VLOOKUP($A17,'Return Data'!$B$7:$R$2843,13,0)</f>
        <v>65.947000000000003</v>
      </c>
      <c r="K17" s="66">
        <f t="shared" si="3"/>
        <v>19</v>
      </c>
      <c r="L17" s="65">
        <f>VLOOKUP($A17,'Return Data'!$B$7:$R$2843,17,0)</f>
        <v>23.5426</v>
      </c>
      <c r="M17" s="66">
        <f t="shared" si="4"/>
        <v>18</v>
      </c>
      <c r="N17" s="65">
        <f>VLOOKUP($A17,'Return Data'!$B$7:$R$2843,14,0)</f>
        <v>13.5892</v>
      </c>
      <c r="O17" s="66">
        <f t="shared" si="5"/>
        <v>18</v>
      </c>
      <c r="P17" s="65"/>
      <c r="Q17" s="66"/>
      <c r="R17" s="65">
        <f>VLOOKUP($A17,'Return Data'!$B$7:$R$2843,16,0)</f>
        <v>12.589600000000001</v>
      </c>
      <c r="S17" s="67">
        <f t="shared" si="7"/>
        <v>25</v>
      </c>
    </row>
    <row r="18" spans="1:19" x14ac:dyDescent="0.3">
      <c r="A18" s="63" t="s">
        <v>1169</v>
      </c>
      <c r="B18" s="64">
        <f>VLOOKUP($A18,'Return Data'!$B$7:$R$2843,3,0)</f>
        <v>44377</v>
      </c>
      <c r="C18" s="65">
        <f>VLOOKUP($A18,'Return Data'!$B$7:$R$2843,4,0)</f>
        <v>88.43</v>
      </c>
      <c r="D18" s="65">
        <f>VLOOKUP($A18,'Return Data'!$B$7:$R$2843,10,0)</f>
        <v>12.9518</v>
      </c>
      <c r="E18" s="66">
        <f t="shared" si="0"/>
        <v>16</v>
      </c>
      <c r="F18" s="65">
        <f>VLOOKUP($A18,'Return Data'!$B$7:$R$2843,11,0)</f>
        <v>25.432600000000001</v>
      </c>
      <c r="G18" s="66">
        <f t="shared" si="1"/>
        <v>17</v>
      </c>
      <c r="H18" s="65">
        <f>VLOOKUP($A18,'Return Data'!$B$7:$R$2843,12,0)</f>
        <v>46.044600000000003</v>
      </c>
      <c r="I18" s="66">
        <f t="shared" si="2"/>
        <v>20</v>
      </c>
      <c r="J18" s="65">
        <f>VLOOKUP($A18,'Return Data'!$B$7:$R$2843,13,0)</f>
        <v>68.438100000000006</v>
      </c>
      <c r="K18" s="66">
        <f t="shared" si="3"/>
        <v>18</v>
      </c>
      <c r="L18" s="65">
        <f>VLOOKUP($A18,'Return Data'!$B$7:$R$2843,17,0)</f>
        <v>28.684699999999999</v>
      </c>
      <c r="M18" s="66">
        <f t="shared" si="4"/>
        <v>11</v>
      </c>
      <c r="N18" s="65">
        <f>VLOOKUP($A18,'Return Data'!$B$7:$R$2843,14,0)</f>
        <v>20.459299999999999</v>
      </c>
      <c r="O18" s="66">
        <f t="shared" si="5"/>
        <v>7</v>
      </c>
      <c r="P18" s="65">
        <f>VLOOKUP($A18,'Return Data'!$B$7:$R$2843,15,0)</f>
        <v>18.864899999999999</v>
      </c>
      <c r="Q18" s="66">
        <f>RANK(P18,P$8:P$33,0)</f>
        <v>5</v>
      </c>
      <c r="R18" s="65">
        <f>VLOOKUP($A18,'Return Data'!$B$7:$R$2843,16,0)</f>
        <v>20.878499999999999</v>
      </c>
      <c r="S18" s="67">
        <f t="shared" si="7"/>
        <v>6</v>
      </c>
    </row>
    <row r="19" spans="1:19" x14ac:dyDescent="0.3">
      <c r="A19" s="63" t="s">
        <v>1171</v>
      </c>
      <c r="B19" s="64">
        <f>VLOOKUP($A19,'Return Data'!$B$7:$R$2843,3,0)</f>
        <v>44377</v>
      </c>
      <c r="C19" s="65">
        <f>VLOOKUP($A19,'Return Data'!$B$7:$R$2843,4,0)</f>
        <v>71.822000000000003</v>
      </c>
      <c r="D19" s="65">
        <f>VLOOKUP($A19,'Return Data'!$B$7:$R$2843,10,0)</f>
        <v>13.999599999999999</v>
      </c>
      <c r="E19" s="66">
        <f t="shared" si="0"/>
        <v>12</v>
      </c>
      <c r="F19" s="65">
        <f>VLOOKUP($A19,'Return Data'!$B$7:$R$2843,11,0)</f>
        <v>32.865900000000003</v>
      </c>
      <c r="G19" s="66">
        <f t="shared" si="1"/>
        <v>6</v>
      </c>
      <c r="H19" s="65">
        <f>VLOOKUP($A19,'Return Data'!$B$7:$R$2843,12,0)</f>
        <v>60.220399999999998</v>
      </c>
      <c r="I19" s="66">
        <f t="shared" si="2"/>
        <v>6</v>
      </c>
      <c r="J19" s="65">
        <f>VLOOKUP($A19,'Return Data'!$B$7:$R$2843,13,0)</f>
        <v>85.865099999999998</v>
      </c>
      <c r="K19" s="66">
        <f t="shared" si="3"/>
        <v>6</v>
      </c>
      <c r="L19" s="65">
        <f>VLOOKUP($A19,'Return Data'!$B$7:$R$2843,17,0)</f>
        <v>30.523199999999999</v>
      </c>
      <c r="M19" s="66">
        <f t="shared" si="4"/>
        <v>5</v>
      </c>
      <c r="N19" s="65">
        <f>VLOOKUP($A19,'Return Data'!$B$7:$R$2843,14,0)</f>
        <v>21.177800000000001</v>
      </c>
      <c r="O19" s="66">
        <f t="shared" si="5"/>
        <v>4</v>
      </c>
      <c r="P19" s="65">
        <f>VLOOKUP($A19,'Return Data'!$B$7:$R$2843,15,0)</f>
        <v>19.144100000000002</v>
      </c>
      <c r="Q19" s="66">
        <f>RANK(P19,P$8:P$33,0)</f>
        <v>4</v>
      </c>
      <c r="R19" s="65">
        <f>VLOOKUP($A19,'Return Data'!$B$7:$R$2843,16,0)</f>
        <v>21.3034</v>
      </c>
      <c r="S19" s="67">
        <f t="shared" si="7"/>
        <v>5</v>
      </c>
    </row>
    <row r="20" spans="1:19" x14ac:dyDescent="0.3">
      <c r="A20" s="63" t="s">
        <v>1172</v>
      </c>
      <c r="B20" s="64">
        <f>VLOOKUP($A20,'Return Data'!$B$7:$R$2843,3,0)</f>
        <v>44377</v>
      </c>
      <c r="C20" s="65">
        <f>VLOOKUP($A20,'Return Data'!$B$7:$R$2843,4,0)</f>
        <v>206.96</v>
      </c>
      <c r="D20" s="65">
        <f>VLOOKUP($A20,'Return Data'!$B$7:$R$2843,10,0)</f>
        <v>10.325699999999999</v>
      </c>
      <c r="E20" s="66">
        <f t="shared" si="0"/>
        <v>25</v>
      </c>
      <c r="F20" s="65">
        <f>VLOOKUP($A20,'Return Data'!$B$7:$R$2843,11,0)</f>
        <v>21.805700000000002</v>
      </c>
      <c r="G20" s="66">
        <f t="shared" si="1"/>
        <v>26</v>
      </c>
      <c r="H20" s="65">
        <f>VLOOKUP($A20,'Return Data'!$B$7:$R$2843,12,0)</f>
        <v>40.4071</v>
      </c>
      <c r="I20" s="66">
        <f t="shared" si="2"/>
        <v>26</v>
      </c>
      <c r="J20" s="65">
        <f>VLOOKUP($A20,'Return Data'!$B$7:$R$2843,13,0)</f>
        <v>62.576599999999999</v>
      </c>
      <c r="K20" s="66">
        <f t="shared" si="3"/>
        <v>24</v>
      </c>
      <c r="L20" s="65">
        <f>VLOOKUP($A20,'Return Data'!$B$7:$R$2843,17,0)</f>
        <v>21.8217</v>
      </c>
      <c r="M20" s="66">
        <f t="shared" si="4"/>
        <v>19</v>
      </c>
      <c r="N20" s="65">
        <f>VLOOKUP($A20,'Return Data'!$B$7:$R$2843,14,0)</f>
        <v>13.478199999999999</v>
      </c>
      <c r="O20" s="66">
        <f t="shared" si="5"/>
        <v>19</v>
      </c>
      <c r="P20" s="65">
        <f>VLOOKUP($A20,'Return Data'!$B$7:$R$2843,15,0)</f>
        <v>16.662400000000002</v>
      </c>
      <c r="Q20" s="66">
        <f>RANK(P20,P$8:P$33,0)</f>
        <v>13</v>
      </c>
      <c r="R20" s="65">
        <f>VLOOKUP($A20,'Return Data'!$B$7:$R$2843,16,0)</f>
        <v>20.351700000000001</v>
      </c>
      <c r="S20" s="67">
        <f t="shared" si="7"/>
        <v>9</v>
      </c>
    </row>
    <row r="21" spans="1:19" x14ac:dyDescent="0.3">
      <c r="A21" s="63" t="s">
        <v>1174</v>
      </c>
      <c r="B21" s="64">
        <f>VLOOKUP($A21,'Return Data'!$B$7:$R$2843,3,0)</f>
        <v>44377</v>
      </c>
      <c r="C21" s="65">
        <f>VLOOKUP($A21,'Return Data'!$B$7:$R$2843,4,0)</f>
        <v>16.6586</v>
      </c>
      <c r="D21" s="65">
        <f>VLOOKUP($A21,'Return Data'!$B$7:$R$2843,10,0)</f>
        <v>17.328099999999999</v>
      </c>
      <c r="E21" s="66">
        <f t="shared" si="0"/>
        <v>3</v>
      </c>
      <c r="F21" s="65">
        <f>VLOOKUP($A21,'Return Data'!$B$7:$R$2843,11,0)</f>
        <v>35.247700000000002</v>
      </c>
      <c r="G21" s="66">
        <f t="shared" si="1"/>
        <v>3</v>
      </c>
      <c r="H21" s="65">
        <f>VLOOKUP($A21,'Return Data'!$B$7:$R$2843,12,0)</f>
        <v>59.0411</v>
      </c>
      <c r="I21" s="66">
        <f t="shared" si="2"/>
        <v>7</v>
      </c>
      <c r="J21" s="65">
        <f>VLOOKUP($A21,'Return Data'!$B$7:$R$2843,13,0)</f>
        <v>76.070899999999995</v>
      </c>
      <c r="K21" s="66">
        <f t="shared" si="3"/>
        <v>11</v>
      </c>
      <c r="L21" s="65">
        <f>VLOOKUP($A21,'Return Data'!$B$7:$R$2843,17,0)</f>
        <v>31.139099999999999</v>
      </c>
      <c r="M21" s="66">
        <f t="shared" si="4"/>
        <v>4</v>
      </c>
      <c r="N21" s="65"/>
      <c r="O21" s="66"/>
      <c r="P21" s="65"/>
      <c r="Q21" s="66"/>
      <c r="R21" s="65">
        <f>VLOOKUP($A21,'Return Data'!$B$7:$R$2843,16,0)</f>
        <v>16.1112</v>
      </c>
      <c r="S21" s="67">
        <f t="shared" si="7"/>
        <v>24</v>
      </c>
    </row>
    <row r="22" spans="1:19" x14ac:dyDescent="0.3">
      <c r="A22" s="63" t="s">
        <v>1176</v>
      </c>
      <c r="B22" s="64">
        <f>VLOOKUP($A22,'Return Data'!$B$7:$R$2843,3,0)</f>
        <v>44377</v>
      </c>
      <c r="C22" s="65">
        <f>VLOOKUP($A22,'Return Data'!$B$7:$R$2843,4,0)</f>
        <v>19.123999999999999</v>
      </c>
      <c r="D22" s="65">
        <f>VLOOKUP($A22,'Return Data'!$B$7:$R$2843,10,0)</f>
        <v>15.8048</v>
      </c>
      <c r="E22" s="66">
        <f t="shared" si="0"/>
        <v>5</v>
      </c>
      <c r="F22" s="65">
        <f>VLOOKUP($A22,'Return Data'!$B$7:$R$2843,11,0)</f>
        <v>33.640799999999999</v>
      </c>
      <c r="G22" s="66">
        <f t="shared" si="1"/>
        <v>5</v>
      </c>
      <c r="H22" s="65">
        <f>VLOOKUP($A22,'Return Data'!$B$7:$R$2843,12,0)</f>
        <v>64.394400000000005</v>
      </c>
      <c r="I22" s="66">
        <f t="shared" si="2"/>
        <v>3</v>
      </c>
      <c r="J22" s="65">
        <f>VLOOKUP($A22,'Return Data'!$B$7:$R$2843,13,0)</f>
        <v>90.554000000000002</v>
      </c>
      <c r="K22" s="66">
        <f t="shared" ref="K22:K31" si="8">RANK(J22,J$8:J$33,0)</f>
        <v>3</v>
      </c>
      <c r="L22" s="65"/>
      <c r="M22" s="66"/>
      <c r="N22" s="65"/>
      <c r="O22" s="66"/>
      <c r="P22" s="65"/>
      <c r="Q22" s="66"/>
      <c r="R22" s="65">
        <f>VLOOKUP($A22,'Return Data'!$B$7:$R$2843,16,0)</f>
        <v>40.089300000000001</v>
      </c>
      <c r="S22" s="67">
        <f t="shared" si="7"/>
        <v>2</v>
      </c>
    </row>
    <row r="23" spans="1:19" x14ac:dyDescent="0.3">
      <c r="A23" s="63" t="s">
        <v>1178</v>
      </c>
      <c r="B23" s="64">
        <f>VLOOKUP($A23,'Return Data'!$B$7:$R$2843,3,0)</f>
        <v>44377</v>
      </c>
      <c r="C23" s="65">
        <f>VLOOKUP($A23,'Return Data'!$B$7:$R$2843,4,0)</f>
        <v>38.856000000000002</v>
      </c>
      <c r="D23" s="65">
        <f>VLOOKUP($A23,'Return Data'!$B$7:$R$2843,10,0)</f>
        <v>9.4772999999999996</v>
      </c>
      <c r="E23" s="66">
        <f t="shared" si="0"/>
        <v>26</v>
      </c>
      <c r="F23" s="65">
        <f>VLOOKUP($A23,'Return Data'!$B$7:$R$2843,11,0)</f>
        <v>22.444700000000001</v>
      </c>
      <c r="G23" s="66">
        <f t="shared" si="1"/>
        <v>24</v>
      </c>
      <c r="H23" s="65">
        <f>VLOOKUP($A23,'Return Data'!$B$7:$R$2843,12,0)</f>
        <v>42.898600000000002</v>
      </c>
      <c r="I23" s="66">
        <f t="shared" si="2"/>
        <v>24</v>
      </c>
      <c r="J23" s="65">
        <f>VLOOKUP($A23,'Return Data'!$B$7:$R$2843,13,0)</f>
        <v>64.977500000000006</v>
      </c>
      <c r="K23" s="66">
        <f t="shared" si="8"/>
        <v>21</v>
      </c>
      <c r="L23" s="65">
        <f>VLOOKUP($A23,'Return Data'!$B$7:$R$2843,17,0)</f>
        <v>20.350000000000001</v>
      </c>
      <c r="M23" s="66">
        <f>RANK(L23,L$8:L$33,0)</f>
        <v>21</v>
      </c>
      <c r="N23" s="65">
        <f>VLOOKUP($A23,'Return Data'!$B$7:$R$2843,14,0)</f>
        <v>13.3901</v>
      </c>
      <c r="O23" s="66">
        <f>RANK(N23,N$8:N$33,0)</f>
        <v>20</v>
      </c>
      <c r="P23" s="65">
        <f>VLOOKUP($A23,'Return Data'!$B$7:$R$2843,15,0)</f>
        <v>12.4031</v>
      </c>
      <c r="Q23" s="66">
        <f>RANK(P23,P$8:P$33,0)</f>
        <v>20</v>
      </c>
      <c r="R23" s="65">
        <f>VLOOKUP($A23,'Return Data'!$B$7:$R$2843,16,0)</f>
        <v>20.279299999999999</v>
      </c>
      <c r="S23" s="67">
        <f t="shared" si="7"/>
        <v>10</v>
      </c>
    </row>
    <row r="24" spans="1:19" x14ac:dyDescent="0.3">
      <c r="A24" s="63" t="s">
        <v>1181</v>
      </c>
      <c r="B24" s="64">
        <f>VLOOKUP($A24,'Return Data'!$B$7:$R$2843,3,0)</f>
        <v>44377</v>
      </c>
      <c r="C24" s="65">
        <f>VLOOKUP($A24,'Return Data'!$B$7:$R$2843,4,0)</f>
        <v>1868.6120000000001</v>
      </c>
      <c r="D24" s="65">
        <f>VLOOKUP($A24,'Return Data'!$B$7:$R$2843,10,0)</f>
        <v>12.916499999999999</v>
      </c>
      <c r="E24" s="66">
        <f t="shared" si="0"/>
        <v>17</v>
      </c>
      <c r="F24" s="65">
        <f>VLOOKUP($A24,'Return Data'!$B$7:$R$2843,11,0)</f>
        <v>27.0503</v>
      </c>
      <c r="G24" s="66">
        <f t="shared" si="1"/>
        <v>15</v>
      </c>
      <c r="H24" s="65">
        <f>VLOOKUP($A24,'Return Data'!$B$7:$R$2843,12,0)</f>
        <v>52.450899999999997</v>
      </c>
      <c r="I24" s="66">
        <f t="shared" si="2"/>
        <v>12</v>
      </c>
      <c r="J24" s="65">
        <f>VLOOKUP($A24,'Return Data'!$B$7:$R$2843,13,0)</f>
        <v>78.467100000000002</v>
      </c>
      <c r="K24" s="66">
        <f t="shared" si="8"/>
        <v>9</v>
      </c>
      <c r="L24" s="65">
        <f>VLOOKUP($A24,'Return Data'!$B$7:$R$2843,17,0)</f>
        <v>25.588899999999999</v>
      </c>
      <c r="M24" s="66">
        <f>RANK(L24,L$8:L$33,0)</f>
        <v>15</v>
      </c>
      <c r="N24" s="65">
        <f>VLOOKUP($A24,'Return Data'!$B$7:$R$2843,14,0)</f>
        <v>19.151599999999998</v>
      </c>
      <c r="O24" s="66">
        <f>RANK(N24,N$8:N$33,0)</f>
        <v>10</v>
      </c>
      <c r="P24" s="65">
        <f>VLOOKUP($A24,'Return Data'!$B$7:$R$2843,15,0)</f>
        <v>17.309200000000001</v>
      </c>
      <c r="Q24" s="66">
        <f>RANK(P24,P$8:P$33,0)</f>
        <v>9</v>
      </c>
      <c r="R24" s="65">
        <f>VLOOKUP($A24,'Return Data'!$B$7:$R$2843,16,0)</f>
        <v>16.633500000000002</v>
      </c>
      <c r="S24" s="67">
        <f t="shared" si="7"/>
        <v>21</v>
      </c>
    </row>
    <row r="25" spans="1:19" x14ac:dyDescent="0.3">
      <c r="A25" s="63" t="s">
        <v>1182</v>
      </c>
      <c r="B25" s="64">
        <f>VLOOKUP($A25,'Return Data'!$B$7:$R$2843,3,0)</f>
        <v>44377</v>
      </c>
      <c r="C25" s="65">
        <f>VLOOKUP($A25,'Return Data'!$B$7:$R$2843,4,0)</f>
        <v>39.950000000000003</v>
      </c>
      <c r="D25" s="65">
        <f>VLOOKUP($A25,'Return Data'!$B$7:$R$2843,10,0)</f>
        <v>17.638400000000001</v>
      </c>
      <c r="E25" s="66">
        <f t="shared" si="0"/>
        <v>2</v>
      </c>
      <c r="F25" s="65">
        <f>VLOOKUP($A25,'Return Data'!$B$7:$R$2843,11,0)</f>
        <v>36.908799999999999</v>
      </c>
      <c r="G25" s="66">
        <f t="shared" si="1"/>
        <v>1</v>
      </c>
      <c r="H25" s="65">
        <f>VLOOKUP($A25,'Return Data'!$B$7:$R$2843,12,0)</f>
        <v>64.946299999999994</v>
      </c>
      <c r="I25" s="66">
        <f t="shared" si="2"/>
        <v>2</v>
      </c>
      <c r="J25" s="65">
        <f>VLOOKUP($A25,'Return Data'!$B$7:$R$2843,13,0)</f>
        <v>103.8265</v>
      </c>
      <c r="K25" s="66">
        <f t="shared" si="8"/>
        <v>1</v>
      </c>
      <c r="L25" s="65">
        <f>VLOOKUP($A25,'Return Data'!$B$7:$R$2843,17,0)</f>
        <v>44.746200000000002</v>
      </c>
      <c r="M25" s="66">
        <f>RANK(L25,L$8:L$33,0)</f>
        <v>1</v>
      </c>
      <c r="N25" s="65">
        <f>VLOOKUP($A25,'Return Data'!$B$7:$R$2843,14,0)</f>
        <v>25.907599999999999</v>
      </c>
      <c r="O25" s="66">
        <f>RANK(N25,N$8:N$33,0)</f>
        <v>1</v>
      </c>
      <c r="P25" s="65">
        <f>VLOOKUP($A25,'Return Data'!$B$7:$R$2843,15,0)</f>
        <v>20.9755</v>
      </c>
      <c r="Q25" s="66">
        <f>RANK(P25,P$8:P$33,0)</f>
        <v>1</v>
      </c>
      <c r="R25" s="65">
        <f>VLOOKUP($A25,'Return Data'!$B$7:$R$2843,16,0)</f>
        <v>20.0459</v>
      </c>
      <c r="S25" s="67">
        <f t="shared" si="7"/>
        <v>14</v>
      </c>
    </row>
    <row r="26" spans="1:19" x14ac:dyDescent="0.3">
      <c r="A26" s="63" t="s">
        <v>1184</v>
      </c>
      <c r="B26" s="64">
        <f>VLOOKUP($A26,'Return Data'!$B$7:$R$2843,3,0)</f>
        <v>44377</v>
      </c>
      <c r="C26" s="65">
        <f>VLOOKUP($A26,'Return Data'!$B$7:$R$2843,4,0)</f>
        <v>16.07</v>
      </c>
      <c r="D26" s="65">
        <f>VLOOKUP($A26,'Return Data'!$B$7:$R$2843,10,0)</f>
        <v>15.445399999999999</v>
      </c>
      <c r="E26" s="66">
        <f t="shared" si="0"/>
        <v>7</v>
      </c>
      <c r="F26" s="65">
        <f>VLOOKUP($A26,'Return Data'!$B$7:$R$2843,11,0)</f>
        <v>28.047799999999999</v>
      </c>
      <c r="G26" s="66">
        <f t="shared" ref="G26" si="9">RANK(F26,F$8:F$33,0)</f>
        <v>11</v>
      </c>
      <c r="H26" s="65">
        <f>VLOOKUP($A26,'Return Data'!$B$7:$R$2843,12,0)</f>
        <v>53.927199999999999</v>
      </c>
      <c r="I26" s="66">
        <f t="shared" ref="I26" si="10">RANK(H26,H$8:H$33,0)</f>
        <v>11</v>
      </c>
      <c r="J26" s="65">
        <f>VLOOKUP($A26,'Return Data'!$B$7:$R$2843,13,0)</f>
        <v>74.673900000000003</v>
      </c>
      <c r="K26" s="66">
        <f t="shared" si="8"/>
        <v>13</v>
      </c>
      <c r="L26" s="65"/>
      <c r="M26" s="66"/>
      <c r="N26" s="65"/>
      <c r="O26" s="66"/>
      <c r="P26" s="65"/>
      <c r="Q26" s="66"/>
      <c r="R26" s="65">
        <f>VLOOKUP($A26,'Return Data'!$B$7:$R$2843,16,0)</f>
        <v>37.157200000000003</v>
      </c>
      <c r="S26" s="67">
        <f t="shared" si="7"/>
        <v>3</v>
      </c>
    </row>
    <row r="27" spans="1:19" x14ac:dyDescent="0.3">
      <c r="A27" s="63" t="s">
        <v>1187</v>
      </c>
      <c r="B27" s="64">
        <f>VLOOKUP($A27,'Return Data'!$B$7:$R$2843,3,0)</f>
        <v>44377</v>
      </c>
      <c r="C27" s="65">
        <f>VLOOKUP($A27,'Return Data'!$B$7:$R$2843,4,0)</f>
        <v>110.03100000000001</v>
      </c>
      <c r="D27" s="65">
        <f>VLOOKUP($A27,'Return Data'!$B$7:$R$2843,10,0)</f>
        <v>22.870699999999999</v>
      </c>
      <c r="E27" s="66">
        <f t="shared" si="0"/>
        <v>1</v>
      </c>
      <c r="F27" s="65">
        <f>VLOOKUP($A27,'Return Data'!$B$7:$R$2843,11,0)</f>
        <v>35.351300000000002</v>
      </c>
      <c r="G27" s="66">
        <f t="shared" ref="G27:G33" si="11">RANK(F27,F$8:F$33,0)</f>
        <v>2</v>
      </c>
      <c r="H27" s="65">
        <f>VLOOKUP($A27,'Return Data'!$B$7:$R$2843,12,0)</f>
        <v>67.486900000000006</v>
      </c>
      <c r="I27" s="66">
        <f t="shared" ref="I27:I33" si="12">RANK(H27,H$8:H$33,0)</f>
        <v>1</v>
      </c>
      <c r="J27" s="65">
        <f>VLOOKUP($A27,'Return Data'!$B$7:$R$2843,13,0)</f>
        <v>95.161000000000001</v>
      </c>
      <c r="K27" s="66">
        <f t="shared" si="8"/>
        <v>2</v>
      </c>
      <c r="L27" s="65">
        <f>VLOOKUP($A27,'Return Data'!$B$7:$R$2843,17,0)</f>
        <v>40.655099999999997</v>
      </c>
      <c r="M27" s="66">
        <f>RANK(L27,L$8:L$33,0)</f>
        <v>2</v>
      </c>
      <c r="N27" s="65">
        <f>VLOOKUP($A27,'Return Data'!$B$7:$R$2843,14,0)</f>
        <v>24.839400000000001</v>
      </c>
      <c r="O27" s="66">
        <f>RANK(N27,N$8:N$33,0)</f>
        <v>2</v>
      </c>
      <c r="P27" s="65">
        <f>VLOOKUP($A27,'Return Data'!$B$7:$R$2843,15,0)</f>
        <v>18.727599999999999</v>
      </c>
      <c r="Q27" s="66">
        <f>RANK(P27,P$8:P$33,0)</f>
        <v>6</v>
      </c>
      <c r="R27" s="65">
        <f>VLOOKUP($A27,'Return Data'!$B$7:$R$2843,16,0)</f>
        <v>16.2819</v>
      </c>
      <c r="S27" s="67">
        <f t="shared" si="7"/>
        <v>22</v>
      </c>
    </row>
    <row r="28" spans="1:19" x14ac:dyDescent="0.3">
      <c r="A28" s="63" t="s">
        <v>1188</v>
      </c>
      <c r="B28" s="64">
        <f>VLOOKUP($A28,'Return Data'!$B$7:$R$2843,3,0)</f>
        <v>44377</v>
      </c>
      <c r="C28" s="65">
        <f>VLOOKUP($A28,'Return Data'!$B$7:$R$2843,4,0)</f>
        <v>129.68170000000001</v>
      </c>
      <c r="D28" s="65">
        <f>VLOOKUP($A28,'Return Data'!$B$7:$R$2843,10,0)</f>
        <v>12.4354</v>
      </c>
      <c r="E28" s="66">
        <f t="shared" si="0"/>
        <v>18</v>
      </c>
      <c r="F28" s="65">
        <f>VLOOKUP($A28,'Return Data'!$B$7:$R$2843,11,0)</f>
        <v>30.399899999999999</v>
      </c>
      <c r="G28" s="66">
        <f t="shared" si="11"/>
        <v>10</v>
      </c>
      <c r="H28" s="65">
        <f>VLOOKUP($A28,'Return Data'!$B$7:$R$2843,12,0)</f>
        <v>61.854500000000002</v>
      </c>
      <c r="I28" s="66">
        <f t="shared" si="12"/>
        <v>4</v>
      </c>
      <c r="J28" s="65">
        <f>VLOOKUP($A28,'Return Data'!$B$7:$R$2843,13,0)</f>
        <v>84.083500000000001</v>
      </c>
      <c r="K28" s="66">
        <f t="shared" si="8"/>
        <v>7</v>
      </c>
      <c r="L28" s="65">
        <f>VLOOKUP($A28,'Return Data'!$B$7:$R$2843,17,0)</f>
        <v>29.533799999999999</v>
      </c>
      <c r="M28" s="66">
        <f>RANK(L28,L$8:L$33,0)</f>
        <v>9</v>
      </c>
      <c r="N28" s="65">
        <f>VLOOKUP($A28,'Return Data'!$B$7:$R$2843,14,0)</f>
        <v>19.4421</v>
      </c>
      <c r="O28" s="66">
        <f>RANK(N28,N$8:N$33,0)</f>
        <v>9</v>
      </c>
      <c r="P28" s="65">
        <f>VLOOKUP($A28,'Return Data'!$B$7:$R$2843,15,0)</f>
        <v>13.971500000000001</v>
      </c>
      <c r="Q28" s="66">
        <f>RANK(P28,P$8:P$33,0)</f>
        <v>18</v>
      </c>
      <c r="R28" s="65">
        <f>VLOOKUP($A28,'Return Data'!$B$7:$R$2843,16,0)</f>
        <v>19.851600000000001</v>
      </c>
      <c r="S28" s="67">
        <f t="shared" si="7"/>
        <v>15</v>
      </c>
    </row>
    <row r="29" spans="1:19" x14ac:dyDescent="0.3">
      <c r="A29" s="63" t="s">
        <v>1191</v>
      </c>
      <c r="B29" s="64">
        <f>VLOOKUP($A29,'Return Data'!$B$7:$R$2843,3,0)</f>
        <v>44377</v>
      </c>
      <c r="C29" s="65">
        <f>VLOOKUP($A29,'Return Data'!$B$7:$R$2843,4,0)</f>
        <v>669.00869999999998</v>
      </c>
      <c r="D29" s="65">
        <f>VLOOKUP($A29,'Return Data'!$B$7:$R$2843,10,0)</f>
        <v>10.6404</v>
      </c>
      <c r="E29" s="66">
        <f t="shared" si="0"/>
        <v>24</v>
      </c>
      <c r="F29" s="65">
        <f>VLOOKUP($A29,'Return Data'!$B$7:$R$2843,11,0)</f>
        <v>23.8002</v>
      </c>
      <c r="G29" s="66">
        <f t="shared" si="11"/>
        <v>20</v>
      </c>
      <c r="H29" s="65">
        <f>VLOOKUP($A29,'Return Data'!$B$7:$R$2843,12,0)</f>
        <v>46.797499999999999</v>
      </c>
      <c r="I29" s="66">
        <f t="shared" si="12"/>
        <v>19</v>
      </c>
      <c r="J29" s="65">
        <f>VLOOKUP($A29,'Return Data'!$B$7:$R$2843,13,0)</f>
        <v>65.377399999999994</v>
      </c>
      <c r="K29" s="66">
        <f t="shared" si="8"/>
        <v>20</v>
      </c>
      <c r="L29" s="65">
        <f>VLOOKUP($A29,'Return Data'!$B$7:$R$2843,17,0)</f>
        <v>17.849399999999999</v>
      </c>
      <c r="M29" s="66">
        <f>RANK(L29,L$8:L$33,0)</f>
        <v>23</v>
      </c>
      <c r="N29" s="65">
        <f>VLOOKUP($A29,'Return Data'!$B$7:$R$2843,14,0)</f>
        <v>10.112</v>
      </c>
      <c r="O29" s="66">
        <f>RANK(N29,N$8:N$33,0)</f>
        <v>22</v>
      </c>
      <c r="P29" s="65">
        <f>VLOOKUP($A29,'Return Data'!$B$7:$R$2843,15,0)</f>
        <v>12.254799999999999</v>
      </c>
      <c r="Q29" s="66">
        <f>RANK(P29,P$8:P$33,0)</f>
        <v>21</v>
      </c>
      <c r="R29" s="65">
        <f>VLOOKUP($A29,'Return Data'!$B$7:$R$2843,16,0)</f>
        <v>17.194900000000001</v>
      </c>
      <c r="S29" s="67">
        <f t="shared" si="7"/>
        <v>20</v>
      </c>
    </row>
    <row r="30" spans="1:19" x14ac:dyDescent="0.3">
      <c r="A30" s="63" t="s">
        <v>1193</v>
      </c>
      <c r="B30" s="64">
        <f>VLOOKUP($A30,'Return Data'!$B$7:$R$2843,3,0)</f>
        <v>44377</v>
      </c>
      <c r="C30" s="65">
        <f>VLOOKUP($A30,'Return Data'!$B$7:$R$2843,4,0)</f>
        <v>235.9169</v>
      </c>
      <c r="D30" s="65">
        <f>VLOOKUP($A30,'Return Data'!$B$7:$R$2843,10,0)</f>
        <v>11.9633</v>
      </c>
      <c r="E30" s="66">
        <f t="shared" si="0"/>
        <v>21</v>
      </c>
      <c r="F30" s="65">
        <f>VLOOKUP($A30,'Return Data'!$B$7:$R$2843,11,0)</f>
        <v>25.267399999999999</v>
      </c>
      <c r="G30" s="66">
        <f t="shared" si="11"/>
        <v>18</v>
      </c>
      <c r="H30" s="65">
        <f>VLOOKUP($A30,'Return Data'!$B$7:$R$2843,12,0)</f>
        <v>49.383000000000003</v>
      </c>
      <c r="I30" s="66">
        <f t="shared" si="12"/>
        <v>18</v>
      </c>
      <c r="J30" s="65">
        <f>VLOOKUP($A30,'Return Data'!$B$7:$R$2843,13,0)</f>
        <v>71.688900000000004</v>
      </c>
      <c r="K30" s="66">
        <f t="shared" si="8"/>
        <v>16</v>
      </c>
      <c r="L30" s="65">
        <f>VLOOKUP($A30,'Return Data'!$B$7:$R$2843,17,0)</f>
        <v>25.966999999999999</v>
      </c>
      <c r="M30" s="66">
        <f>RANK(L30,L$8:L$33,0)</f>
        <v>14</v>
      </c>
      <c r="N30" s="65">
        <f>VLOOKUP($A30,'Return Data'!$B$7:$R$2843,14,0)</f>
        <v>21.042899999999999</v>
      </c>
      <c r="O30" s="66">
        <f>RANK(N30,N$8:N$33,0)</f>
        <v>5</v>
      </c>
      <c r="P30" s="65">
        <f>VLOOKUP($A30,'Return Data'!$B$7:$R$2843,15,0)</f>
        <v>17.548300000000001</v>
      </c>
      <c r="Q30" s="66">
        <f>RANK(P30,P$8:P$33,0)</f>
        <v>8</v>
      </c>
      <c r="R30" s="65">
        <f>VLOOKUP($A30,'Return Data'!$B$7:$R$2843,16,0)</f>
        <v>20.227599999999999</v>
      </c>
      <c r="S30" s="67">
        <f t="shared" si="7"/>
        <v>11</v>
      </c>
    </row>
    <row r="31" spans="1:19" x14ac:dyDescent="0.3">
      <c r="A31" s="63" t="s">
        <v>1194</v>
      </c>
      <c r="B31" s="64">
        <f>VLOOKUP($A31,'Return Data'!$B$7:$R$2843,3,0)</f>
        <v>44377</v>
      </c>
      <c r="C31" s="65">
        <f>VLOOKUP($A31,'Return Data'!$B$7:$R$2843,4,0)</f>
        <v>71.47</v>
      </c>
      <c r="D31" s="65">
        <f>VLOOKUP($A31,'Return Data'!$B$7:$R$2843,10,0)</f>
        <v>13.697100000000001</v>
      </c>
      <c r="E31" s="66">
        <f t="shared" si="0"/>
        <v>13</v>
      </c>
      <c r="F31" s="65">
        <f>VLOOKUP($A31,'Return Data'!$B$7:$R$2843,11,0)</f>
        <v>26.049399999999999</v>
      </c>
      <c r="G31" s="66">
        <f t="shared" si="11"/>
        <v>16</v>
      </c>
      <c r="H31" s="65">
        <f>VLOOKUP($A31,'Return Data'!$B$7:$R$2843,12,0)</f>
        <v>44.034700000000001</v>
      </c>
      <c r="I31" s="66">
        <f t="shared" si="12"/>
        <v>23</v>
      </c>
      <c r="J31" s="65">
        <f>VLOOKUP($A31,'Return Data'!$B$7:$R$2843,13,0)</f>
        <v>64.867400000000004</v>
      </c>
      <c r="K31" s="66">
        <f t="shared" si="8"/>
        <v>22</v>
      </c>
      <c r="L31" s="65">
        <f>VLOOKUP($A31,'Return Data'!$B$7:$R$2843,17,0)</f>
        <v>27.481100000000001</v>
      </c>
      <c r="M31" s="66">
        <f>RANK(L31,L$8:L$33,0)</f>
        <v>12</v>
      </c>
      <c r="N31" s="65">
        <f>VLOOKUP($A31,'Return Data'!$B$7:$R$2843,14,0)</f>
        <v>16.399699999999999</v>
      </c>
      <c r="O31" s="66">
        <f>RANK(N31,N$8:N$33,0)</f>
        <v>15</v>
      </c>
      <c r="P31" s="65">
        <f>VLOOKUP($A31,'Return Data'!$B$7:$R$2843,15,0)</f>
        <v>17.6526</v>
      </c>
      <c r="Q31" s="66">
        <f>RANK(P31,P$8:P$33,0)</f>
        <v>7</v>
      </c>
      <c r="R31" s="65">
        <f>VLOOKUP($A31,'Return Data'!$B$7:$R$2843,16,0)</f>
        <v>17.840499999999999</v>
      </c>
      <c r="S31" s="67">
        <f t="shared" si="7"/>
        <v>19</v>
      </c>
    </row>
    <row r="32" spans="1:19" x14ac:dyDescent="0.3">
      <c r="A32" s="63" t="s">
        <v>1196</v>
      </c>
      <c r="B32" s="64">
        <f>VLOOKUP($A32,'Return Data'!$B$7:$R$2843,3,0)</f>
        <v>44377</v>
      </c>
      <c r="C32" s="65">
        <f>VLOOKUP($A32,'Return Data'!$B$7:$R$2843,4,0)</f>
        <v>24.66</v>
      </c>
      <c r="D32" s="65">
        <f>VLOOKUP($A32,'Return Data'!$B$7:$R$2843,10,0)</f>
        <v>15.7203</v>
      </c>
      <c r="E32" s="66">
        <f t="shared" si="0"/>
        <v>6</v>
      </c>
      <c r="F32" s="65">
        <f>VLOOKUP($A32,'Return Data'!$B$7:$R$2843,11,0)</f>
        <v>30.683599999999998</v>
      </c>
      <c r="G32" s="66">
        <f t="shared" si="11"/>
        <v>8</v>
      </c>
      <c r="H32" s="65">
        <f>VLOOKUP($A32,'Return Data'!$B$7:$R$2843,12,0)</f>
        <v>54.608199999999997</v>
      </c>
      <c r="I32" s="66">
        <f t="shared" si="12"/>
        <v>10</v>
      </c>
      <c r="J32" s="65"/>
      <c r="K32" s="66"/>
      <c r="L32" s="65"/>
      <c r="M32" s="66"/>
      <c r="N32" s="65"/>
      <c r="O32" s="66"/>
      <c r="P32" s="65"/>
      <c r="Q32" s="66"/>
      <c r="R32" s="65">
        <f>VLOOKUP($A32,'Return Data'!$B$7:$R$2843,16,0)</f>
        <v>103.4027</v>
      </c>
      <c r="S32" s="67">
        <f t="shared" si="7"/>
        <v>1</v>
      </c>
    </row>
    <row r="33" spans="1:19" x14ac:dyDescent="0.3">
      <c r="A33" s="63" t="s">
        <v>1939</v>
      </c>
      <c r="B33" s="64">
        <f>VLOOKUP($A33,'Return Data'!$B$7:$R$2843,3,0)</f>
        <v>44377</v>
      </c>
      <c r="C33" s="65">
        <f>VLOOKUP($A33,'Return Data'!$B$7:$R$2843,4,0)</f>
        <v>176.75200000000001</v>
      </c>
      <c r="D33" s="65">
        <f>VLOOKUP($A33,'Return Data'!$B$7:$R$2843,10,0)</f>
        <v>12.3635</v>
      </c>
      <c r="E33" s="66">
        <f t="shared" si="0"/>
        <v>19</v>
      </c>
      <c r="F33" s="65">
        <f>VLOOKUP($A33,'Return Data'!$B$7:$R$2843,11,0)</f>
        <v>25.084399999999999</v>
      </c>
      <c r="G33" s="66">
        <f t="shared" si="11"/>
        <v>19</v>
      </c>
      <c r="H33" s="65">
        <f>VLOOKUP($A33,'Return Data'!$B$7:$R$2843,12,0)</f>
        <v>50.304200000000002</v>
      </c>
      <c r="I33" s="66">
        <f t="shared" si="12"/>
        <v>17</v>
      </c>
      <c r="J33" s="65">
        <f>VLOOKUP($A33,'Return Data'!$B$7:$R$2843,13,0)</f>
        <v>79.643199999999993</v>
      </c>
      <c r="K33" s="66">
        <f>RANK(J33,J$8:J$33,0)</f>
        <v>8</v>
      </c>
      <c r="L33" s="65">
        <f>VLOOKUP($A33,'Return Data'!$B$7:$R$2843,17,0)</f>
        <v>30.0579</v>
      </c>
      <c r="M33" s="66">
        <f>RANK(L33,L$8:L$33,0)</f>
        <v>8</v>
      </c>
      <c r="N33" s="65">
        <f>VLOOKUP($A33,'Return Data'!$B$7:$R$2843,14,0)</f>
        <v>17.681899999999999</v>
      </c>
      <c r="O33" s="66">
        <f>RANK(N33,N$8:N$33,0)</f>
        <v>12</v>
      </c>
      <c r="P33" s="65">
        <f>VLOOKUP($A33,'Return Data'!$B$7:$R$2843,15,0)</f>
        <v>15.4154</v>
      </c>
      <c r="Q33" s="66">
        <f>RANK(P33,P$8:P$33,0)</f>
        <v>16</v>
      </c>
      <c r="R33" s="65">
        <f>VLOOKUP($A33,'Return Data'!$B$7:$R$2843,16,0)</f>
        <v>20.457599999999999</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13.87593846153846</v>
      </c>
      <c r="E35" s="74"/>
      <c r="F35" s="75">
        <f>AVERAGE(F8:F33)</f>
        <v>28.064469230769227</v>
      </c>
      <c r="G35" s="74"/>
      <c r="H35" s="75">
        <f>AVERAGE(H8:H33)</f>
        <v>52.807246153846151</v>
      </c>
      <c r="I35" s="74"/>
      <c r="J35" s="75">
        <f>AVERAGE(J8:J33)</f>
        <v>76.34553600000001</v>
      </c>
      <c r="K35" s="74"/>
      <c r="L35" s="75">
        <f>AVERAGE(L8:L33)</f>
        <v>27.694117391304349</v>
      </c>
      <c r="M35" s="74"/>
      <c r="N35" s="75">
        <f>AVERAGE(N8:N33)</f>
        <v>17.990309090909086</v>
      </c>
      <c r="O35" s="74"/>
      <c r="P35" s="75">
        <f>AVERAGE(P8:P33)</f>
        <v>16.798947619047617</v>
      </c>
      <c r="Q35" s="74"/>
      <c r="R35" s="75">
        <f>AVERAGE(R8:R33)</f>
        <v>23.379453846153847</v>
      </c>
      <c r="S35" s="76"/>
    </row>
    <row r="36" spans="1:19" x14ac:dyDescent="0.3">
      <c r="A36" s="73" t="s">
        <v>28</v>
      </c>
      <c r="B36" s="74"/>
      <c r="C36" s="74"/>
      <c r="D36" s="75">
        <f>MIN(D8:D33)</f>
        <v>9.4772999999999996</v>
      </c>
      <c r="E36" s="74"/>
      <c r="F36" s="75">
        <f>MIN(F8:F33)</f>
        <v>21.805700000000002</v>
      </c>
      <c r="G36" s="74"/>
      <c r="H36" s="75">
        <f>MIN(H8:H33)</f>
        <v>40.4071</v>
      </c>
      <c r="I36" s="74"/>
      <c r="J36" s="75">
        <f>MIN(J8:J33)</f>
        <v>61.819400000000002</v>
      </c>
      <c r="K36" s="74"/>
      <c r="L36" s="75">
        <f>MIN(L8:L33)</f>
        <v>17.849399999999999</v>
      </c>
      <c r="M36" s="74"/>
      <c r="N36" s="75">
        <f>MIN(N8:N33)</f>
        <v>10.112</v>
      </c>
      <c r="O36" s="74"/>
      <c r="P36" s="75">
        <f>MIN(P8:P33)</f>
        <v>12.254799999999999</v>
      </c>
      <c r="Q36" s="74"/>
      <c r="R36" s="75">
        <f>MIN(R8:R33)</f>
        <v>9.2357999999999993</v>
      </c>
      <c r="S36" s="76"/>
    </row>
    <row r="37" spans="1:19" ht="15" thickBot="1" x14ac:dyDescent="0.35">
      <c r="A37" s="77" t="s">
        <v>29</v>
      </c>
      <c r="B37" s="78"/>
      <c r="C37" s="78"/>
      <c r="D37" s="79">
        <f>MAX(D8:D33)</f>
        <v>22.870699999999999</v>
      </c>
      <c r="E37" s="78"/>
      <c r="F37" s="79">
        <f>MAX(F8:F33)</f>
        <v>36.908799999999999</v>
      </c>
      <c r="G37" s="78"/>
      <c r="H37" s="79">
        <f>MAX(H8:H33)</f>
        <v>67.486900000000006</v>
      </c>
      <c r="I37" s="78"/>
      <c r="J37" s="79">
        <f>MAX(J8:J33)</f>
        <v>103.8265</v>
      </c>
      <c r="K37" s="78"/>
      <c r="L37" s="79">
        <f>MAX(L8:L33)</f>
        <v>44.746200000000002</v>
      </c>
      <c r="M37" s="78"/>
      <c r="N37" s="79">
        <f>MAX(N8:N33)</f>
        <v>25.907599999999999</v>
      </c>
      <c r="O37" s="78"/>
      <c r="P37" s="79">
        <f>MAX(P8:P33)</f>
        <v>20.9755</v>
      </c>
      <c r="Q37" s="78"/>
      <c r="R37" s="79">
        <f>MAX(R8:R33)</f>
        <v>103.4027</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44377</v>
      </c>
      <c r="C8" s="65">
        <f>VLOOKUP($A8,'Return Data'!$B$7:$R$2843,4,0)</f>
        <v>401.46</v>
      </c>
      <c r="D8" s="65">
        <f>VLOOKUP($A8,'Return Data'!$B$7:$R$2843,10,0)</f>
        <v>13.8506</v>
      </c>
      <c r="E8" s="66">
        <f t="shared" ref="E8:E33" si="0">RANK(D8,D$8:D$33,0)</f>
        <v>10</v>
      </c>
      <c r="F8" s="65">
        <f>VLOOKUP($A8,'Return Data'!$B$7:$R$2843,11,0)</f>
        <v>26.639500000000002</v>
      </c>
      <c r="G8" s="66">
        <f t="shared" ref="G8:G25" si="1">RANK(F8,F$8:F$33,0)</f>
        <v>14</v>
      </c>
      <c r="H8" s="65">
        <f>VLOOKUP($A8,'Return Data'!$B$7:$R$2843,12,0)</f>
        <v>50.494799999999998</v>
      </c>
      <c r="I8" s="66">
        <f t="shared" ref="I8:I25" si="2">RANK(H8,H$8:H$33,0)</f>
        <v>16</v>
      </c>
      <c r="J8" s="65">
        <f>VLOOKUP($A8,'Return Data'!$B$7:$R$2843,13,0)</f>
        <v>72.871700000000004</v>
      </c>
      <c r="K8" s="66">
        <f t="shared" ref="K8:K21" si="3">RANK(J8,J$8:J$33,0)</f>
        <v>14</v>
      </c>
      <c r="L8" s="65">
        <f>VLOOKUP($A8,'Return Data'!$B$7:$R$2843,17,0)</f>
        <v>19.2376</v>
      </c>
      <c r="M8" s="66">
        <f t="shared" ref="M8:M21" si="4">RANK(L8,L$8:L$33,0)</f>
        <v>21</v>
      </c>
      <c r="N8" s="65">
        <f>VLOOKUP($A8,'Return Data'!$B$7:$R$2843,14,0)</f>
        <v>10.644299999999999</v>
      </c>
      <c r="O8" s="66">
        <f t="shared" ref="O8:O20" si="5">RANK(N8,N$8:N$33,0)</f>
        <v>21</v>
      </c>
      <c r="P8" s="65">
        <f>VLOOKUP($A8,'Return Data'!$B$7:$R$2843,15,0)</f>
        <v>11.879300000000001</v>
      </c>
      <c r="Q8" s="66">
        <f t="shared" ref="Q8:Q16" si="6">RANK(P8,P$8:P$33,0)</f>
        <v>19</v>
      </c>
      <c r="R8" s="65">
        <f>VLOOKUP($A8,'Return Data'!$B$7:$R$2843,16,0)</f>
        <v>21.7621</v>
      </c>
      <c r="S8" s="67">
        <f t="shared" ref="S8:S33" si="7">RANK(R8,R$8:R$33,0)</f>
        <v>6</v>
      </c>
    </row>
    <row r="9" spans="1:20" x14ac:dyDescent="0.3">
      <c r="A9" s="63" t="s">
        <v>1151</v>
      </c>
      <c r="B9" s="64">
        <f>VLOOKUP($A9,'Return Data'!$B$7:$R$2843,3,0)</f>
        <v>44377</v>
      </c>
      <c r="C9" s="65">
        <f>VLOOKUP($A9,'Return Data'!$B$7:$R$2843,4,0)</f>
        <v>60.86</v>
      </c>
      <c r="D9" s="65">
        <f>VLOOKUP($A9,'Return Data'!$B$7:$R$2843,10,0)</f>
        <v>11.8133</v>
      </c>
      <c r="E9" s="66">
        <f t="shared" si="0"/>
        <v>20</v>
      </c>
      <c r="F9" s="65">
        <f>VLOOKUP($A9,'Return Data'!$B$7:$R$2843,11,0)</f>
        <v>21.939499999999999</v>
      </c>
      <c r="G9" s="66">
        <f t="shared" si="1"/>
        <v>23</v>
      </c>
      <c r="H9" s="65">
        <f>VLOOKUP($A9,'Return Data'!$B$7:$R$2843,12,0)</f>
        <v>43.368699999999997</v>
      </c>
      <c r="I9" s="66">
        <f t="shared" si="2"/>
        <v>23</v>
      </c>
      <c r="J9" s="65">
        <f>VLOOKUP($A9,'Return Data'!$B$7:$R$2843,13,0)</f>
        <v>62.163600000000002</v>
      </c>
      <c r="K9" s="66">
        <f t="shared" si="3"/>
        <v>23</v>
      </c>
      <c r="L9" s="65">
        <f>VLOOKUP($A9,'Return Data'!$B$7:$R$2843,17,0)</f>
        <v>28.520199999999999</v>
      </c>
      <c r="M9" s="66">
        <f t="shared" si="4"/>
        <v>8</v>
      </c>
      <c r="N9" s="65">
        <f>VLOOKUP($A9,'Return Data'!$B$7:$R$2843,14,0)</f>
        <v>21.375399999999999</v>
      </c>
      <c r="O9" s="66">
        <f t="shared" si="5"/>
        <v>3</v>
      </c>
      <c r="P9" s="65">
        <f>VLOOKUP($A9,'Return Data'!$B$7:$R$2843,15,0)</f>
        <v>19.311499999999999</v>
      </c>
      <c r="Q9" s="66">
        <f t="shared" si="6"/>
        <v>1</v>
      </c>
      <c r="R9" s="65">
        <f>VLOOKUP($A9,'Return Data'!$B$7:$R$2843,16,0)</f>
        <v>19.0243</v>
      </c>
      <c r="S9" s="67">
        <f t="shared" si="7"/>
        <v>9</v>
      </c>
    </row>
    <row r="10" spans="1:20" x14ac:dyDescent="0.3">
      <c r="A10" s="63" t="s">
        <v>1152</v>
      </c>
      <c r="B10" s="64">
        <f>VLOOKUP($A10,'Return Data'!$B$7:$R$2843,3,0)</f>
        <v>44377</v>
      </c>
      <c r="C10" s="65">
        <f>VLOOKUP($A10,'Return Data'!$B$7:$R$2843,4,0)</f>
        <v>14.67</v>
      </c>
      <c r="D10" s="65">
        <f>VLOOKUP($A10,'Return Data'!$B$7:$R$2843,10,0)</f>
        <v>13.986000000000001</v>
      </c>
      <c r="E10" s="66">
        <f t="shared" si="0"/>
        <v>9</v>
      </c>
      <c r="F10" s="65">
        <f>VLOOKUP($A10,'Return Data'!$B$7:$R$2843,11,0)</f>
        <v>27.2333</v>
      </c>
      <c r="G10" s="66">
        <f t="shared" si="1"/>
        <v>11</v>
      </c>
      <c r="H10" s="65">
        <f>VLOOKUP($A10,'Return Data'!$B$7:$R$2843,12,0)</f>
        <v>50.616</v>
      </c>
      <c r="I10" s="66">
        <f t="shared" si="2"/>
        <v>15</v>
      </c>
      <c r="J10" s="65">
        <f>VLOOKUP($A10,'Return Data'!$B$7:$R$2843,13,0)</f>
        <v>74.0214</v>
      </c>
      <c r="K10" s="66">
        <f t="shared" si="3"/>
        <v>11</v>
      </c>
      <c r="L10" s="65">
        <f>VLOOKUP($A10,'Return Data'!$B$7:$R$2843,17,0)</f>
        <v>27.898199999999999</v>
      </c>
      <c r="M10" s="66">
        <f t="shared" si="4"/>
        <v>10</v>
      </c>
      <c r="N10" s="65">
        <f>VLOOKUP($A10,'Return Data'!$B$7:$R$2843,14,0)</f>
        <v>16.334</v>
      </c>
      <c r="O10" s="66">
        <f t="shared" si="5"/>
        <v>13</v>
      </c>
      <c r="P10" s="65">
        <f>VLOOKUP($A10,'Return Data'!$B$7:$R$2843,15,0)</f>
        <v>16.005800000000001</v>
      </c>
      <c r="Q10" s="66">
        <f t="shared" si="6"/>
        <v>11</v>
      </c>
      <c r="R10" s="65">
        <f>VLOOKUP($A10,'Return Data'!$B$7:$R$2843,16,0)</f>
        <v>3.6307999999999998</v>
      </c>
      <c r="S10" s="67">
        <f t="shared" si="7"/>
        <v>26</v>
      </c>
    </row>
    <row r="11" spans="1:20" x14ac:dyDescent="0.3">
      <c r="A11" s="63" t="s">
        <v>1154</v>
      </c>
      <c r="B11" s="64">
        <f>VLOOKUP($A11,'Return Data'!$B$7:$R$2843,3,0)</f>
        <v>44377</v>
      </c>
      <c r="C11" s="65">
        <f>VLOOKUP($A11,'Return Data'!$B$7:$R$2843,4,0)</f>
        <v>52.914999999999999</v>
      </c>
      <c r="D11" s="65">
        <f>VLOOKUP($A11,'Return Data'!$B$7:$R$2843,10,0)</f>
        <v>13.8398</v>
      </c>
      <c r="E11" s="66">
        <f t="shared" si="0"/>
        <v>11</v>
      </c>
      <c r="F11" s="65">
        <f>VLOOKUP($A11,'Return Data'!$B$7:$R$2843,11,0)</f>
        <v>30.9648</v>
      </c>
      <c r="G11" s="66">
        <f t="shared" si="1"/>
        <v>7</v>
      </c>
      <c r="H11" s="65">
        <f>VLOOKUP($A11,'Return Data'!$B$7:$R$2843,12,0)</f>
        <v>54.0152</v>
      </c>
      <c r="I11" s="66">
        <f t="shared" si="2"/>
        <v>9</v>
      </c>
      <c r="J11" s="65">
        <f>VLOOKUP($A11,'Return Data'!$B$7:$R$2843,13,0)</f>
        <v>75.2791</v>
      </c>
      <c r="K11" s="66">
        <f t="shared" si="3"/>
        <v>10</v>
      </c>
      <c r="L11" s="65">
        <f>VLOOKUP($A11,'Return Data'!$B$7:$R$2843,17,0)</f>
        <v>28.636099999999999</v>
      </c>
      <c r="M11" s="66">
        <f t="shared" si="4"/>
        <v>7</v>
      </c>
      <c r="N11" s="65">
        <f>VLOOKUP($A11,'Return Data'!$B$7:$R$2843,14,0)</f>
        <v>19.0122</v>
      </c>
      <c r="O11" s="66">
        <f t="shared" si="5"/>
        <v>6</v>
      </c>
      <c r="P11" s="65">
        <f>VLOOKUP($A11,'Return Data'!$B$7:$R$2843,15,0)</f>
        <v>15.0158</v>
      </c>
      <c r="Q11" s="66">
        <f t="shared" si="6"/>
        <v>15</v>
      </c>
      <c r="R11" s="65">
        <f>VLOOKUP($A11,'Return Data'!$B$7:$R$2843,16,0)</f>
        <v>11.6066</v>
      </c>
      <c r="S11" s="67">
        <f t="shared" si="7"/>
        <v>23</v>
      </c>
    </row>
    <row r="12" spans="1:20" x14ac:dyDescent="0.3">
      <c r="A12" s="63" t="s">
        <v>1157</v>
      </c>
      <c r="B12" s="64">
        <f>VLOOKUP($A12,'Return Data'!$B$7:$R$2843,3,0)</f>
        <v>44377</v>
      </c>
      <c r="C12" s="65">
        <f>VLOOKUP($A12,'Return Data'!$B$7:$R$2843,4,0)</f>
        <v>85.805000000000007</v>
      </c>
      <c r="D12" s="65">
        <f>VLOOKUP($A12,'Return Data'!$B$7:$R$2843,10,0)</f>
        <v>12.905799999999999</v>
      </c>
      <c r="E12" s="66">
        <f t="shared" si="0"/>
        <v>15</v>
      </c>
      <c r="F12" s="65">
        <f>VLOOKUP($A12,'Return Data'!$B$7:$R$2843,11,0)</f>
        <v>21.337499999999999</v>
      </c>
      <c r="G12" s="66">
        <f t="shared" si="1"/>
        <v>25</v>
      </c>
      <c r="H12" s="65">
        <f>VLOOKUP($A12,'Return Data'!$B$7:$R$2843,12,0)</f>
        <v>39.377499999999998</v>
      </c>
      <c r="I12" s="66">
        <f t="shared" si="2"/>
        <v>25</v>
      </c>
      <c r="J12" s="65">
        <f>VLOOKUP($A12,'Return Data'!$B$7:$R$2843,13,0)</f>
        <v>60.257399999999997</v>
      </c>
      <c r="K12" s="66">
        <f t="shared" si="3"/>
        <v>25</v>
      </c>
      <c r="L12" s="65">
        <f>VLOOKUP($A12,'Return Data'!$B$7:$R$2843,17,0)</f>
        <v>25.311800000000002</v>
      </c>
      <c r="M12" s="66">
        <f t="shared" si="4"/>
        <v>13</v>
      </c>
      <c r="N12" s="65">
        <f>VLOOKUP($A12,'Return Data'!$B$7:$R$2843,14,0)</f>
        <v>17.654599999999999</v>
      </c>
      <c r="O12" s="66">
        <f t="shared" si="5"/>
        <v>11</v>
      </c>
      <c r="P12" s="65">
        <f>VLOOKUP($A12,'Return Data'!$B$7:$R$2843,15,0)</f>
        <v>16.1266</v>
      </c>
      <c r="Q12" s="66">
        <f t="shared" si="6"/>
        <v>10</v>
      </c>
      <c r="R12" s="65">
        <f>VLOOKUP($A12,'Return Data'!$B$7:$R$2843,16,0)</f>
        <v>15.82</v>
      </c>
      <c r="S12" s="67">
        <f t="shared" si="7"/>
        <v>16</v>
      </c>
    </row>
    <row r="13" spans="1:20" x14ac:dyDescent="0.3">
      <c r="A13" s="63" t="s">
        <v>1159</v>
      </c>
      <c r="B13" s="64">
        <f>VLOOKUP($A13,'Return Data'!$B$7:$R$2843,3,0)</f>
        <v>44377</v>
      </c>
      <c r="C13" s="65">
        <f>VLOOKUP($A13,'Return Data'!$B$7:$R$2843,4,0)</f>
        <v>45.155000000000001</v>
      </c>
      <c r="D13" s="65">
        <f>VLOOKUP($A13,'Return Data'!$B$7:$R$2843,10,0)</f>
        <v>14.9567</v>
      </c>
      <c r="E13" s="66">
        <f t="shared" si="0"/>
        <v>7</v>
      </c>
      <c r="F13" s="65">
        <f>VLOOKUP($A13,'Return Data'!$B$7:$R$2843,11,0)</f>
        <v>32.980899999999998</v>
      </c>
      <c r="G13" s="66">
        <f t="shared" si="1"/>
        <v>4</v>
      </c>
      <c r="H13" s="65">
        <f>VLOOKUP($A13,'Return Data'!$B$7:$R$2843,12,0)</f>
        <v>59.209499999999998</v>
      </c>
      <c r="I13" s="66">
        <f t="shared" si="2"/>
        <v>5</v>
      </c>
      <c r="J13" s="65">
        <f>VLOOKUP($A13,'Return Data'!$B$7:$R$2843,13,0)</f>
        <v>87.513000000000005</v>
      </c>
      <c r="K13" s="66">
        <f t="shared" si="3"/>
        <v>4</v>
      </c>
      <c r="L13" s="65">
        <f>VLOOKUP($A13,'Return Data'!$B$7:$R$2843,17,0)</f>
        <v>30.212700000000002</v>
      </c>
      <c r="M13" s="66">
        <f t="shared" si="4"/>
        <v>3</v>
      </c>
      <c r="N13" s="65">
        <f>VLOOKUP($A13,'Return Data'!$B$7:$R$2843,14,0)</f>
        <v>18.428899999999999</v>
      </c>
      <c r="O13" s="66">
        <f t="shared" si="5"/>
        <v>8</v>
      </c>
      <c r="P13" s="65">
        <f>VLOOKUP($A13,'Return Data'!$B$7:$R$2843,15,0)</f>
        <v>17.9221</v>
      </c>
      <c r="Q13" s="66">
        <f t="shared" si="6"/>
        <v>3</v>
      </c>
      <c r="R13" s="65">
        <f>VLOOKUP($A13,'Return Data'!$B$7:$R$2843,16,0)</f>
        <v>11.795199999999999</v>
      </c>
      <c r="S13" s="67">
        <f t="shared" si="7"/>
        <v>22</v>
      </c>
    </row>
    <row r="14" spans="1:20" x14ac:dyDescent="0.3">
      <c r="A14" s="63" t="s">
        <v>1160</v>
      </c>
      <c r="B14" s="64">
        <f>VLOOKUP($A14,'Return Data'!$B$7:$R$2843,3,0)</f>
        <v>44377</v>
      </c>
      <c r="C14" s="65">
        <f>VLOOKUP($A14,'Return Data'!$B$7:$R$2843,4,0)</f>
        <v>1387.6758</v>
      </c>
      <c r="D14" s="65">
        <f>VLOOKUP($A14,'Return Data'!$B$7:$R$2843,10,0)</f>
        <v>11.173</v>
      </c>
      <c r="E14" s="66">
        <f t="shared" si="0"/>
        <v>22</v>
      </c>
      <c r="F14" s="65">
        <f>VLOOKUP($A14,'Return Data'!$B$7:$R$2843,11,0)</f>
        <v>22.7575</v>
      </c>
      <c r="G14" s="66">
        <f t="shared" si="1"/>
        <v>21</v>
      </c>
      <c r="H14" s="65">
        <f>VLOOKUP($A14,'Return Data'!$B$7:$R$2843,12,0)</f>
        <v>51.392899999999997</v>
      </c>
      <c r="I14" s="66">
        <f t="shared" si="2"/>
        <v>14</v>
      </c>
      <c r="J14" s="65">
        <f>VLOOKUP($A14,'Return Data'!$B$7:$R$2843,13,0)</f>
        <v>67.750399999999999</v>
      </c>
      <c r="K14" s="66">
        <f t="shared" si="3"/>
        <v>17</v>
      </c>
      <c r="L14" s="65">
        <f>VLOOKUP($A14,'Return Data'!$B$7:$R$2843,17,0)</f>
        <v>20.334900000000001</v>
      </c>
      <c r="M14" s="66">
        <f t="shared" si="4"/>
        <v>20</v>
      </c>
      <c r="N14" s="65">
        <f>VLOOKUP($A14,'Return Data'!$B$7:$R$2843,14,0)</f>
        <v>14.0335</v>
      </c>
      <c r="O14" s="66">
        <f t="shared" si="5"/>
        <v>17</v>
      </c>
      <c r="P14" s="65">
        <f>VLOOKUP($A14,'Return Data'!$B$7:$R$2843,15,0)</f>
        <v>13.6587</v>
      </c>
      <c r="Q14" s="66">
        <f t="shared" si="6"/>
        <v>17</v>
      </c>
      <c r="R14" s="65">
        <f>VLOOKUP($A14,'Return Data'!$B$7:$R$2843,16,0)</f>
        <v>19.571300000000001</v>
      </c>
      <c r="S14" s="67">
        <f t="shared" si="7"/>
        <v>7</v>
      </c>
    </row>
    <row r="15" spans="1:20" x14ac:dyDescent="0.3">
      <c r="A15" s="63" t="s">
        <v>1162</v>
      </c>
      <c r="B15" s="64">
        <f>VLOOKUP($A15,'Return Data'!$B$7:$R$2843,3,0)</f>
        <v>44377</v>
      </c>
      <c r="C15" s="65">
        <f>VLOOKUP($A15,'Return Data'!$B$7:$R$2843,4,0)</f>
        <v>82.606999999999999</v>
      </c>
      <c r="D15" s="65">
        <f>VLOOKUP($A15,'Return Data'!$B$7:$R$2843,10,0)</f>
        <v>13.382400000000001</v>
      </c>
      <c r="E15" s="66">
        <f t="shared" si="0"/>
        <v>14</v>
      </c>
      <c r="F15" s="65">
        <f>VLOOKUP($A15,'Return Data'!$B$7:$R$2843,11,0)</f>
        <v>26.9373</v>
      </c>
      <c r="G15" s="66">
        <f t="shared" si="1"/>
        <v>12</v>
      </c>
      <c r="H15" s="65">
        <f>VLOOKUP($A15,'Return Data'!$B$7:$R$2843,12,0)</f>
        <v>51.633699999999997</v>
      </c>
      <c r="I15" s="66">
        <f t="shared" si="2"/>
        <v>12</v>
      </c>
      <c r="J15" s="65">
        <f>VLOOKUP($A15,'Return Data'!$B$7:$R$2843,13,0)</f>
        <v>73.238399999999999</v>
      </c>
      <c r="K15" s="66">
        <f t="shared" si="3"/>
        <v>12</v>
      </c>
      <c r="L15" s="65">
        <f>VLOOKUP($A15,'Return Data'!$B$7:$R$2843,17,0)</f>
        <v>23.221900000000002</v>
      </c>
      <c r="M15" s="66">
        <f t="shared" si="4"/>
        <v>17</v>
      </c>
      <c r="N15" s="65">
        <f>VLOOKUP($A15,'Return Data'!$B$7:$R$2843,14,0)</f>
        <v>14.615399999999999</v>
      </c>
      <c r="O15" s="66">
        <f t="shared" si="5"/>
        <v>16</v>
      </c>
      <c r="P15" s="65">
        <f>VLOOKUP($A15,'Return Data'!$B$7:$R$2843,15,0)</f>
        <v>15.470800000000001</v>
      </c>
      <c r="Q15" s="66">
        <f t="shared" si="6"/>
        <v>13</v>
      </c>
      <c r="R15" s="65">
        <f>VLOOKUP($A15,'Return Data'!$B$7:$R$2843,16,0)</f>
        <v>16.248100000000001</v>
      </c>
      <c r="S15" s="67">
        <f t="shared" si="7"/>
        <v>14</v>
      </c>
    </row>
    <row r="16" spans="1:20" x14ac:dyDescent="0.3">
      <c r="A16" s="63" t="s">
        <v>1164</v>
      </c>
      <c r="B16" s="64">
        <f>VLOOKUP($A16,'Return Data'!$B$7:$R$2843,3,0)</f>
        <v>44377</v>
      </c>
      <c r="C16" s="65">
        <f>VLOOKUP($A16,'Return Data'!$B$7:$R$2843,4,0)</f>
        <v>146.57</v>
      </c>
      <c r="D16" s="65">
        <f>VLOOKUP($A16,'Return Data'!$B$7:$R$2843,10,0)</f>
        <v>15.6006</v>
      </c>
      <c r="E16" s="66">
        <f t="shared" si="0"/>
        <v>4</v>
      </c>
      <c r="F16" s="65">
        <f>VLOOKUP($A16,'Return Data'!$B$7:$R$2843,11,0)</f>
        <v>29.9495</v>
      </c>
      <c r="G16" s="66">
        <f t="shared" si="1"/>
        <v>8</v>
      </c>
      <c r="H16" s="65">
        <f>VLOOKUP($A16,'Return Data'!$B$7:$R$2843,12,0)</f>
        <v>57.67</v>
      </c>
      <c r="I16" s="66">
        <f t="shared" si="2"/>
        <v>7</v>
      </c>
      <c r="J16" s="65">
        <f>VLOOKUP($A16,'Return Data'!$B$7:$R$2843,13,0)</f>
        <v>86.784800000000004</v>
      </c>
      <c r="K16" s="66">
        <f t="shared" si="3"/>
        <v>5</v>
      </c>
      <c r="L16" s="65">
        <f>VLOOKUP($A16,'Return Data'!$B$7:$R$2843,17,0)</f>
        <v>23.828700000000001</v>
      </c>
      <c r="M16" s="66">
        <f t="shared" si="4"/>
        <v>16</v>
      </c>
      <c r="N16" s="65">
        <f>VLOOKUP($A16,'Return Data'!$B$7:$R$2843,14,0)</f>
        <v>15.715400000000001</v>
      </c>
      <c r="O16" s="66">
        <f t="shared" si="5"/>
        <v>15</v>
      </c>
      <c r="P16" s="65">
        <f>VLOOKUP($A16,'Return Data'!$B$7:$R$2843,15,0)</f>
        <v>15.470700000000001</v>
      </c>
      <c r="Q16" s="66">
        <f t="shared" si="6"/>
        <v>14</v>
      </c>
      <c r="R16" s="65">
        <f>VLOOKUP($A16,'Return Data'!$B$7:$R$2843,16,0)</f>
        <v>17.4621</v>
      </c>
      <c r="S16" s="67">
        <f t="shared" si="7"/>
        <v>12</v>
      </c>
    </row>
    <row r="17" spans="1:19" x14ac:dyDescent="0.3">
      <c r="A17" s="63" t="s">
        <v>1166</v>
      </c>
      <c r="B17" s="64">
        <f>VLOOKUP($A17,'Return Data'!$B$7:$R$2843,3,0)</f>
        <v>44377</v>
      </c>
      <c r="C17" s="65">
        <f>VLOOKUP($A17,'Return Data'!$B$7:$R$2843,4,0)</f>
        <v>15.71</v>
      </c>
      <c r="D17" s="65">
        <f>VLOOKUP($A17,'Return Data'!$B$7:$R$2843,10,0)</f>
        <v>10.868</v>
      </c>
      <c r="E17" s="66">
        <f t="shared" si="0"/>
        <v>23</v>
      </c>
      <c r="F17" s="65">
        <f>VLOOKUP($A17,'Return Data'!$B$7:$R$2843,11,0)</f>
        <v>22.447399999999998</v>
      </c>
      <c r="G17" s="66">
        <f t="shared" si="1"/>
        <v>22</v>
      </c>
      <c r="H17" s="65">
        <f>VLOOKUP($A17,'Return Data'!$B$7:$R$2843,12,0)</f>
        <v>45.06</v>
      </c>
      <c r="I17" s="66">
        <f t="shared" si="2"/>
        <v>20</v>
      </c>
      <c r="J17" s="65">
        <f>VLOOKUP($A17,'Return Data'!$B$7:$R$2843,13,0)</f>
        <v>64.502600000000001</v>
      </c>
      <c r="K17" s="66">
        <f t="shared" si="3"/>
        <v>19</v>
      </c>
      <c r="L17" s="65">
        <f>VLOOKUP($A17,'Return Data'!$B$7:$R$2843,17,0)</f>
        <v>22.508900000000001</v>
      </c>
      <c r="M17" s="66">
        <f t="shared" si="4"/>
        <v>18</v>
      </c>
      <c r="N17" s="65">
        <f>VLOOKUP($A17,'Return Data'!$B$7:$R$2843,14,0)</f>
        <v>12.2516</v>
      </c>
      <c r="O17" s="66">
        <f t="shared" si="5"/>
        <v>18</v>
      </c>
      <c r="P17" s="65"/>
      <c r="Q17" s="66"/>
      <c r="R17" s="65">
        <f>VLOOKUP($A17,'Return Data'!$B$7:$R$2843,16,0)</f>
        <v>10.734299999999999</v>
      </c>
      <c r="S17" s="67">
        <f t="shared" si="7"/>
        <v>24</v>
      </c>
    </row>
    <row r="18" spans="1:19" x14ac:dyDescent="0.3">
      <c r="A18" s="63" t="s">
        <v>1168</v>
      </c>
      <c r="B18" s="64">
        <f>VLOOKUP($A18,'Return Data'!$B$7:$R$2843,3,0)</f>
        <v>44377</v>
      </c>
      <c r="C18" s="65">
        <f>VLOOKUP($A18,'Return Data'!$B$7:$R$2843,4,0)</f>
        <v>77.62</v>
      </c>
      <c r="D18" s="65">
        <f>VLOOKUP($A18,'Return Data'!$B$7:$R$2843,10,0)</f>
        <v>12.525399999999999</v>
      </c>
      <c r="E18" s="66">
        <f t="shared" si="0"/>
        <v>17</v>
      </c>
      <c r="F18" s="65">
        <f>VLOOKUP($A18,'Return Data'!$B$7:$R$2843,11,0)</f>
        <v>24.4908</v>
      </c>
      <c r="G18" s="66">
        <f t="shared" si="1"/>
        <v>19</v>
      </c>
      <c r="H18" s="65">
        <f>VLOOKUP($A18,'Return Data'!$B$7:$R$2843,12,0)</f>
        <v>44.382399999999997</v>
      </c>
      <c r="I18" s="66">
        <f t="shared" si="2"/>
        <v>21</v>
      </c>
      <c r="J18" s="65">
        <f>VLOOKUP($A18,'Return Data'!$B$7:$R$2843,13,0)</f>
        <v>65.890100000000004</v>
      </c>
      <c r="K18" s="66">
        <f t="shared" si="3"/>
        <v>18</v>
      </c>
      <c r="L18" s="65">
        <f>VLOOKUP($A18,'Return Data'!$B$7:$R$2843,17,0)</f>
        <v>26.855499999999999</v>
      </c>
      <c r="M18" s="66">
        <f t="shared" si="4"/>
        <v>12</v>
      </c>
      <c r="N18" s="65">
        <f>VLOOKUP($A18,'Return Data'!$B$7:$R$2843,14,0)</f>
        <v>18.646799999999999</v>
      </c>
      <c r="O18" s="66">
        <f t="shared" si="5"/>
        <v>7</v>
      </c>
      <c r="P18" s="65">
        <f>VLOOKUP($A18,'Return Data'!$B$7:$R$2843,15,0)</f>
        <v>16.965699999999998</v>
      </c>
      <c r="Q18" s="66">
        <f>RANK(P18,P$8:P$33,0)</f>
        <v>7</v>
      </c>
      <c r="R18" s="65">
        <f>VLOOKUP($A18,'Return Data'!$B$7:$R$2843,16,0)</f>
        <v>15.514900000000001</v>
      </c>
      <c r="S18" s="67">
        <f t="shared" si="7"/>
        <v>17</v>
      </c>
    </row>
    <row r="19" spans="1:19" x14ac:dyDescent="0.3">
      <c r="A19" s="63" t="s">
        <v>1170</v>
      </c>
      <c r="B19" s="64">
        <f>VLOOKUP($A19,'Return Data'!$B$7:$R$2843,3,0)</f>
        <v>44377</v>
      </c>
      <c r="C19" s="65">
        <f>VLOOKUP($A19,'Return Data'!$B$7:$R$2843,4,0)</f>
        <v>65.016000000000005</v>
      </c>
      <c r="D19" s="65">
        <f>VLOOKUP($A19,'Return Data'!$B$7:$R$2843,10,0)</f>
        <v>13.630599999999999</v>
      </c>
      <c r="E19" s="66">
        <f t="shared" si="0"/>
        <v>12</v>
      </c>
      <c r="F19" s="65">
        <f>VLOOKUP($A19,'Return Data'!$B$7:$R$2843,11,0)</f>
        <v>32.025599999999997</v>
      </c>
      <c r="G19" s="66">
        <f t="shared" si="1"/>
        <v>6</v>
      </c>
      <c r="H19" s="65">
        <f>VLOOKUP($A19,'Return Data'!$B$7:$R$2843,12,0)</f>
        <v>58.718800000000002</v>
      </c>
      <c r="I19" s="66">
        <f t="shared" si="2"/>
        <v>6</v>
      </c>
      <c r="J19" s="65">
        <f>VLOOKUP($A19,'Return Data'!$B$7:$R$2843,13,0)</f>
        <v>83.546899999999994</v>
      </c>
      <c r="K19" s="66">
        <f t="shared" si="3"/>
        <v>6</v>
      </c>
      <c r="L19" s="65">
        <f>VLOOKUP($A19,'Return Data'!$B$7:$R$2843,17,0)</f>
        <v>28.8932</v>
      </c>
      <c r="M19" s="66">
        <f t="shared" si="4"/>
        <v>6</v>
      </c>
      <c r="N19" s="65">
        <f>VLOOKUP($A19,'Return Data'!$B$7:$R$2843,14,0)</f>
        <v>19.679300000000001</v>
      </c>
      <c r="O19" s="66">
        <f t="shared" si="5"/>
        <v>4</v>
      </c>
      <c r="P19" s="65">
        <f>VLOOKUP($A19,'Return Data'!$B$7:$R$2843,15,0)</f>
        <v>17.621099999999998</v>
      </c>
      <c r="Q19" s="66">
        <f>RANK(P19,P$8:P$33,0)</f>
        <v>5</v>
      </c>
      <c r="R19" s="65">
        <f>VLOOKUP($A19,'Return Data'!$B$7:$R$2843,16,0)</f>
        <v>14.025499999999999</v>
      </c>
      <c r="S19" s="67">
        <f t="shared" si="7"/>
        <v>19</v>
      </c>
    </row>
    <row r="20" spans="1:19" x14ac:dyDescent="0.3">
      <c r="A20" s="63" t="s">
        <v>1173</v>
      </c>
      <c r="B20" s="64">
        <f>VLOOKUP($A20,'Return Data'!$B$7:$R$2843,3,0)</f>
        <v>44377</v>
      </c>
      <c r="C20" s="65">
        <f>VLOOKUP($A20,'Return Data'!$B$7:$R$2843,4,0)</f>
        <v>191.39</v>
      </c>
      <c r="D20" s="65">
        <f>VLOOKUP($A20,'Return Data'!$B$7:$R$2843,10,0)</f>
        <v>10.0069</v>
      </c>
      <c r="E20" s="66">
        <f t="shared" si="0"/>
        <v>25</v>
      </c>
      <c r="F20" s="65">
        <f>VLOOKUP($A20,'Return Data'!$B$7:$R$2843,11,0)</f>
        <v>21.1252</v>
      </c>
      <c r="G20" s="66">
        <f t="shared" si="1"/>
        <v>26</v>
      </c>
      <c r="H20" s="65">
        <f>VLOOKUP($A20,'Return Data'!$B$7:$R$2843,12,0)</f>
        <v>39.233199999999997</v>
      </c>
      <c r="I20" s="66">
        <f t="shared" si="2"/>
        <v>26</v>
      </c>
      <c r="J20" s="65">
        <f>VLOOKUP($A20,'Return Data'!$B$7:$R$2843,13,0)</f>
        <v>60.764400000000002</v>
      </c>
      <c r="K20" s="66">
        <f t="shared" si="3"/>
        <v>24</v>
      </c>
      <c r="L20" s="65">
        <f>VLOOKUP($A20,'Return Data'!$B$7:$R$2843,17,0)</f>
        <v>20.403099999999998</v>
      </c>
      <c r="M20" s="66">
        <f t="shared" si="4"/>
        <v>19</v>
      </c>
      <c r="N20" s="65">
        <f>VLOOKUP($A20,'Return Data'!$B$7:$R$2843,14,0)</f>
        <v>12.2041</v>
      </c>
      <c r="O20" s="66">
        <f t="shared" si="5"/>
        <v>19</v>
      </c>
      <c r="P20" s="65">
        <f>VLOOKUP($A20,'Return Data'!$B$7:$R$2843,15,0)</f>
        <v>15.4742</v>
      </c>
      <c r="Q20" s="66">
        <f>RANK(P20,P$8:P$33,0)</f>
        <v>12</v>
      </c>
      <c r="R20" s="65">
        <f>VLOOKUP($A20,'Return Data'!$B$7:$R$2843,16,0)</f>
        <v>19.0823</v>
      </c>
      <c r="S20" s="67">
        <f t="shared" si="7"/>
        <v>8</v>
      </c>
    </row>
    <row r="21" spans="1:19" x14ac:dyDescent="0.3">
      <c r="A21" s="63" t="s">
        <v>1175</v>
      </c>
      <c r="B21" s="64">
        <f>VLOOKUP($A21,'Return Data'!$B$7:$R$2843,3,0)</f>
        <v>44377</v>
      </c>
      <c r="C21" s="65">
        <f>VLOOKUP($A21,'Return Data'!$B$7:$R$2843,4,0)</f>
        <v>15.6881</v>
      </c>
      <c r="D21" s="65">
        <f>VLOOKUP($A21,'Return Data'!$B$7:$R$2843,10,0)</f>
        <v>16.8443</v>
      </c>
      <c r="E21" s="66">
        <f t="shared" si="0"/>
        <v>3</v>
      </c>
      <c r="F21" s="65">
        <f>VLOOKUP($A21,'Return Data'!$B$7:$R$2843,11,0)</f>
        <v>34.159700000000001</v>
      </c>
      <c r="G21" s="66">
        <f t="shared" si="1"/>
        <v>2</v>
      </c>
      <c r="H21" s="65">
        <f>VLOOKUP($A21,'Return Data'!$B$7:$R$2843,12,0)</f>
        <v>57.140300000000003</v>
      </c>
      <c r="I21" s="66">
        <f t="shared" si="2"/>
        <v>8</v>
      </c>
      <c r="J21" s="65">
        <f>VLOOKUP($A21,'Return Data'!$B$7:$R$2843,13,0)</f>
        <v>73.226699999999994</v>
      </c>
      <c r="K21" s="66">
        <f t="shared" si="3"/>
        <v>13</v>
      </c>
      <c r="L21" s="65">
        <f>VLOOKUP($A21,'Return Data'!$B$7:$R$2843,17,0)</f>
        <v>29.055800000000001</v>
      </c>
      <c r="M21" s="66">
        <f t="shared" si="4"/>
        <v>4</v>
      </c>
      <c r="N21" s="65"/>
      <c r="O21" s="66"/>
      <c r="P21" s="65"/>
      <c r="Q21" s="66"/>
      <c r="R21" s="65">
        <f>VLOOKUP($A21,'Return Data'!$B$7:$R$2843,16,0)</f>
        <v>14.089</v>
      </c>
      <c r="S21" s="67">
        <f t="shared" si="7"/>
        <v>18</v>
      </c>
    </row>
    <row r="22" spans="1:19" x14ac:dyDescent="0.3">
      <c r="A22" s="63" t="s">
        <v>1177</v>
      </c>
      <c r="B22" s="64">
        <f>VLOOKUP($A22,'Return Data'!$B$7:$R$2843,3,0)</f>
        <v>44377</v>
      </c>
      <c r="C22" s="65">
        <f>VLOOKUP($A22,'Return Data'!$B$7:$R$2843,4,0)</f>
        <v>18.54</v>
      </c>
      <c r="D22" s="65">
        <f>VLOOKUP($A22,'Return Data'!$B$7:$R$2843,10,0)</f>
        <v>15.384600000000001</v>
      </c>
      <c r="E22" s="66">
        <f t="shared" si="0"/>
        <v>5</v>
      </c>
      <c r="F22" s="65">
        <f>VLOOKUP($A22,'Return Data'!$B$7:$R$2843,11,0)</f>
        <v>32.646500000000003</v>
      </c>
      <c r="G22" s="66">
        <f t="shared" si="1"/>
        <v>5</v>
      </c>
      <c r="H22" s="65">
        <f>VLOOKUP($A22,'Return Data'!$B$7:$R$2843,12,0)</f>
        <v>62.545999999999999</v>
      </c>
      <c r="I22" s="66">
        <f t="shared" si="2"/>
        <v>3</v>
      </c>
      <c r="J22" s="65">
        <f>VLOOKUP($A22,'Return Data'!$B$7:$R$2843,13,0)</f>
        <v>87.651799999999994</v>
      </c>
      <c r="K22" s="66">
        <f t="shared" ref="K22" si="8">RANK(J22,J$8:J$33,0)</f>
        <v>3</v>
      </c>
      <c r="L22" s="65"/>
      <c r="M22" s="66"/>
      <c r="N22" s="65"/>
      <c r="O22" s="66"/>
      <c r="P22" s="65"/>
      <c r="Q22" s="66"/>
      <c r="R22" s="65">
        <f>VLOOKUP($A22,'Return Data'!$B$7:$R$2843,16,0)</f>
        <v>37.848399999999998</v>
      </c>
      <c r="S22" s="67">
        <f t="shared" si="7"/>
        <v>2</v>
      </c>
    </row>
    <row r="23" spans="1:19" x14ac:dyDescent="0.3">
      <c r="A23" s="63" t="s">
        <v>1179</v>
      </c>
      <c r="B23" s="64">
        <f>VLOOKUP($A23,'Return Data'!$B$7:$R$2843,3,0)</f>
        <v>44377</v>
      </c>
      <c r="C23" s="65">
        <f>VLOOKUP($A23,'Return Data'!$B$7:$R$2843,4,0)</f>
        <v>35.467599999999997</v>
      </c>
      <c r="D23" s="65">
        <f>VLOOKUP($A23,'Return Data'!$B$7:$R$2843,10,0)</f>
        <v>9.1432000000000002</v>
      </c>
      <c r="E23" s="66">
        <f t="shared" si="0"/>
        <v>26</v>
      </c>
      <c r="F23" s="65">
        <f>VLOOKUP($A23,'Return Data'!$B$7:$R$2843,11,0)</f>
        <v>21.662299999999998</v>
      </c>
      <c r="G23" s="66">
        <f t="shared" si="1"/>
        <v>24</v>
      </c>
      <c r="H23" s="65">
        <f>VLOOKUP($A23,'Return Data'!$B$7:$R$2843,12,0)</f>
        <v>41.496299999999998</v>
      </c>
      <c r="I23" s="66">
        <f t="shared" si="2"/>
        <v>24</v>
      </c>
      <c r="J23" s="65">
        <f>VLOOKUP($A23,'Return Data'!$B$7:$R$2843,13,0)</f>
        <v>62.854500000000002</v>
      </c>
      <c r="K23" s="66">
        <f t="shared" ref="K23:K31" si="9">RANK(J23,J$8:J$33,0)</f>
        <v>22</v>
      </c>
      <c r="L23" s="65">
        <f>VLOOKUP($A23,'Return Data'!$B$7:$R$2843,17,0)</f>
        <v>18.892800000000001</v>
      </c>
      <c r="M23" s="66">
        <f>RANK(L23,L$8:L$33,0)</f>
        <v>22</v>
      </c>
      <c r="N23" s="65">
        <f>VLOOKUP($A23,'Return Data'!$B$7:$R$2843,14,0)</f>
        <v>12.013500000000001</v>
      </c>
      <c r="O23" s="66">
        <f>RANK(N23,N$8:N$33,0)</f>
        <v>20</v>
      </c>
      <c r="P23" s="65">
        <f>VLOOKUP($A23,'Return Data'!$B$7:$R$2843,15,0)</f>
        <v>11.0052</v>
      </c>
      <c r="Q23" s="66">
        <f>RANK(P23,P$8:P$33,0)</f>
        <v>21</v>
      </c>
      <c r="R23" s="65">
        <f>VLOOKUP($A23,'Return Data'!$B$7:$R$2843,16,0)</f>
        <v>18.795500000000001</v>
      </c>
      <c r="S23" s="67">
        <f t="shared" si="7"/>
        <v>10</v>
      </c>
    </row>
    <row r="24" spans="1:19" x14ac:dyDescent="0.3">
      <c r="A24" s="63" t="s">
        <v>1180</v>
      </c>
      <c r="B24" s="64">
        <f>VLOOKUP($A24,'Return Data'!$B$7:$R$2843,3,0)</f>
        <v>44377</v>
      </c>
      <c r="C24" s="65">
        <f>VLOOKUP($A24,'Return Data'!$B$7:$R$2843,4,0)</f>
        <v>1761.6608000000001</v>
      </c>
      <c r="D24" s="65">
        <f>VLOOKUP($A24,'Return Data'!$B$7:$R$2843,10,0)</f>
        <v>12.705299999999999</v>
      </c>
      <c r="E24" s="66">
        <f t="shared" si="0"/>
        <v>16</v>
      </c>
      <c r="F24" s="65">
        <f>VLOOKUP($A24,'Return Data'!$B$7:$R$2843,11,0)</f>
        <v>26.5901</v>
      </c>
      <c r="G24" s="66">
        <f t="shared" si="1"/>
        <v>15</v>
      </c>
      <c r="H24" s="65">
        <f>VLOOKUP($A24,'Return Data'!$B$7:$R$2843,12,0)</f>
        <v>51.622900000000001</v>
      </c>
      <c r="I24" s="66">
        <f t="shared" si="2"/>
        <v>13</v>
      </c>
      <c r="J24" s="65">
        <f>VLOOKUP($A24,'Return Data'!$B$7:$R$2843,13,0)</f>
        <v>77.191299999999998</v>
      </c>
      <c r="K24" s="66">
        <f t="shared" si="9"/>
        <v>9</v>
      </c>
      <c r="L24" s="65">
        <f>VLOOKUP($A24,'Return Data'!$B$7:$R$2843,17,0)</f>
        <v>24.74</v>
      </c>
      <c r="M24" s="66">
        <f>RANK(L24,L$8:L$33,0)</f>
        <v>14</v>
      </c>
      <c r="N24" s="65">
        <f>VLOOKUP($A24,'Return Data'!$B$7:$R$2843,14,0)</f>
        <v>18.369199999999999</v>
      </c>
      <c r="O24" s="66">
        <f>RANK(N24,N$8:N$33,0)</f>
        <v>10</v>
      </c>
      <c r="P24" s="65">
        <f>VLOOKUP($A24,'Return Data'!$B$7:$R$2843,15,0)</f>
        <v>16.485399999999998</v>
      </c>
      <c r="Q24" s="66">
        <f>RANK(P24,P$8:P$33,0)</f>
        <v>8</v>
      </c>
      <c r="R24" s="65">
        <f>VLOOKUP($A24,'Return Data'!$B$7:$R$2843,16,0)</f>
        <v>22.246500000000001</v>
      </c>
      <c r="S24" s="67">
        <f t="shared" si="7"/>
        <v>5</v>
      </c>
    </row>
    <row r="25" spans="1:19" x14ac:dyDescent="0.3">
      <c r="A25" s="63" t="s">
        <v>1183</v>
      </c>
      <c r="B25" s="64">
        <f>VLOOKUP($A25,'Return Data'!$B$7:$R$2843,3,0)</f>
        <v>44377</v>
      </c>
      <c r="C25" s="65">
        <f>VLOOKUP($A25,'Return Data'!$B$7:$R$2843,4,0)</f>
        <v>36.56</v>
      </c>
      <c r="D25" s="65">
        <f>VLOOKUP($A25,'Return Data'!$B$7:$R$2843,10,0)</f>
        <v>17.0669</v>
      </c>
      <c r="E25" s="66">
        <f t="shared" si="0"/>
        <v>2</v>
      </c>
      <c r="F25" s="65">
        <f>VLOOKUP($A25,'Return Data'!$B$7:$R$2843,11,0)</f>
        <v>35.6083</v>
      </c>
      <c r="G25" s="66">
        <f t="shared" si="1"/>
        <v>1</v>
      </c>
      <c r="H25" s="65">
        <f>VLOOKUP($A25,'Return Data'!$B$7:$R$2843,12,0)</f>
        <v>62.561100000000003</v>
      </c>
      <c r="I25" s="66">
        <f t="shared" si="2"/>
        <v>2</v>
      </c>
      <c r="J25" s="65">
        <f>VLOOKUP($A25,'Return Data'!$B$7:$R$2843,13,0)</f>
        <v>100</v>
      </c>
      <c r="K25" s="66">
        <f t="shared" si="9"/>
        <v>1</v>
      </c>
      <c r="L25" s="65">
        <f>VLOOKUP($A25,'Return Data'!$B$7:$R$2843,17,0)</f>
        <v>42.2712</v>
      </c>
      <c r="M25" s="66">
        <f>RANK(L25,L$8:L$33,0)</f>
        <v>1</v>
      </c>
      <c r="N25" s="65">
        <f>VLOOKUP($A25,'Return Data'!$B$7:$R$2843,14,0)</f>
        <v>23.791</v>
      </c>
      <c r="O25" s="66">
        <f>RANK(N25,N$8:N$33,0)</f>
        <v>1</v>
      </c>
      <c r="P25" s="65">
        <f>VLOOKUP($A25,'Return Data'!$B$7:$R$2843,15,0)</f>
        <v>19.1296</v>
      </c>
      <c r="Q25" s="66">
        <f>RANK(P25,P$8:P$33,0)</f>
        <v>2</v>
      </c>
      <c r="R25" s="65">
        <f>VLOOKUP($A25,'Return Data'!$B$7:$R$2843,16,0)</f>
        <v>18.649799999999999</v>
      </c>
      <c r="S25" s="67">
        <f t="shared" si="7"/>
        <v>11</v>
      </c>
    </row>
    <row r="26" spans="1:19" x14ac:dyDescent="0.3">
      <c r="A26" s="63" t="s">
        <v>1185</v>
      </c>
      <c r="B26" s="64">
        <f>VLOOKUP($A26,'Return Data'!$B$7:$R$2843,3,0)</f>
        <v>44377</v>
      </c>
      <c r="C26" s="65">
        <f>VLOOKUP($A26,'Return Data'!$B$7:$R$2843,4,0)</f>
        <v>15.61</v>
      </c>
      <c r="D26" s="65">
        <f>VLOOKUP($A26,'Return Data'!$B$7:$R$2843,10,0)</f>
        <v>14.948499999999999</v>
      </c>
      <c r="E26" s="66">
        <f t="shared" si="0"/>
        <v>8</v>
      </c>
      <c r="F26" s="65">
        <f>VLOOKUP($A26,'Return Data'!$B$7:$R$2843,11,0)</f>
        <v>26.807500000000001</v>
      </c>
      <c r="G26" s="66">
        <f t="shared" ref="G26" si="10">RANK(F26,F$8:F$33,0)</f>
        <v>13</v>
      </c>
      <c r="H26" s="65">
        <f>VLOOKUP($A26,'Return Data'!$B$7:$R$2843,12,0)</f>
        <v>51.848199999999999</v>
      </c>
      <c r="I26" s="66">
        <f t="shared" ref="I26" si="11">RANK(H26,H$8:H$33,0)</f>
        <v>11</v>
      </c>
      <c r="J26" s="65">
        <f>VLOOKUP($A26,'Return Data'!$B$7:$R$2843,13,0)</f>
        <v>71.350200000000001</v>
      </c>
      <c r="K26" s="66">
        <f t="shared" si="9"/>
        <v>15</v>
      </c>
      <c r="L26" s="65"/>
      <c r="M26" s="66"/>
      <c r="N26" s="65"/>
      <c r="O26" s="66"/>
      <c r="P26" s="65"/>
      <c r="Q26" s="66"/>
      <c r="R26" s="65">
        <f>VLOOKUP($A26,'Return Data'!$B$7:$R$2843,16,0)</f>
        <v>34.529499999999999</v>
      </c>
      <c r="S26" s="67">
        <f t="shared" si="7"/>
        <v>3</v>
      </c>
    </row>
    <row r="27" spans="1:19" x14ac:dyDescent="0.3">
      <c r="A27" s="63" t="s">
        <v>1186</v>
      </c>
      <c r="B27" s="64">
        <f>VLOOKUP($A27,'Return Data'!$B$7:$R$2843,3,0)</f>
        <v>44377</v>
      </c>
      <c r="C27" s="65">
        <f>VLOOKUP($A27,'Return Data'!$B$7:$R$2843,4,0)</f>
        <v>104.68219999999999</v>
      </c>
      <c r="D27" s="65">
        <f>VLOOKUP($A27,'Return Data'!$B$7:$R$2843,10,0)</f>
        <v>21.9849</v>
      </c>
      <c r="E27" s="66">
        <f t="shared" si="0"/>
        <v>1</v>
      </c>
      <c r="F27" s="65">
        <f>VLOOKUP($A27,'Return Data'!$B$7:$R$2843,11,0)</f>
        <v>33.7547</v>
      </c>
      <c r="G27" s="66">
        <f t="shared" ref="G27:G33" si="12">RANK(F27,F$8:F$33,0)</f>
        <v>3</v>
      </c>
      <c r="H27" s="65">
        <f>VLOOKUP($A27,'Return Data'!$B$7:$R$2843,12,0)</f>
        <v>65.077699999999993</v>
      </c>
      <c r="I27" s="66">
        <f t="shared" ref="I27:I33" si="13">RANK(H27,H$8:H$33,0)</f>
        <v>1</v>
      </c>
      <c r="J27" s="65">
        <f>VLOOKUP($A27,'Return Data'!$B$7:$R$2843,13,0)</f>
        <v>91.485100000000003</v>
      </c>
      <c r="K27" s="66">
        <f t="shared" si="9"/>
        <v>2</v>
      </c>
      <c r="L27" s="65">
        <f>VLOOKUP($A27,'Return Data'!$B$7:$R$2843,17,0)</f>
        <v>38.109299999999998</v>
      </c>
      <c r="M27" s="66">
        <f>RANK(L27,L$8:L$33,0)</f>
        <v>2</v>
      </c>
      <c r="N27" s="65">
        <f>VLOOKUP($A27,'Return Data'!$B$7:$R$2843,14,0)</f>
        <v>23.105799999999999</v>
      </c>
      <c r="O27" s="66">
        <f>RANK(N27,N$8:N$33,0)</f>
        <v>2</v>
      </c>
      <c r="P27" s="65">
        <f>VLOOKUP($A27,'Return Data'!$B$7:$R$2843,15,0)</f>
        <v>17.676500000000001</v>
      </c>
      <c r="Q27" s="66">
        <f>RANK(P27,P$8:P$33,0)</f>
        <v>4</v>
      </c>
      <c r="R27" s="65">
        <f>VLOOKUP($A27,'Return Data'!$B$7:$R$2843,16,0)</f>
        <v>12.229799999999999</v>
      </c>
      <c r="S27" s="67">
        <f t="shared" si="7"/>
        <v>20</v>
      </c>
    </row>
    <row r="28" spans="1:19" x14ac:dyDescent="0.3">
      <c r="A28" s="63" t="s">
        <v>1189</v>
      </c>
      <c r="B28" s="64">
        <f>VLOOKUP($A28,'Return Data'!$B$7:$R$2843,3,0)</f>
        <v>44377</v>
      </c>
      <c r="C28" s="65">
        <f>VLOOKUP($A28,'Return Data'!$B$7:$R$2843,4,0)</f>
        <v>119.8836</v>
      </c>
      <c r="D28" s="65">
        <f>VLOOKUP($A28,'Return Data'!$B$7:$R$2843,10,0)</f>
        <v>12.1701</v>
      </c>
      <c r="E28" s="66">
        <f t="shared" si="0"/>
        <v>18</v>
      </c>
      <c r="F28" s="65">
        <f>VLOOKUP($A28,'Return Data'!$B$7:$R$2843,11,0)</f>
        <v>29.798500000000001</v>
      </c>
      <c r="G28" s="66">
        <f t="shared" si="12"/>
        <v>10</v>
      </c>
      <c r="H28" s="65">
        <f>VLOOKUP($A28,'Return Data'!$B$7:$R$2843,12,0)</f>
        <v>60.774299999999997</v>
      </c>
      <c r="I28" s="66">
        <f t="shared" si="13"/>
        <v>4</v>
      </c>
      <c r="J28" s="65">
        <f>VLOOKUP($A28,'Return Data'!$B$7:$R$2843,13,0)</f>
        <v>82.492599999999996</v>
      </c>
      <c r="K28" s="66">
        <f t="shared" si="9"/>
        <v>7</v>
      </c>
      <c r="L28" s="65">
        <f>VLOOKUP($A28,'Return Data'!$B$7:$R$2843,17,0)</f>
        <v>28.356200000000001</v>
      </c>
      <c r="M28" s="66">
        <f>RANK(L28,L$8:L$33,0)</f>
        <v>9</v>
      </c>
      <c r="N28" s="65">
        <f>VLOOKUP($A28,'Return Data'!$B$7:$R$2843,14,0)</f>
        <v>18.374500000000001</v>
      </c>
      <c r="O28" s="66">
        <f>RANK(N28,N$8:N$33,0)</f>
        <v>9</v>
      </c>
      <c r="P28" s="65">
        <f>VLOOKUP($A28,'Return Data'!$B$7:$R$2843,15,0)</f>
        <v>12.8432</v>
      </c>
      <c r="Q28" s="66">
        <f>RANK(P28,P$8:P$33,0)</f>
        <v>18</v>
      </c>
      <c r="R28" s="65">
        <f>VLOOKUP($A28,'Return Data'!$B$7:$R$2843,16,0)</f>
        <v>16.498699999999999</v>
      </c>
      <c r="S28" s="67">
        <f t="shared" si="7"/>
        <v>13</v>
      </c>
    </row>
    <row r="29" spans="1:19" x14ac:dyDescent="0.3">
      <c r="A29" s="63" t="s">
        <v>1190</v>
      </c>
      <c r="B29" s="64">
        <f>VLOOKUP($A29,'Return Data'!$B$7:$R$2843,3,0)</f>
        <v>44377</v>
      </c>
      <c r="C29" s="65">
        <f>VLOOKUP($A29,'Return Data'!$B$7:$R$2843,4,0)</f>
        <v>634.18910000000005</v>
      </c>
      <c r="D29" s="65">
        <f>VLOOKUP($A29,'Return Data'!$B$7:$R$2843,10,0)</f>
        <v>10.39</v>
      </c>
      <c r="E29" s="66">
        <f t="shared" si="0"/>
        <v>24</v>
      </c>
      <c r="F29" s="65">
        <f>VLOOKUP($A29,'Return Data'!$B$7:$R$2843,11,0)</f>
        <v>23.277699999999999</v>
      </c>
      <c r="G29" s="66">
        <f t="shared" si="12"/>
        <v>20</v>
      </c>
      <c r="H29" s="65">
        <f>VLOOKUP($A29,'Return Data'!$B$7:$R$2843,12,0)</f>
        <v>45.892299999999999</v>
      </c>
      <c r="I29" s="66">
        <f t="shared" si="13"/>
        <v>19</v>
      </c>
      <c r="J29" s="65">
        <f>VLOOKUP($A29,'Return Data'!$B$7:$R$2843,13,0)</f>
        <v>64.028099999999995</v>
      </c>
      <c r="K29" s="66">
        <f t="shared" si="9"/>
        <v>21</v>
      </c>
      <c r="L29" s="65">
        <f>VLOOKUP($A29,'Return Data'!$B$7:$R$2843,17,0)</f>
        <v>16.909400000000002</v>
      </c>
      <c r="M29" s="66">
        <f>RANK(L29,L$8:L$33,0)</f>
        <v>23</v>
      </c>
      <c r="N29" s="65">
        <f>VLOOKUP($A29,'Return Data'!$B$7:$R$2843,14,0)</f>
        <v>9.2376000000000005</v>
      </c>
      <c r="O29" s="66">
        <f>RANK(N29,N$8:N$33,0)</f>
        <v>22</v>
      </c>
      <c r="P29" s="65">
        <f>VLOOKUP($A29,'Return Data'!$B$7:$R$2843,15,0)</f>
        <v>11.444599999999999</v>
      </c>
      <c r="Q29" s="66">
        <f>RANK(P29,P$8:P$33,0)</f>
        <v>20</v>
      </c>
      <c r="R29" s="65">
        <f>VLOOKUP($A29,'Return Data'!$B$7:$R$2843,16,0)</f>
        <v>24.464500000000001</v>
      </c>
      <c r="S29" s="67">
        <f t="shared" si="7"/>
        <v>4</v>
      </c>
    </row>
    <row r="30" spans="1:19" x14ac:dyDescent="0.3">
      <c r="A30" s="63" t="s">
        <v>1192</v>
      </c>
      <c r="B30" s="64">
        <f>VLOOKUP($A30,'Return Data'!$B$7:$R$2843,3,0)</f>
        <v>44377</v>
      </c>
      <c r="C30" s="65">
        <f>VLOOKUP($A30,'Return Data'!$B$7:$R$2843,4,0)</f>
        <v>217.99359999999999</v>
      </c>
      <c r="D30" s="65">
        <f>VLOOKUP($A30,'Return Data'!$B$7:$R$2843,10,0)</f>
        <v>11.624599999999999</v>
      </c>
      <c r="E30" s="66">
        <f t="shared" si="0"/>
        <v>21</v>
      </c>
      <c r="F30" s="65">
        <f>VLOOKUP($A30,'Return Data'!$B$7:$R$2843,11,0)</f>
        <v>24.5228</v>
      </c>
      <c r="G30" s="66">
        <f t="shared" si="12"/>
        <v>17</v>
      </c>
      <c r="H30" s="65">
        <f>VLOOKUP($A30,'Return Data'!$B$7:$R$2843,12,0)</f>
        <v>48.05</v>
      </c>
      <c r="I30" s="66">
        <f t="shared" si="13"/>
        <v>18</v>
      </c>
      <c r="J30" s="65">
        <f>VLOOKUP($A30,'Return Data'!$B$7:$R$2843,13,0)</f>
        <v>69.586500000000001</v>
      </c>
      <c r="K30" s="66">
        <f t="shared" si="9"/>
        <v>16</v>
      </c>
      <c r="L30" s="65">
        <f>VLOOKUP($A30,'Return Data'!$B$7:$R$2843,17,0)</f>
        <v>24.310199999999998</v>
      </c>
      <c r="M30" s="66">
        <f>RANK(L30,L$8:L$33,0)</f>
        <v>15</v>
      </c>
      <c r="N30" s="65">
        <f>VLOOKUP($A30,'Return Data'!$B$7:$R$2843,14,0)</f>
        <v>19.5611</v>
      </c>
      <c r="O30" s="66">
        <f>RANK(N30,N$8:N$33,0)</f>
        <v>5</v>
      </c>
      <c r="P30" s="65">
        <f>VLOOKUP($A30,'Return Data'!$B$7:$R$2843,15,0)</f>
        <v>16.331199999999999</v>
      </c>
      <c r="Q30" s="66">
        <f>RANK(P30,P$8:P$33,0)</f>
        <v>9</v>
      </c>
      <c r="R30" s="65">
        <f>VLOOKUP($A30,'Return Data'!$B$7:$R$2843,16,0)</f>
        <v>12.083500000000001</v>
      </c>
      <c r="S30" s="67">
        <f t="shared" si="7"/>
        <v>21</v>
      </c>
    </row>
    <row r="31" spans="1:19" x14ac:dyDescent="0.3">
      <c r="A31" s="63" t="s">
        <v>1195</v>
      </c>
      <c r="B31" s="64">
        <f>VLOOKUP($A31,'Return Data'!$B$7:$R$2843,3,0)</f>
        <v>44377</v>
      </c>
      <c r="C31" s="65">
        <f>VLOOKUP($A31,'Return Data'!$B$7:$R$2843,4,0)</f>
        <v>68.72</v>
      </c>
      <c r="D31" s="65">
        <f>VLOOKUP($A31,'Return Data'!$B$7:$R$2843,10,0)</f>
        <v>13.5868</v>
      </c>
      <c r="E31" s="66">
        <f t="shared" si="0"/>
        <v>13</v>
      </c>
      <c r="F31" s="65">
        <f>VLOOKUP($A31,'Return Data'!$B$7:$R$2843,11,0)</f>
        <v>25.791699999999999</v>
      </c>
      <c r="G31" s="66">
        <f t="shared" si="12"/>
        <v>16</v>
      </c>
      <c r="H31" s="65">
        <f>VLOOKUP($A31,'Return Data'!$B$7:$R$2843,12,0)</f>
        <v>43.645499999999998</v>
      </c>
      <c r="I31" s="66">
        <f t="shared" si="13"/>
        <v>22</v>
      </c>
      <c r="J31" s="65">
        <f>VLOOKUP($A31,'Return Data'!$B$7:$R$2843,13,0)</f>
        <v>64.284000000000006</v>
      </c>
      <c r="K31" s="66">
        <f t="shared" si="9"/>
        <v>20</v>
      </c>
      <c r="L31" s="65">
        <f>VLOOKUP($A31,'Return Data'!$B$7:$R$2843,17,0)</f>
        <v>26.974499999999999</v>
      </c>
      <c r="M31" s="66">
        <f>RANK(L31,L$8:L$33,0)</f>
        <v>11</v>
      </c>
      <c r="N31" s="65">
        <f>VLOOKUP($A31,'Return Data'!$B$7:$R$2843,14,0)</f>
        <v>15.877599999999999</v>
      </c>
      <c r="O31" s="66">
        <f>RANK(N31,N$8:N$33,0)</f>
        <v>14</v>
      </c>
      <c r="P31" s="65">
        <f>VLOOKUP($A31,'Return Data'!$B$7:$R$2843,15,0)</f>
        <v>17.165299999999998</v>
      </c>
      <c r="Q31" s="66">
        <f>RANK(P31,P$8:P$33,0)</f>
        <v>6</v>
      </c>
      <c r="R31" s="65">
        <f>VLOOKUP($A31,'Return Data'!$B$7:$R$2843,16,0)</f>
        <v>7.4466999999999999</v>
      </c>
      <c r="S31" s="67">
        <f t="shared" si="7"/>
        <v>25</v>
      </c>
    </row>
    <row r="32" spans="1:19" x14ac:dyDescent="0.3">
      <c r="A32" s="63" t="s">
        <v>1197</v>
      </c>
      <c r="B32" s="64">
        <f>VLOOKUP($A32,'Return Data'!$B$7:$R$2843,3,0)</f>
        <v>44377</v>
      </c>
      <c r="C32" s="65">
        <f>VLOOKUP($A32,'Return Data'!$B$7:$R$2843,4,0)</f>
        <v>24.31</v>
      </c>
      <c r="D32" s="65">
        <f>VLOOKUP($A32,'Return Data'!$B$7:$R$2843,10,0)</f>
        <v>15.3773</v>
      </c>
      <c r="E32" s="66">
        <f t="shared" si="0"/>
        <v>6</v>
      </c>
      <c r="F32" s="65">
        <f>VLOOKUP($A32,'Return Data'!$B$7:$R$2843,11,0)</f>
        <v>29.8611</v>
      </c>
      <c r="G32" s="66">
        <f t="shared" si="12"/>
        <v>9</v>
      </c>
      <c r="H32" s="65">
        <f>VLOOKUP($A32,'Return Data'!$B$7:$R$2843,12,0)</f>
        <v>53.278700000000001</v>
      </c>
      <c r="I32" s="66">
        <f t="shared" si="13"/>
        <v>10</v>
      </c>
      <c r="J32" s="65"/>
      <c r="K32" s="66"/>
      <c r="L32" s="65"/>
      <c r="M32" s="66"/>
      <c r="N32" s="65"/>
      <c r="O32" s="66"/>
      <c r="P32" s="65"/>
      <c r="Q32" s="66"/>
      <c r="R32" s="65">
        <f>VLOOKUP($A32,'Return Data'!$B$7:$R$2843,16,0)</f>
        <v>101.1283</v>
      </c>
      <c r="S32" s="67">
        <f t="shared" si="7"/>
        <v>1</v>
      </c>
    </row>
    <row r="33" spans="1:19" x14ac:dyDescent="0.3">
      <c r="A33" s="63" t="s">
        <v>1940</v>
      </c>
      <c r="B33" s="64">
        <f>VLOOKUP($A33,'Return Data'!$B$7:$R$2843,3,0)</f>
        <v>44377</v>
      </c>
      <c r="C33" s="65">
        <f>VLOOKUP($A33,'Return Data'!$B$7:$R$2843,4,0)</f>
        <v>164.8108</v>
      </c>
      <c r="D33" s="65">
        <f>VLOOKUP($A33,'Return Data'!$B$7:$R$2843,10,0)</f>
        <v>12.1044</v>
      </c>
      <c r="E33" s="66">
        <f t="shared" si="0"/>
        <v>19</v>
      </c>
      <c r="F33" s="65">
        <f>VLOOKUP($A33,'Return Data'!$B$7:$R$2843,11,0)</f>
        <v>24.5077</v>
      </c>
      <c r="G33" s="66">
        <f t="shared" si="12"/>
        <v>18</v>
      </c>
      <c r="H33" s="65">
        <f>VLOOKUP($A33,'Return Data'!$B$7:$R$2843,12,0)</f>
        <v>49.284599999999998</v>
      </c>
      <c r="I33" s="66">
        <f t="shared" si="13"/>
        <v>17</v>
      </c>
      <c r="J33" s="65">
        <f>VLOOKUP($A33,'Return Data'!$B$7:$R$2843,13,0)</f>
        <v>78.006600000000006</v>
      </c>
      <c r="K33" s="66">
        <f>RANK(J33,J$8:J$33,0)</f>
        <v>8</v>
      </c>
      <c r="L33" s="65">
        <f>VLOOKUP($A33,'Return Data'!$B$7:$R$2843,17,0)</f>
        <v>28.922599999999999</v>
      </c>
      <c r="M33" s="66">
        <f>RANK(L33,L$8:L$33,0)</f>
        <v>5</v>
      </c>
      <c r="N33" s="65">
        <f>VLOOKUP($A33,'Return Data'!$B$7:$R$2843,14,0)</f>
        <v>16.660299999999999</v>
      </c>
      <c r="O33" s="66">
        <f>RANK(N33,N$8:N$33,0)</f>
        <v>12</v>
      </c>
      <c r="P33" s="65">
        <f>VLOOKUP($A33,'Return Data'!$B$7:$R$2843,15,0)</f>
        <v>14.3833</v>
      </c>
      <c r="Q33" s="66">
        <f>RANK(P33,P$8:P$33,0)</f>
        <v>16</v>
      </c>
      <c r="R33" s="65">
        <f>VLOOKUP($A33,'Return Data'!$B$7:$R$2843,16,0)</f>
        <v>15.891400000000001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13.533461538461536</v>
      </c>
      <c r="E35" s="74"/>
      <c r="F35" s="75">
        <f>AVERAGE(F8:F33)</f>
        <v>27.300669230769223</v>
      </c>
      <c r="G35" s="74"/>
      <c r="H35" s="75">
        <f>AVERAGE(H8:H33)</f>
        <v>51.476561538461546</v>
      </c>
      <c r="I35" s="74"/>
      <c r="J35" s="75">
        <f>AVERAGE(J8:J33)</f>
        <v>74.269648000000004</v>
      </c>
      <c r="K35" s="74"/>
      <c r="L35" s="75">
        <f>AVERAGE(L8:L33)</f>
        <v>26.278469565217392</v>
      </c>
      <c r="M35" s="74"/>
      <c r="N35" s="75">
        <f>AVERAGE(N8:N33)</f>
        <v>16.708459090909091</v>
      </c>
      <c r="O35" s="74"/>
      <c r="P35" s="75">
        <f>AVERAGE(P8:P33)</f>
        <v>15.589838095238097</v>
      </c>
      <c r="Q35" s="74"/>
      <c r="R35" s="75">
        <f>AVERAGE(R8:R33)</f>
        <v>20.468426923076922</v>
      </c>
      <c r="S35" s="76"/>
    </row>
    <row r="36" spans="1:19" x14ac:dyDescent="0.3">
      <c r="A36" s="73" t="s">
        <v>28</v>
      </c>
      <c r="B36" s="74"/>
      <c r="C36" s="74"/>
      <c r="D36" s="75">
        <f>MIN(D8:D33)</f>
        <v>9.1432000000000002</v>
      </c>
      <c r="E36" s="74"/>
      <c r="F36" s="75">
        <f>MIN(F8:F33)</f>
        <v>21.1252</v>
      </c>
      <c r="G36" s="74"/>
      <c r="H36" s="75">
        <f>MIN(H8:H33)</f>
        <v>39.233199999999997</v>
      </c>
      <c r="I36" s="74"/>
      <c r="J36" s="75">
        <f>MIN(J8:J33)</f>
        <v>60.257399999999997</v>
      </c>
      <c r="K36" s="74"/>
      <c r="L36" s="75">
        <f>MIN(L8:L33)</f>
        <v>16.909400000000002</v>
      </c>
      <c r="M36" s="74"/>
      <c r="N36" s="75">
        <f>MIN(N8:N33)</f>
        <v>9.2376000000000005</v>
      </c>
      <c r="O36" s="74"/>
      <c r="P36" s="75">
        <f>MIN(P8:P33)</f>
        <v>11.0052</v>
      </c>
      <c r="Q36" s="74"/>
      <c r="R36" s="75">
        <f>MIN(R8:R33)</f>
        <v>3.6307999999999998</v>
      </c>
      <c r="S36" s="76"/>
    </row>
    <row r="37" spans="1:19" ht="15" thickBot="1" x14ac:dyDescent="0.35">
      <c r="A37" s="77" t="s">
        <v>29</v>
      </c>
      <c r="B37" s="78"/>
      <c r="C37" s="78"/>
      <c r="D37" s="79">
        <f>MAX(D8:D33)</f>
        <v>21.9849</v>
      </c>
      <c r="E37" s="78"/>
      <c r="F37" s="79">
        <f>MAX(F8:F33)</f>
        <v>35.6083</v>
      </c>
      <c r="G37" s="78"/>
      <c r="H37" s="79">
        <f>MAX(H8:H33)</f>
        <v>65.077699999999993</v>
      </c>
      <c r="I37" s="78"/>
      <c r="J37" s="79">
        <f>MAX(J8:J33)</f>
        <v>100</v>
      </c>
      <c r="K37" s="78"/>
      <c r="L37" s="79">
        <f>MAX(L8:L33)</f>
        <v>42.2712</v>
      </c>
      <c r="M37" s="78"/>
      <c r="N37" s="79">
        <f>MAX(N8:N33)</f>
        <v>23.791</v>
      </c>
      <c r="O37" s="78"/>
      <c r="P37" s="79">
        <f>MAX(P8:P33)</f>
        <v>19.311499999999999</v>
      </c>
      <c r="Q37" s="78"/>
      <c r="R37" s="79">
        <f>MAX(R8:R33)</f>
        <v>101.1283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44377</v>
      </c>
      <c r="C8" s="65">
        <f>VLOOKUP($A8,'Return Data'!$B$7:$R$2843,4,0)</f>
        <v>1133.0899999999999</v>
      </c>
      <c r="D8" s="65">
        <f>VLOOKUP($A8,'Return Data'!$B$7:$R$2843,10,0)</f>
        <v>11.4237</v>
      </c>
      <c r="E8" s="66">
        <f>RANK(D8,D$8:D$41,0)</f>
        <v>12</v>
      </c>
      <c r="F8" s="65">
        <f>VLOOKUP($A8,'Return Data'!$B$7:$R$2843,11,0)</f>
        <v>19.237500000000001</v>
      </c>
      <c r="G8" s="66">
        <f>RANK(F8,F$8:F$41,0)</f>
        <v>19</v>
      </c>
      <c r="H8" s="65">
        <f>VLOOKUP($A8,'Return Data'!$B$7:$R$2843,12,0)</f>
        <v>48.203499999999998</v>
      </c>
      <c r="I8" s="66">
        <f>RANK(H8,H$8:H$41,0)</f>
        <v>17</v>
      </c>
      <c r="J8" s="65">
        <f>VLOOKUP($A8,'Return Data'!$B$7:$R$2843,13,0)</f>
        <v>64.897000000000006</v>
      </c>
      <c r="K8" s="66">
        <f>RANK(J8,J$8:J$41,0)</f>
        <v>10</v>
      </c>
      <c r="L8" s="65">
        <f>VLOOKUP($A8,'Return Data'!$B$7:$R$2843,17,0)</f>
        <v>20.998000000000001</v>
      </c>
      <c r="M8" s="66">
        <f>RANK(L8,L$8:L$41,0)</f>
        <v>14</v>
      </c>
      <c r="N8" s="65">
        <f>VLOOKUP($A8,'Return Data'!$B$7:$R$2843,14,0)</f>
        <v>15.5975</v>
      </c>
      <c r="O8" s="66">
        <f>RANK(N8,N$8:N$41,0)</f>
        <v>13</v>
      </c>
      <c r="P8" s="65">
        <f>VLOOKUP($A8,'Return Data'!$B$7:$R$2843,15,0)</f>
        <v>16.8109</v>
      </c>
      <c r="Q8" s="66">
        <f>RANK(P8,P$8:P$41,0)</f>
        <v>9</v>
      </c>
      <c r="R8" s="65">
        <f>VLOOKUP($A8,'Return Data'!$B$7:$R$2843,16,0)</f>
        <v>17.9499</v>
      </c>
      <c r="S8" s="67">
        <f>RANK(R8,R$8:R$41,0)</f>
        <v>7</v>
      </c>
    </row>
    <row r="9" spans="1:20" x14ac:dyDescent="0.3">
      <c r="A9" s="63" t="s">
        <v>1806</v>
      </c>
      <c r="B9" s="64">
        <f>VLOOKUP($A9,'Return Data'!$B$7:$R$2843,3,0)</f>
        <v>44377</v>
      </c>
      <c r="C9" s="65">
        <f>VLOOKUP($A9,'Return Data'!$B$7:$R$2843,4,0)</f>
        <v>17.920000000000002</v>
      </c>
      <c r="D9" s="65">
        <f>VLOOKUP($A9,'Return Data'!$B$7:$R$2843,10,0)</f>
        <v>9.1351999999999993</v>
      </c>
      <c r="E9" s="66">
        <f t="shared" ref="E9:E41" si="0">RANK(D9,D$8:D$41,0)</f>
        <v>25</v>
      </c>
      <c r="F9" s="65">
        <f>VLOOKUP($A9,'Return Data'!$B$7:$R$2843,11,0)</f>
        <v>12.4922</v>
      </c>
      <c r="G9" s="66">
        <f t="shared" ref="G9:G41" si="1">RANK(F9,F$8:F$41,0)</f>
        <v>31</v>
      </c>
      <c r="H9" s="65">
        <f>VLOOKUP($A9,'Return Data'!$B$7:$R$2843,12,0)</f>
        <v>40.991300000000003</v>
      </c>
      <c r="I9" s="66">
        <f t="shared" ref="I9:I41" si="2">RANK(H9,H$8:H$41,0)</f>
        <v>25</v>
      </c>
      <c r="J9" s="65">
        <f>VLOOKUP($A9,'Return Data'!$B$7:$R$2843,13,0)</f>
        <v>50.588200000000001</v>
      </c>
      <c r="K9" s="66">
        <f t="shared" ref="K9:K41" si="3">RANK(J9,J$8:J$41,0)</f>
        <v>29</v>
      </c>
      <c r="L9" s="65">
        <f>VLOOKUP($A9,'Return Data'!$B$7:$R$2843,17,0)</f>
        <v>21.051500000000001</v>
      </c>
      <c r="M9" s="66">
        <f t="shared" ref="M9:M41" si="4">RANK(L9,L$8:L$41,0)</f>
        <v>13</v>
      </c>
      <c r="N9" s="65">
        <f>VLOOKUP($A9,'Return Data'!$B$7:$R$2843,14,0)</f>
        <v>17.8447</v>
      </c>
      <c r="O9" s="66">
        <f t="shared" ref="O9:O41" si="5">RANK(N9,N$8:N$41,0)</f>
        <v>8</v>
      </c>
      <c r="P9" s="65"/>
      <c r="Q9" s="66"/>
      <c r="R9" s="65">
        <f>VLOOKUP($A9,'Return Data'!$B$7:$R$2843,16,0)</f>
        <v>17.4894</v>
      </c>
      <c r="S9" s="67">
        <f t="shared" ref="S9:S41" si="6">RANK(R9,R$8:R$41,0)</f>
        <v>11</v>
      </c>
    </row>
    <row r="10" spans="1:20" x14ac:dyDescent="0.3">
      <c r="A10" s="63" t="s">
        <v>1259</v>
      </c>
      <c r="B10" s="64">
        <f>VLOOKUP($A10,'Return Data'!$B$7:$R$2843,3,0)</f>
        <v>44377</v>
      </c>
      <c r="C10" s="65">
        <f>VLOOKUP($A10,'Return Data'!$B$7:$R$2843,4,0)</f>
        <v>156.38</v>
      </c>
      <c r="D10" s="65">
        <f>VLOOKUP($A10,'Return Data'!$B$7:$R$2843,10,0)</f>
        <v>10.8528</v>
      </c>
      <c r="E10" s="66">
        <f t="shared" si="0"/>
        <v>17</v>
      </c>
      <c r="F10" s="65">
        <f>VLOOKUP($A10,'Return Data'!$B$7:$R$2843,11,0)</f>
        <v>22.019400000000001</v>
      </c>
      <c r="G10" s="66">
        <f t="shared" si="1"/>
        <v>13</v>
      </c>
      <c r="H10" s="65">
        <f>VLOOKUP($A10,'Return Data'!$B$7:$R$2843,12,0)</f>
        <v>51.106400000000001</v>
      </c>
      <c r="I10" s="66">
        <f t="shared" si="2"/>
        <v>10</v>
      </c>
      <c r="J10" s="65">
        <f>VLOOKUP($A10,'Return Data'!$B$7:$R$2843,13,0)</f>
        <v>66.858699999999999</v>
      </c>
      <c r="K10" s="66">
        <f t="shared" si="3"/>
        <v>9</v>
      </c>
      <c r="L10" s="65">
        <f>VLOOKUP($A10,'Return Data'!$B$7:$R$2843,17,0)</f>
        <v>21.507400000000001</v>
      </c>
      <c r="M10" s="66">
        <f t="shared" si="4"/>
        <v>10</v>
      </c>
      <c r="N10" s="65">
        <f>VLOOKUP($A10,'Return Data'!$B$7:$R$2843,14,0)</f>
        <v>15.9017</v>
      </c>
      <c r="O10" s="66">
        <f t="shared" si="5"/>
        <v>12</v>
      </c>
      <c r="P10" s="65">
        <f>VLOOKUP($A10,'Return Data'!$B$7:$R$2843,15,0)</f>
        <v>14.3569</v>
      </c>
      <c r="Q10" s="66">
        <f t="shared" ref="Q10:Q41" si="7">RANK(P10,P$8:P$41,0)</f>
        <v>17</v>
      </c>
      <c r="R10" s="65">
        <f>VLOOKUP($A10,'Return Data'!$B$7:$R$2843,16,0)</f>
        <v>14.2064</v>
      </c>
      <c r="S10" s="67">
        <f t="shared" si="6"/>
        <v>27</v>
      </c>
    </row>
    <row r="11" spans="1:20" x14ac:dyDescent="0.3">
      <c r="A11" s="63" t="s">
        <v>1261</v>
      </c>
      <c r="B11" s="64">
        <f>VLOOKUP($A11,'Return Data'!$B$7:$R$2843,3,0)</f>
        <v>44377</v>
      </c>
      <c r="C11" s="65">
        <f>VLOOKUP($A11,'Return Data'!$B$7:$R$2843,4,0)</f>
        <v>77.13</v>
      </c>
      <c r="D11" s="65">
        <f>VLOOKUP($A11,'Return Data'!$B$7:$R$2843,10,0)</f>
        <v>13.1785</v>
      </c>
      <c r="E11" s="66">
        <f t="shared" si="0"/>
        <v>6</v>
      </c>
      <c r="F11" s="65">
        <f>VLOOKUP($A11,'Return Data'!$B$7:$R$2843,11,0)</f>
        <v>23.6692</v>
      </c>
      <c r="G11" s="66">
        <f t="shared" si="1"/>
        <v>9</v>
      </c>
      <c r="H11" s="65">
        <f>VLOOKUP($A11,'Return Data'!$B$7:$R$2843,12,0)</f>
        <v>50.989600000000003</v>
      </c>
      <c r="I11" s="66">
        <f t="shared" si="2"/>
        <v>11</v>
      </c>
      <c r="J11" s="65">
        <f>VLOOKUP($A11,'Return Data'!$B$7:$R$2843,13,0)</f>
        <v>59.333199999999998</v>
      </c>
      <c r="K11" s="66">
        <f t="shared" si="3"/>
        <v>19</v>
      </c>
      <c r="L11" s="65">
        <f>VLOOKUP($A11,'Return Data'!$B$7:$R$2843,17,0)</f>
        <v>21.208300000000001</v>
      </c>
      <c r="M11" s="66">
        <f t="shared" si="4"/>
        <v>12</v>
      </c>
      <c r="N11" s="65">
        <f>VLOOKUP($A11,'Return Data'!$B$7:$R$2843,14,0)</f>
        <v>16.456800000000001</v>
      </c>
      <c r="O11" s="66">
        <f t="shared" si="5"/>
        <v>10</v>
      </c>
      <c r="P11" s="65">
        <f>VLOOKUP($A11,'Return Data'!$B$7:$R$2843,15,0)</f>
        <v>15.6822</v>
      </c>
      <c r="Q11" s="66">
        <f t="shared" si="7"/>
        <v>13</v>
      </c>
      <c r="R11" s="65">
        <f>VLOOKUP($A11,'Return Data'!$B$7:$R$2843,16,0)</f>
        <v>16.6525</v>
      </c>
      <c r="S11" s="67">
        <f t="shared" si="6"/>
        <v>15</v>
      </c>
    </row>
    <row r="12" spans="1:20" x14ac:dyDescent="0.3">
      <c r="A12" s="63" t="s">
        <v>1827</v>
      </c>
      <c r="B12" s="64">
        <f>VLOOKUP($A12,'Return Data'!$B$7:$R$2843,3,0)</f>
        <v>44377</v>
      </c>
      <c r="C12" s="65">
        <f>VLOOKUP($A12,'Return Data'!$B$7:$R$2843,4,0)</f>
        <v>215.74</v>
      </c>
      <c r="D12" s="65">
        <f>VLOOKUP($A12,'Return Data'!$B$7:$R$2843,10,0)</f>
        <v>9.9929000000000006</v>
      </c>
      <c r="E12" s="66">
        <f t="shared" si="0"/>
        <v>21</v>
      </c>
      <c r="F12" s="65">
        <f>VLOOKUP($A12,'Return Data'!$B$7:$R$2843,11,0)</f>
        <v>17.7684</v>
      </c>
      <c r="G12" s="66">
        <f t="shared" si="1"/>
        <v>20</v>
      </c>
      <c r="H12" s="65">
        <f>VLOOKUP($A12,'Return Data'!$B$7:$R$2843,12,0)</f>
        <v>41.237299999999998</v>
      </c>
      <c r="I12" s="66">
        <f t="shared" si="2"/>
        <v>23</v>
      </c>
      <c r="J12" s="65">
        <f>VLOOKUP($A12,'Return Data'!$B$7:$R$2843,13,0)</f>
        <v>57.038899999999998</v>
      </c>
      <c r="K12" s="66">
        <f t="shared" si="3"/>
        <v>22</v>
      </c>
      <c r="L12" s="65">
        <f>VLOOKUP($A12,'Return Data'!$B$7:$R$2843,17,0)</f>
        <v>22.8231</v>
      </c>
      <c r="M12" s="66">
        <f t="shared" si="4"/>
        <v>9</v>
      </c>
      <c r="N12" s="65">
        <f>VLOOKUP($A12,'Return Data'!$B$7:$R$2843,14,0)</f>
        <v>18.843</v>
      </c>
      <c r="O12" s="66">
        <f t="shared" si="5"/>
        <v>7</v>
      </c>
      <c r="P12" s="65">
        <f>VLOOKUP($A12,'Return Data'!$B$7:$R$2843,15,0)</f>
        <v>18.3431</v>
      </c>
      <c r="Q12" s="66">
        <f t="shared" si="7"/>
        <v>4</v>
      </c>
      <c r="R12" s="65">
        <f>VLOOKUP($A12,'Return Data'!$B$7:$R$2843,16,0)</f>
        <v>15.3863</v>
      </c>
      <c r="S12" s="67">
        <f t="shared" si="6"/>
        <v>22</v>
      </c>
    </row>
    <row r="13" spans="1:20" x14ac:dyDescent="0.3">
      <c r="A13" s="102" t="s">
        <v>1873</v>
      </c>
      <c r="B13" s="64">
        <f>VLOOKUP($A13,'Return Data'!$B$7:$R$2843,3,0)</f>
        <v>44377</v>
      </c>
      <c r="C13" s="65">
        <f>VLOOKUP($A13,'Return Data'!$B$7:$R$2843,4,0)</f>
        <v>65.117999999999995</v>
      </c>
      <c r="D13" s="65">
        <f>VLOOKUP($A13,'Return Data'!$B$7:$R$2843,10,0)</f>
        <v>11.347099999999999</v>
      </c>
      <c r="E13" s="66">
        <f t="shared" si="0"/>
        <v>13</v>
      </c>
      <c r="F13" s="65">
        <f>VLOOKUP($A13,'Return Data'!$B$7:$R$2843,11,0)</f>
        <v>21.287400000000002</v>
      </c>
      <c r="G13" s="66">
        <f t="shared" si="1"/>
        <v>15</v>
      </c>
      <c r="H13" s="65">
        <f>VLOOKUP($A13,'Return Data'!$B$7:$R$2843,12,0)</f>
        <v>52.262300000000003</v>
      </c>
      <c r="I13" s="66">
        <f t="shared" si="2"/>
        <v>9</v>
      </c>
      <c r="J13" s="65">
        <f>VLOOKUP($A13,'Return Data'!$B$7:$R$2843,13,0)</f>
        <v>61.904499999999999</v>
      </c>
      <c r="K13" s="66">
        <f t="shared" si="3"/>
        <v>17</v>
      </c>
      <c r="L13" s="65">
        <f>VLOOKUP($A13,'Return Data'!$B$7:$R$2843,17,0)</f>
        <v>24.607099999999999</v>
      </c>
      <c r="M13" s="66">
        <f t="shared" si="4"/>
        <v>7</v>
      </c>
      <c r="N13" s="65">
        <f>VLOOKUP($A13,'Return Data'!$B$7:$R$2843,14,0)</f>
        <v>19.676600000000001</v>
      </c>
      <c r="O13" s="66">
        <f t="shared" si="5"/>
        <v>5</v>
      </c>
      <c r="P13" s="65">
        <f>VLOOKUP($A13,'Return Data'!$B$7:$R$2843,15,0)</f>
        <v>18.215699999999998</v>
      </c>
      <c r="Q13" s="66">
        <f t="shared" si="7"/>
        <v>5</v>
      </c>
      <c r="R13" s="65">
        <f>VLOOKUP($A13,'Return Data'!$B$7:$R$2843,16,0)</f>
        <v>16.454799999999999</v>
      </c>
      <c r="S13" s="67">
        <f t="shared" si="6"/>
        <v>16</v>
      </c>
    </row>
    <row r="14" spans="1:20" x14ac:dyDescent="0.3">
      <c r="A14" s="102" t="s">
        <v>1788</v>
      </c>
      <c r="B14" s="64">
        <f>VLOOKUP($A14,'Return Data'!$B$7:$R$2843,3,0)</f>
        <v>44377</v>
      </c>
      <c r="C14" s="65">
        <f>VLOOKUP($A14,'Return Data'!$B$7:$R$2843,4,0)</f>
        <v>22.248999999999999</v>
      </c>
      <c r="D14" s="65">
        <f>VLOOKUP($A14,'Return Data'!$B$7:$R$2843,10,0)</f>
        <v>9.3155999999999999</v>
      </c>
      <c r="E14" s="66">
        <f t="shared" si="0"/>
        <v>24</v>
      </c>
      <c r="F14" s="65">
        <f>VLOOKUP($A14,'Return Data'!$B$7:$R$2843,11,0)</f>
        <v>20.492799999999999</v>
      </c>
      <c r="G14" s="66">
        <f t="shared" si="1"/>
        <v>17</v>
      </c>
      <c r="H14" s="65">
        <f>VLOOKUP($A14,'Return Data'!$B$7:$R$2843,12,0)</f>
        <v>47.442</v>
      </c>
      <c r="I14" s="66">
        <f t="shared" si="2"/>
        <v>19</v>
      </c>
      <c r="J14" s="65">
        <f>VLOOKUP($A14,'Return Data'!$B$7:$R$2843,13,0)</f>
        <v>64.308400000000006</v>
      </c>
      <c r="K14" s="66">
        <f t="shared" si="3"/>
        <v>13</v>
      </c>
      <c r="L14" s="65">
        <f>VLOOKUP($A14,'Return Data'!$B$7:$R$2843,17,0)</f>
        <v>19.632000000000001</v>
      </c>
      <c r="M14" s="66">
        <f t="shared" si="4"/>
        <v>18</v>
      </c>
      <c r="N14" s="65">
        <f>VLOOKUP($A14,'Return Data'!$B$7:$R$2843,14,0)</f>
        <v>15.5974</v>
      </c>
      <c r="O14" s="66">
        <f t="shared" si="5"/>
        <v>14</v>
      </c>
      <c r="P14" s="65">
        <f>VLOOKUP($A14,'Return Data'!$B$7:$R$2843,15,0)</f>
        <v>16.999199999999998</v>
      </c>
      <c r="Q14" s="66">
        <f t="shared" si="7"/>
        <v>8</v>
      </c>
      <c r="R14" s="65">
        <f>VLOOKUP($A14,'Return Data'!$B$7:$R$2843,16,0)</f>
        <v>13.291600000000001</v>
      </c>
      <c r="S14" s="67">
        <f t="shared" si="6"/>
        <v>31</v>
      </c>
    </row>
    <row r="15" spans="1:20" x14ac:dyDescent="0.3">
      <c r="A15" s="63" t="s">
        <v>1795</v>
      </c>
      <c r="B15" s="64">
        <f>VLOOKUP($A15,'Return Data'!$B$7:$R$2843,3,0)</f>
        <v>44377</v>
      </c>
      <c r="C15" s="65">
        <f>VLOOKUP($A15,'Return Data'!$B$7:$R$2843,4,0)</f>
        <v>911.11040000000003</v>
      </c>
      <c r="D15" s="65">
        <f>VLOOKUP($A15,'Return Data'!$B$7:$R$2843,10,0)</f>
        <v>9.6908999999999992</v>
      </c>
      <c r="E15" s="66">
        <f t="shared" si="0"/>
        <v>22</v>
      </c>
      <c r="F15" s="65">
        <f>VLOOKUP($A15,'Return Data'!$B$7:$R$2843,11,0)</f>
        <v>23.668099999999999</v>
      </c>
      <c r="G15" s="66">
        <f t="shared" si="1"/>
        <v>10</v>
      </c>
      <c r="H15" s="65">
        <f>VLOOKUP($A15,'Return Data'!$B$7:$R$2843,12,0)</f>
        <v>57.554900000000004</v>
      </c>
      <c r="I15" s="66">
        <f t="shared" si="2"/>
        <v>5</v>
      </c>
      <c r="J15" s="65">
        <f>VLOOKUP($A15,'Return Data'!$B$7:$R$2843,13,0)</f>
        <v>66.9191</v>
      </c>
      <c r="K15" s="66">
        <f t="shared" si="3"/>
        <v>8</v>
      </c>
      <c r="L15" s="65">
        <f>VLOOKUP($A15,'Return Data'!$B$7:$R$2843,17,0)</f>
        <v>20.624700000000001</v>
      </c>
      <c r="M15" s="66">
        <f t="shared" si="4"/>
        <v>16</v>
      </c>
      <c r="N15" s="65">
        <f>VLOOKUP($A15,'Return Data'!$B$7:$R$2843,14,0)</f>
        <v>14.6043</v>
      </c>
      <c r="O15" s="66">
        <f t="shared" si="5"/>
        <v>21</v>
      </c>
      <c r="P15" s="65">
        <f>VLOOKUP($A15,'Return Data'!$B$7:$R$2843,15,0)</f>
        <v>13.658300000000001</v>
      </c>
      <c r="Q15" s="66">
        <f t="shared" si="7"/>
        <v>21</v>
      </c>
      <c r="R15" s="65">
        <f>VLOOKUP($A15,'Return Data'!$B$7:$R$2843,16,0)</f>
        <v>16.2347</v>
      </c>
      <c r="S15" s="67">
        <f t="shared" si="6"/>
        <v>17</v>
      </c>
    </row>
    <row r="16" spans="1:20" x14ac:dyDescent="0.3">
      <c r="A16" s="63" t="s">
        <v>1797</v>
      </c>
      <c r="B16" s="64">
        <f>VLOOKUP($A16,'Return Data'!$B$7:$R$2843,3,0)</f>
        <v>44377</v>
      </c>
      <c r="C16" s="65">
        <f>VLOOKUP($A16,'Return Data'!$B$7:$R$2843,4,0)</f>
        <v>944.096</v>
      </c>
      <c r="D16" s="65">
        <f>VLOOKUP($A16,'Return Data'!$B$7:$R$2843,10,0)</f>
        <v>11.2354</v>
      </c>
      <c r="E16" s="66">
        <f t="shared" si="0"/>
        <v>16</v>
      </c>
      <c r="F16" s="65">
        <f>VLOOKUP($A16,'Return Data'!$B$7:$R$2843,11,0)</f>
        <v>24.3125</v>
      </c>
      <c r="G16" s="66">
        <f t="shared" si="1"/>
        <v>6</v>
      </c>
      <c r="H16" s="65">
        <f>VLOOKUP($A16,'Return Data'!$B$7:$R$2843,12,0)</f>
        <v>59.5867</v>
      </c>
      <c r="I16" s="66">
        <f t="shared" si="2"/>
        <v>3</v>
      </c>
      <c r="J16" s="65">
        <f>VLOOKUP($A16,'Return Data'!$B$7:$R$2843,13,0)</f>
        <v>66.985500000000002</v>
      </c>
      <c r="K16" s="66">
        <f t="shared" si="3"/>
        <v>7</v>
      </c>
      <c r="L16" s="65">
        <f>VLOOKUP($A16,'Return Data'!$B$7:$R$2843,17,0)</f>
        <v>13.142099999999999</v>
      </c>
      <c r="M16" s="66">
        <f t="shared" si="4"/>
        <v>28</v>
      </c>
      <c r="N16" s="65">
        <f>VLOOKUP($A16,'Return Data'!$B$7:$R$2843,14,0)</f>
        <v>15.147500000000001</v>
      </c>
      <c r="O16" s="66">
        <f t="shared" si="5"/>
        <v>17</v>
      </c>
      <c r="P16" s="65">
        <f>VLOOKUP($A16,'Return Data'!$B$7:$R$2843,15,0)</f>
        <v>14.8537</v>
      </c>
      <c r="Q16" s="66">
        <f t="shared" si="7"/>
        <v>16</v>
      </c>
      <c r="R16" s="65">
        <f>VLOOKUP($A16,'Return Data'!$B$7:$R$2843,16,0)</f>
        <v>14.735900000000001</v>
      </c>
      <c r="S16" s="67">
        <f t="shared" si="6"/>
        <v>25</v>
      </c>
    </row>
    <row r="17" spans="1:19" x14ac:dyDescent="0.3">
      <c r="A17" s="126" t="s">
        <v>1791</v>
      </c>
      <c r="B17" s="64">
        <f>VLOOKUP($A17,'Return Data'!$B$7:$R$2843,3,0)</f>
        <v>44377</v>
      </c>
      <c r="C17" s="65">
        <f>VLOOKUP($A17,'Return Data'!$B$7:$R$2843,4,0)</f>
        <v>126.837</v>
      </c>
      <c r="D17" s="65">
        <f>VLOOKUP($A17,'Return Data'!$B$7:$R$2843,10,0)</f>
        <v>9.9953000000000003</v>
      </c>
      <c r="E17" s="66">
        <f t="shared" si="0"/>
        <v>20</v>
      </c>
      <c r="F17" s="65">
        <f>VLOOKUP($A17,'Return Data'!$B$7:$R$2843,11,0)</f>
        <v>17.2805</v>
      </c>
      <c r="G17" s="66">
        <f t="shared" si="1"/>
        <v>22</v>
      </c>
      <c r="H17" s="65">
        <f>VLOOKUP($A17,'Return Data'!$B$7:$R$2843,12,0)</f>
        <v>43.156700000000001</v>
      </c>
      <c r="I17" s="66">
        <f t="shared" si="2"/>
        <v>21</v>
      </c>
      <c r="J17" s="65">
        <f>VLOOKUP($A17,'Return Data'!$B$7:$R$2843,13,0)</f>
        <v>58.461300000000001</v>
      </c>
      <c r="K17" s="66">
        <f t="shared" si="3"/>
        <v>20</v>
      </c>
      <c r="L17" s="65">
        <f>VLOOKUP($A17,'Return Data'!$B$7:$R$2843,17,0)</f>
        <v>18.675899999999999</v>
      </c>
      <c r="M17" s="66">
        <f t="shared" si="4"/>
        <v>19</v>
      </c>
      <c r="N17" s="65">
        <f>VLOOKUP($A17,'Return Data'!$B$7:$R$2843,14,0)</f>
        <v>12.533300000000001</v>
      </c>
      <c r="O17" s="66">
        <f t="shared" si="5"/>
        <v>25</v>
      </c>
      <c r="P17" s="65">
        <f>VLOOKUP($A17,'Return Data'!$B$7:$R$2843,15,0)</f>
        <v>12.8812</v>
      </c>
      <c r="Q17" s="66">
        <f t="shared" si="7"/>
        <v>22</v>
      </c>
      <c r="R17" s="65">
        <f>VLOOKUP($A17,'Return Data'!$B$7:$R$2843,16,0)</f>
        <v>15.143000000000001</v>
      </c>
      <c r="S17" s="67">
        <f t="shared" si="6"/>
        <v>23</v>
      </c>
    </row>
    <row r="18" spans="1:19" x14ac:dyDescent="0.3">
      <c r="A18" s="127" t="s">
        <v>1263</v>
      </c>
      <c r="B18" s="64">
        <f>VLOOKUP($A18,'Return Data'!$B$7:$R$2843,3,0)</f>
        <v>44377</v>
      </c>
      <c r="C18" s="65">
        <f>VLOOKUP($A18,'Return Data'!$B$7:$R$2843,4,0)</f>
        <v>431.72</v>
      </c>
      <c r="D18" s="65">
        <f>VLOOKUP($A18,'Return Data'!$B$7:$R$2843,10,0)</f>
        <v>11.925700000000001</v>
      </c>
      <c r="E18" s="66">
        <f t="shared" si="0"/>
        <v>9</v>
      </c>
      <c r="F18" s="65">
        <f>VLOOKUP($A18,'Return Data'!$B$7:$R$2843,11,0)</f>
        <v>23.3415</v>
      </c>
      <c r="G18" s="66">
        <f t="shared" si="1"/>
        <v>12</v>
      </c>
      <c r="H18" s="65">
        <f>VLOOKUP($A18,'Return Data'!$B$7:$R$2843,12,0)</f>
        <v>54.119700000000002</v>
      </c>
      <c r="I18" s="66">
        <f t="shared" si="2"/>
        <v>7</v>
      </c>
      <c r="J18" s="65">
        <f>VLOOKUP($A18,'Return Data'!$B$7:$R$2843,13,0)</f>
        <v>64.715800000000002</v>
      </c>
      <c r="K18" s="66">
        <f t="shared" si="3"/>
        <v>12</v>
      </c>
      <c r="L18" s="65">
        <f>VLOOKUP($A18,'Return Data'!$B$7:$R$2843,17,0)</f>
        <v>16.631900000000002</v>
      </c>
      <c r="M18" s="66">
        <f t="shared" si="4"/>
        <v>24</v>
      </c>
      <c r="N18" s="65">
        <f>VLOOKUP($A18,'Return Data'!$B$7:$R$2843,14,0)</f>
        <v>14.7202</v>
      </c>
      <c r="O18" s="66">
        <f t="shared" si="5"/>
        <v>19</v>
      </c>
      <c r="P18" s="65">
        <f>VLOOKUP($A18,'Return Data'!$B$7:$R$2843,15,0)</f>
        <v>14.202500000000001</v>
      </c>
      <c r="Q18" s="66">
        <f t="shared" si="7"/>
        <v>18</v>
      </c>
      <c r="R18" s="65">
        <f>VLOOKUP($A18,'Return Data'!$B$7:$R$2843,16,0)</f>
        <v>15.939</v>
      </c>
      <c r="S18" s="67">
        <f t="shared" si="6"/>
        <v>21</v>
      </c>
    </row>
    <row r="19" spans="1:19" x14ac:dyDescent="0.3">
      <c r="A19" s="63" t="s">
        <v>1799</v>
      </c>
      <c r="B19" s="64">
        <f>VLOOKUP($A19,'Return Data'!$B$7:$R$2843,3,0)</f>
        <v>44377</v>
      </c>
      <c r="C19" s="65">
        <f>VLOOKUP($A19,'Return Data'!$B$7:$R$2843,4,0)</f>
        <v>32.96</v>
      </c>
      <c r="D19" s="65">
        <f>VLOOKUP($A19,'Return Data'!$B$7:$R$2843,10,0)</f>
        <v>11.2386</v>
      </c>
      <c r="E19" s="66">
        <f t="shared" si="0"/>
        <v>15</v>
      </c>
      <c r="F19" s="65">
        <f>VLOOKUP($A19,'Return Data'!$B$7:$R$2843,11,0)</f>
        <v>16.962399999999999</v>
      </c>
      <c r="G19" s="66">
        <f t="shared" si="1"/>
        <v>24</v>
      </c>
      <c r="H19" s="65">
        <f>VLOOKUP($A19,'Return Data'!$B$7:$R$2843,12,0)</f>
        <v>41.156300000000002</v>
      </c>
      <c r="I19" s="66">
        <f t="shared" si="2"/>
        <v>24</v>
      </c>
      <c r="J19" s="65">
        <f>VLOOKUP($A19,'Return Data'!$B$7:$R$2843,13,0)</f>
        <v>54.814500000000002</v>
      </c>
      <c r="K19" s="66">
        <f t="shared" si="3"/>
        <v>23</v>
      </c>
      <c r="L19" s="65">
        <f>VLOOKUP($A19,'Return Data'!$B$7:$R$2843,17,0)</f>
        <v>21.504100000000001</v>
      </c>
      <c r="M19" s="66">
        <f t="shared" si="4"/>
        <v>11</v>
      </c>
      <c r="N19" s="65">
        <f>VLOOKUP($A19,'Return Data'!$B$7:$R$2843,14,0)</f>
        <v>14.001899999999999</v>
      </c>
      <c r="O19" s="66">
        <f t="shared" si="5"/>
        <v>22</v>
      </c>
      <c r="P19" s="65">
        <f>VLOOKUP($A19,'Return Data'!$B$7:$R$2843,15,0)</f>
        <v>13.659800000000001</v>
      </c>
      <c r="Q19" s="66">
        <f t="shared" si="7"/>
        <v>20</v>
      </c>
      <c r="R19" s="65">
        <f>VLOOKUP($A19,'Return Data'!$B$7:$R$2843,16,0)</f>
        <v>17.847000000000001</v>
      </c>
      <c r="S19" s="67">
        <f t="shared" si="6"/>
        <v>8</v>
      </c>
    </row>
    <row r="20" spans="1:19" x14ac:dyDescent="0.3">
      <c r="A20" s="63" t="s">
        <v>1821</v>
      </c>
      <c r="B20" s="64">
        <f>VLOOKUP($A20,'Return Data'!$B$7:$R$2843,3,0)</f>
        <v>44377</v>
      </c>
      <c r="C20" s="65">
        <f>VLOOKUP($A20,'Return Data'!$B$7:$R$2843,4,0)</f>
        <v>129.86000000000001</v>
      </c>
      <c r="D20" s="65">
        <f>VLOOKUP($A20,'Return Data'!$B$7:$R$2843,10,0)</f>
        <v>8.6240000000000006</v>
      </c>
      <c r="E20" s="66">
        <f t="shared" si="0"/>
        <v>26</v>
      </c>
      <c r="F20" s="65">
        <f>VLOOKUP($A20,'Return Data'!$B$7:$R$2843,11,0)</f>
        <v>16.3307</v>
      </c>
      <c r="G20" s="66">
        <f t="shared" si="1"/>
        <v>28</v>
      </c>
      <c r="H20" s="65">
        <f>VLOOKUP($A20,'Return Data'!$B$7:$R$2843,12,0)</f>
        <v>40.800199999999997</v>
      </c>
      <c r="I20" s="66">
        <f t="shared" si="2"/>
        <v>26</v>
      </c>
      <c r="J20" s="65">
        <f>VLOOKUP($A20,'Return Data'!$B$7:$R$2843,13,0)</f>
        <v>53.371899999999997</v>
      </c>
      <c r="K20" s="66">
        <f t="shared" si="3"/>
        <v>26</v>
      </c>
      <c r="L20" s="65">
        <f>VLOOKUP($A20,'Return Data'!$B$7:$R$2843,17,0)</f>
        <v>15.0877</v>
      </c>
      <c r="M20" s="66">
        <f t="shared" si="4"/>
        <v>26</v>
      </c>
      <c r="N20" s="65">
        <f>VLOOKUP($A20,'Return Data'!$B$7:$R$2843,14,0)</f>
        <v>10.3089</v>
      </c>
      <c r="O20" s="66">
        <f t="shared" si="5"/>
        <v>27</v>
      </c>
      <c r="P20" s="65">
        <f>VLOOKUP($A20,'Return Data'!$B$7:$R$2843,15,0)</f>
        <v>11.2828</v>
      </c>
      <c r="Q20" s="66">
        <f t="shared" si="7"/>
        <v>25</v>
      </c>
      <c r="R20" s="65">
        <f>VLOOKUP($A20,'Return Data'!$B$7:$R$2843,16,0)</f>
        <v>14.714</v>
      </c>
      <c r="S20" s="67">
        <f t="shared" si="6"/>
        <v>26</v>
      </c>
    </row>
    <row r="21" spans="1:19" x14ac:dyDescent="0.3">
      <c r="A21" s="63" t="s">
        <v>1266</v>
      </c>
      <c r="B21" s="64">
        <f>VLOOKUP($A21,'Return Data'!$B$7:$R$2843,3,0)</f>
        <v>44377</v>
      </c>
      <c r="C21" s="65">
        <f>VLOOKUP($A21,'Return Data'!$B$7:$R$2843,4,0)</f>
        <v>81.58</v>
      </c>
      <c r="D21" s="65">
        <f>VLOOKUP($A21,'Return Data'!$B$7:$R$2843,10,0)</f>
        <v>16.5762</v>
      </c>
      <c r="E21" s="66">
        <f t="shared" si="0"/>
        <v>3</v>
      </c>
      <c r="F21" s="65">
        <f>VLOOKUP($A21,'Return Data'!$B$7:$R$2843,11,0)</f>
        <v>26.402200000000001</v>
      </c>
      <c r="G21" s="66">
        <f t="shared" si="1"/>
        <v>4</v>
      </c>
      <c r="H21" s="65">
        <f>VLOOKUP($A21,'Return Data'!$B$7:$R$2843,12,0)</f>
        <v>53.058199999999999</v>
      </c>
      <c r="I21" s="66">
        <f t="shared" si="2"/>
        <v>8</v>
      </c>
      <c r="J21" s="65">
        <f>VLOOKUP($A21,'Return Data'!$B$7:$R$2843,13,0)</f>
        <v>70.562399999999997</v>
      </c>
      <c r="K21" s="66">
        <f t="shared" si="3"/>
        <v>6</v>
      </c>
      <c r="L21" s="65">
        <f>VLOOKUP($A21,'Return Data'!$B$7:$R$2843,17,0)</f>
        <v>25.778199999999998</v>
      </c>
      <c r="M21" s="66">
        <f t="shared" si="4"/>
        <v>6</v>
      </c>
      <c r="N21" s="65">
        <f>VLOOKUP($A21,'Return Data'!$B$7:$R$2843,14,0)</f>
        <v>16.328800000000001</v>
      </c>
      <c r="O21" s="66">
        <f t="shared" si="5"/>
        <v>11</v>
      </c>
      <c r="P21" s="65">
        <f>VLOOKUP($A21,'Return Data'!$B$7:$R$2843,15,0)</f>
        <v>16.359000000000002</v>
      </c>
      <c r="Q21" s="66">
        <f t="shared" si="7"/>
        <v>11</v>
      </c>
      <c r="R21" s="65">
        <f>VLOOKUP($A21,'Return Data'!$B$7:$R$2843,16,0)</f>
        <v>19.617999999999999</v>
      </c>
      <c r="S21" s="67">
        <f t="shared" si="6"/>
        <v>5</v>
      </c>
    </row>
    <row r="22" spans="1:19" x14ac:dyDescent="0.3">
      <c r="A22" s="63" t="s">
        <v>1267</v>
      </c>
      <c r="B22" s="64">
        <f>VLOOKUP($A22,'Return Data'!$B$7:$R$2843,3,0)</f>
        <v>44377</v>
      </c>
      <c r="C22" s="65">
        <f>VLOOKUP($A22,'Return Data'!$B$7:$R$2843,4,0)</f>
        <v>14.755599999999999</v>
      </c>
      <c r="D22" s="65">
        <f>VLOOKUP($A22,'Return Data'!$B$7:$R$2843,10,0)</f>
        <v>11.308400000000001</v>
      </c>
      <c r="E22" s="66">
        <f t="shared" si="0"/>
        <v>14</v>
      </c>
      <c r="F22" s="65">
        <f>VLOOKUP($A22,'Return Data'!$B$7:$R$2843,11,0)</f>
        <v>24.1709</v>
      </c>
      <c r="G22" s="66">
        <f t="shared" si="1"/>
        <v>7</v>
      </c>
      <c r="H22" s="65">
        <f>VLOOKUP($A22,'Return Data'!$B$7:$R$2843,12,0)</f>
        <v>50.370899999999999</v>
      </c>
      <c r="I22" s="66">
        <f t="shared" si="2"/>
        <v>12</v>
      </c>
      <c r="J22" s="65">
        <f>VLOOKUP($A22,'Return Data'!$B$7:$R$2843,13,0)</f>
        <v>57.446800000000003</v>
      </c>
      <c r="K22" s="66">
        <f t="shared" si="3"/>
        <v>21</v>
      </c>
      <c r="L22" s="65"/>
      <c r="M22" s="66"/>
      <c r="N22" s="65"/>
      <c r="O22" s="66"/>
      <c r="P22" s="65"/>
      <c r="Q22" s="66"/>
      <c r="R22" s="65">
        <f>VLOOKUP($A22,'Return Data'!$B$7:$R$2843,16,0)</f>
        <v>20.0517</v>
      </c>
      <c r="S22" s="67">
        <f t="shared" si="6"/>
        <v>4</v>
      </c>
    </row>
    <row r="23" spans="1:19" x14ac:dyDescent="0.3">
      <c r="A23" s="63" t="s">
        <v>1801</v>
      </c>
      <c r="B23" s="64">
        <f>VLOOKUP($A23,'Return Data'!$B$7:$R$2843,3,0)</f>
        <v>44377</v>
      </c>
      <c r="C23" s="65">
        <f>VLOOKUP($A23,'Return Data'!$B$7:$R$2843,4,0)</f>
        <v>49.304600000000001</v>
      </c>
      <c r="D23" s="65">
        <f>VLOOKUP($A23,'Return Data'!$B$7:$R$2843,10,0)</f>
        <v>6.4135999999999997</v>
      </c>
      <c r="E23" s="66">
        <f t="shared" si="0"/>
        <v>32</v>
      </c>
      <c r="F23" s="65">
        <f>VLOOKUP($A23,'Return Data'!$B$7:$R$2843,11,0)</f>
        <v>16.932200000000002</v>
      </c>
      <c r="G23" s="66">
        <f t="shared" si="1"/>
        <v>25</v>
      </c>
      <c r="H23" s="65">
        <f>VLOOKUP($A23,'Return Data'!$B$7:$R$2843,12,0)</f>
        <v>49.434100000000001</v>
      </c>
      <c r="I23" s="66">
        <f t="shared" si="2"/>
        <v>14</v>
      </c>
      <c r="J23" s="65">
        <f>VLOOKUP($A23,'Return Data'!$B$7:$R$2843,13,0)</f>
        <v>53.387599999999999</v>
      </c>
      <c r="K23" s="66">
        <f t="shared" si="3"/>
        <v>25</v>
      </c>
      <c r="L23" s="65">
        <f>VLOOKUP($A23,'Return Data'!$B$7:$R$2843,17,0)</f>
        <v>20.786799999999999</v>
      </c>
      <c r="M23" s="66">
        <f t="shared" si="4"/>
        <v>15</v>
      </c>
      <c r="N23" s="65">
        <f>VLOOKUP($A23,'Return Data'!$B$7:$R$2843,14,0)</f>
        <v>15.212300000000001</v>
      </c>
      <c r="O23" s="66">
        <f t="shared" si="5"/>
        <v>16</v>
      </c>
      <c r="P23" s="65">
        <f>VLOOKUP($A23,'Return Data'!$B$7:$R$2843,15,0)</f>
        <v>17.3002</v>
      </c>
      <c r="Q23" s="66">
        <f t="shared" si="7"/>
        <v>7</v>
      </c>
      <c r="R23" s="65">
        <f>VLOOKUP($A23,'Return Data'!$B$7:$R$2843,16,0)</f>
        <v>16.229700000000001</v>
      </c>
      <c r="S23" s="67">
        <f t="shared" si="6"/>
        <v>18</v>
      </c>
    </row>
    <row r="24" spans="1:19" x14ac:dyDescent="0.3">
      <c r="A24" s="63" t="s">
        <v>1809</v>
      </c>
      <c r="B24" s="64">
        <f>VLOOKUP($A24,'Return Data'!$B$7:$R$2843,3,0)</f>
        <v>44377</v>
      </c>
      <c r="C24" s="65">
        <f>VLOOKUP($A24,'Return Data'!$B$7:$R$2843,4,0)</f>
        <v>52.719000000000001</v>
      </c>
      <c r="D24" s="65">
        <f>VLOOKUP($A24,'Return Data'!$B$7:$R$2843,10,0)</f>
        <v>7.6931000000000003</v>
      </c>
      <c r="E24" s="66">
        <f t="shared" si="0"/>
        <v>29</v>
      </c>
      <c r="F24" s="65">
        <f>VLOOKUP($A24,'Return Data'!$B$7:$R$2843,11,0)</f>
        <v>16.720199999999998</v>
      </c>
      <c r="G24" s="66">
        <f t="shared" si="1"/>
        <v>26</v>
      </c>
      <c r="H24" s="65">
        <f>VLOOKUP($A24,'Return Data'!$B$7:$R$2843,12,0)</f>
        <v>40.494100000000003</v>
      </c>
      <c r="I24" s="66">
        <f t="shared" si="2"/>
        <v>27</v>
      </c>
      <c r="J24" s="65">
        <f>VLOOKUP($A24,'Return Data'!$B$7:$R$2843,13,0)</f>
        <v>51.639499999999998</v>
      </c>
      <c r="K24" s="66">
        <f t="shared" si="3"/>
        <v>28</v>
      </c>
      <c r="L24" s="65">
        <f>VLOOKUP($A24,'Return Data'!$B$7:$R$2843,17,0)</f>
        <v>16.6401</v>
      </c>
      <c r="M24" s="66">
        <f t="shared" si="4"/>
        <v>23</v>
      </c>
      <c r="N24" s="65">
        <f>VLOOKUP($A24,'Return Data'!$B$7:$R$2843,14,0)</f>
        <v>15.0587</v>
      </c>
      <c r="O24" s="66">
        <f t="shared" si="5"/>
        <v>18</v>
      </c>
      <c r="P24" s="65">
        <f>VLOOKUP($A24,'Return Data'!$B$7:$R$2843,15,0)</f>
        <v>15.9511</v>
      </c>
      <c r="Q24" s="66">
        <f t="shared" si="7"/>
        <v>12</v>
      </c>
      <c r="R24" s="65">
        <f>VLOOKUP($A24,'Return Data'!$B$7:$R$2843,16,0)</f>
        <v>17.507999999999999</v>
      </c>
      <c r="S24" s="67">
        <f t="shared" si="6"/>
        <v>10</v>
      </c>
    </row>
    <row r="25" spans="1:19" x14ac:dyDescent="0.3">
      <c r="A25" s="63" t="s">
        <v>1823</v>
      </c>
      <c r="B25" s="64">
        <f>VLOOKUP($A25,'Return Data'!$B$7:$R$2843,3,0)</f>
        <v>44377</v>
      </c>
      <c r="C25" s="65">
        <f>VLOOKUP($A25,'Return Data'!$B$7:$R$2843,4,0)</f>
        <v>116.89400000000001</v>
      </c>
      <c r="D25" s="65">
        <f>VLOOKUP($A25,'Return Data'!$B$7:$R$2843,10,0)</f>
        <v>10.000299999999999</v>
      </c>
      <c r="E25" s="66">
        <f t="shared" si="0"/>
        <v>19</v>
      </c>
      <c r="F25" s="65">
        <f>VLOOKUP($A25,'Return Data'!$B$7:$R$2843,11,0)</f>
        <v>17.020399999999999</v>
      </c>
      <c r="G25" s="66">
        <f t="shared" si="1"/>
        <v>23</v>
      </c>
      <c r="H25" s="65">
        <f>VLOOKUP($A25,'Return Data'!$B$7:$R$2843,12,0)</f>
        <v>37.566099999999999</v>
      </c>
      <c r="I25" s="66">
        <f t="shared" si="2"/>
        <v>29</v>
      </c>
      <c r="J25" s="65">
        <f>VLOOKUP($A25,'Return Data'!$B$7:$R$2843,13,0)</f>
        <v>52.378300000000003</v>
      </c>
      <c r="K25" s="66">
        <f t="shared" si="3"/>
        <v>27</v>
      </c>
      <c r="L25" s="65">
        <f>VLOOKUP($A25,'Return Data'!$B$7:$R$2843,17,0)</f>
        <v>16.021599999999999</v>
      </c>
      <c r="M25" s="66">
        <f t="shared" si="4"/>
        <v>25</v>
      </c>
      <c r="N25" s="65">
        <f>VLOOKUP($A25,'Return Data'!$B$7:$R$2843,14,0)</f>
        <v>11.283300000000001</v>
      </c>
      <c r="O25" s="66">
        <f t="shared" si="5"/>
        <v>26</v>
      </c>
      <c r="P25" s="65">
        <f>VLOOKUP($A25,'Return Data'!$B$7:$R$2843,15,0)</f>
        <v>12.855</v>
      </c>
      <c r="Q25" s="66">
        <f t="shared" si="7"/>
        <v>23</v>
      </c>
      <c r="R25" s="65">
        <f>VLOOKUP($A25,'Return Data'!$B$7:$R$2843,16,0)</f>
        <v>14.123100000000001</v>
      </c>
      <c r="S25" s="67">
        <f t="shared" si="6"/>
        <v>28</v>
      </c>
    </row>
    <row r="26" spans="1:19" x14ac:dyDescent="0.3">
      <c r="A26" s="63" t="s">
        <v>1826</v>
      </c>
      <c r="B26" s="64">
        <f>VLOOKUP($A26,'Return Data'!$B$7:$R$2843,3,0)</f>
        <v>44377</v>
      </c>
      <c r="C26" s="65">
        <f>VLOOKUP($A26,'Return Data'!$B$7:$R$2843,4,0)</f>
        <v>65.826999999999998</v>
      </c>
      <c r="D26" s="65">
        <f>VLOOKUP($A26,'Return Data'!$B$7:$R$2843,10,0)</f>
        <v>7.6329000000000002</v>
      </c>
      <c r="E26" s="66">
        <f t="shared" si="0"/>
        <v>30</v>
      </c>
      <c r="F26" s="65">
        <f>VLOOKUP($A26,'Return Data'!$B$7:$R$2843,11,0)</f>
        <v>11.1411</v>
      </c>
      <c r="G26" s="66">
        <f t="shared" si="1"/>
        <v>33</v>
      </c>
      <c r="H26" s="65">
        <f>VLOOKUP($A26,'Return Data'!$B$7:$R$2843,12,0)</f>
        <v>35.008400000000002</v>
      </c>
      <c r="I26" s="66">
        <f t="shared" si="2"/>
        <v>30</v>
      </c>
      <c r="J26" s="65">
        <f>VLOOKUP($A26,'Return Data'!$B$7:$R$2843,13,0)</f>
        <v>41.590800000000002</v>
      </c>
      <c r="K26" s="66">
        <f t="shared" si="3"/>
        <v>34</v>
      </c>
      <c r="L26" s="65">
        <f>VLOOKUP($A26,'Return Data'!$B$7:$R$2843,17,0)</f>
        <v>14.988300000000001</v>
      </c>
      <c r="M26" s="66">
        <f t="shared" si="4"/>
        <v>27</v>
      </c>
      <c r="N26" s="65">
        <f>VLOOKUP($A26,'Return Data'!$B$7:$R$2843,14,0)</f>
        <v>13.672499999999999</v>
      </c>
      <c r="O26" s="66">
        <f t="shared" si="5"/>
        <v>23</v>
      </c>
      <c r="P26" s="65">
        <f>VLOOKUP($A26,'Return Data'!$B$7:$R$2843,15,0)</f>
        <v>10.7475</v>
      </c>
      <c r="Q26" s="66">
        <f t="shared" si="7"/>
        <v>26</v>
      </c>
      <c r="R26" s="65">
        <f>VLOOKUP($A26,'Return Data'!$B$7:$R$2843,16,0)</f>
        <v>10.8287</v>
      </c>
      <c r="S26" s="67">
        <f t="shared" si="6"/>
        <v>33</v>
      </c>
    </row>
    <row r="27" spans="1:19" x14ac:dyDescent="0.3">
      <c r="A27" s="63" t="s">
        <v>1269</v>
      </c>
      <c r="B27" s="64">
        <f>VLOOKUP($A27,'Return Data'!$B$7:$R$2843,3,0)</f>
        <v>44377</v>
      </c>
      <c r="C27" s="65">
        <f>VLOOKUP($A27,'Return Data'!$B$7:$R$2843,4,0)</f>
        <v>19.540299999999998</v>
      </c>
      <c r="D27" s="65">
        <f>VLOOKUP($A27,'Return Data'!$B$7:$R$2843,10,0)</f>
        <v>17.219799999999999</v>
      </c>
      <c r="E27" s="66">
        <f t="shared" si="0"/>
        <v>2</v>
      </c>
      <c r="F27" s="65">
        <f>VLOOKUP($A27,'Return Data'!$B$7:$R$2843,11,0)</f>
        <v>32.561999999999998</v>
      </c>
      <c r="G27" s="66">
        <f t="shared" si="1"/>
        <v>2</v>
      </c>
      <c r="H27" s="65">
        <f>VLOOKUP($A27,'Return Data'!$B$7:$R$2843,12,0)</f>
        <v>60.325400000000002</v>
      </c>
      <c r="I27" s="66">
        <f t="shared" si="2"/>
        <v>2</v>
      </c>
      <c r="J27" s="65">
        <f>VLOOKUP($A27,'Return Data'!$B$7:$R$2843,13,0)</f>
        <v>74.067499999999995</v>
      </c>
      <c r="K27" s="66">
        <f t="shared" si="3"/>
        <v>3</v>
      </c>
      <c r="L27" s="65">
        <f>VLOOKUP($A27,'Return Data'!$B$7:$R$2843,17,0)</f>
        <v>29.4924</v>
      </c>
      <c r="M27" s="66">
        <f t="shared" si="4"/>
        <v>4</v>
      </c>
      <c r="N27" s="65">
        <f>VLOOKUP($A27,'Return Data'!$B$7:$R$2843,14,0)</f>
        <v>21.944800000000001</v>
      </c>
      <c r="O27" s="66">
        <f t="shared" si="5"/>
        <v>4</v>
      </c>
      <c r="P27" s="65"/>
      <c r="Q27" s="66"/>
      <c r="R27" s="65">
        <f>VLOOKUP($A27,'Return Data'!$B$7:$R$2843,16,0)</f>
        <v>17.565000000000001</v>
      </c>
      <c r="S27" s="67">
        <f t="shared" si="6"/>
        <v>9</v>
      </c>
    </row>
    <row r="28" spans="1:19" x14ac:dyDescent="0.3">
      <c r="A28" s="63" t="s">
        <v>1819</v>
      </c>
      <c r="B28" s="64">
        <f>VLOOKUP($A28,'Return Data'!$B$7:$R$2843,3,0)</f>
        <v>44377</v>
      </c>
      <c r="C28" s="65">
        <f>VLOOKUP($A28,'Return Data'!$B$7:$R$2843,4,0)</f>
        <v>35.686799999999998</v>
      </c>
      <c r="D28" s="65">
        <f>VLOOKUP($A28,'Return Data'!$B$7:$R$2843,10,0)</f>
        <v>5.1497999999999999</v>
      </c>
      <c r="E28" s="66">
        <f t="shared" si="0"/>
        <v>34</v>
      </c>
      <c r="F28" s="65">
        <f>VLOOKUP($A28,'Return Data'!$B$7:$R$2843,11,0)</f>
        <v>12.0549</v>
      </c>
      <c r="G28" s="66">
        <f t="shared" si="1"/>
        <v>32</v>
      </c>
      <c r="H28" s="65">
        <f>VLOOKUP($A28,'Return Data'!$B$7:$R$2843,12,0)</f>
        <v>33.501399999999997</v>
      </c>
      <c r="I28" s="66">
        <f t="shared" si="2"/>
        <v>32</v>
      </c>
      <c r="J28" s="65">
        <f>VLOOKUP($A28,'Return Data'!$B$7:$R$2843,13,0)</f>
        <v>45.981000000000002</v>
      </c>
      <c r="K28" s="66">
        <f t="shared" si="3"/>
        <v>32</v>
      </c>
      <c r="L28" s="65">
        <f>VLOOKUP($A28,'Return Data'!$B$7:$R$2843,17,0)</f>
        <v>12.947699999999999</v>
      </c>
      <c r="M28" s="66">
        <f t="shared" si="4"/>
        <v>30</v>
      </c>
      <c r="N28" s="65">
        <f>VLOOKUP($A28,'Return Data'!$B$7:$R$2843,14,0)</f>
        <v>9.7500999999999998</v>
      </c>
      <c r="O28" s="66">
        <f t="shared" si="5"/>
        <v>28</v>
      </c>
      <c r="P28" s="65">
        <f>VLOOKUP($A28,'Return Data'!$B$7:$R$2843,15,0)</f>
        <v>13.854799999999999</v>
      </c>
      <c r="Q28" s="66">
        <f t="shared" si="7"/>
        <v>19</v>
      </c>
      <c r="R28" s="65">
        <f>VLOOKUP($A28,'Return Data'!$B$7:$R$2843,16,0)</f>
        <v>19.390999999999998</v>
      </c>
      <c r="S28" s="67">
        <f t="shared" si="6"/>
        <v>6</v>
      </c>
    </row>
    <row r="29" spans="1:19" x14ac:dyDescent="0.3">
      <c r="A29" s="63" t="s">
        <v>2015</v>
      </c>
      <c r="B29" s="64">
        <f>VLOOKUP($A29,'Return Data'!$B$7:$R$2843,3,0)</f>
        <v>44377</v>
      </c>
      <c r="C29" s="65">
        <f>VLOOKUP($A29,'Return Data'!$B$7:$R$2843,4,0)</f>
        <v>15.097300000000001</v>
      </c>
      <c r="D29" s="65">
        <f>VLOOKUP($A29,'Return Data'!$B$7:$R$2843,10,0)</f>
        <v>10.463699999999999</v>
      </c>
      <c r="E29" s="66">
        <f t="shared" si="0"/>
        <v>18</v>
      </c>
      <c r="F29" s="65">
        <f>VLOOKUP($A29,'Return Data'!$B$7:$R$2843,11,0)</f>
        <v>17.550899999999999</v>
      </c>
      <c r="G29" s="66">
        <f t="shared" si="1"/>
        <v>21</v>
      </c>
      <c r="H29" s="65">
        <f>VLOOKUP($A29,'Return Data'!$B$7:$R$2843,12,0)</f>
        <v>42.0762</v>
      </c>
      <c r="I29" s="66">
        <f t="shared" si="2"/>
        <v>22</v>
      </c>
      <c r="J29" s="65">
        <f>VLOOKUP($A29,'Return Data'!$B$7:$R$2843,13,0)</f>
        <v>53.845300000000002</v>
      </c>
      <c r="K29" s="66">
        <f t="shared" si="3"/>
        <v>24</v>
      </c>
      <c r="L29" s="65">
        <f>VLOOKUP($A29,'Return Data'!$B$7:$R$2843,17,0)</f>
        <v>17.073899999999998</v>
      </c>
      <c r="M29" s="66">
        <f t="shared" si="4"/>
        <v>22</v>
      </c>
      <c r="N29" s="65"/>
      <c r="O29" s="66"/>
      <c r="P29" s="65"/>
      <c r="Q29" s="66"/>
      <c r="R29" s="65">
        <f>VLOOKUP($A29,'Return Data'!$B$7:$R$2843,16,0)</f>
        <v>14.8344</v>
      </c>
      <c r="S29" s="67">
        <f t="shared" si="6"/>
        <v>24</v>
      </c>
    </row>
    <row r="30" spans="1:19" x14ac:dyDescent="0.3">
      <c r="A30" s="63" t="s">
        <v>1272</v>
      </c>
      <c r="B30" s="64">
        <f>VLOOKUP($A30,'Return Data'!$B$7:$R$2843,3,0)</f>
        <v>44377</v>
      </c>
      <c r="C30" s="65">
        <f>VLOOKUP($A30,'Return Data'!$B$7:$R$2843,4,0)</f>
        <v>132.88740000000001</v>
      </c>
      <c r="D30" s="65">
        <f>VLOOKUP($A30,'Return Data'!$B$7:$R$2843,10,0)</f>
        <v>11.627800000000001</v>
      </c>
      <c r="E30" s="66">
        <f t="shared" si="0"/>
        <v>10</v>
      </c>
      <c r="F30" s="65">
        <f>VLOOKUP($A30,'Return Data'!$B$7:$R$2843,11,0)</f>
        <v>27.9603</v>
      </c>
      <c r="G30" s="66">
        <f t="shared" si="1"/>
        <v>3</v>
      </c>
      <c r="H30" s="65">
        <f>VLOOKUP($A30,'Return Data'!$B$7:$R$2843,12,0)</f>
        <v>58.369300000000003</v>
      </c>
      <c r="I30" s="66">
        <f t="shared" si="2"/>
        <v>4</v>
      </c>
      <c r="J30" s="65">
        <f>VLOOKUP($A30,'Return Data'!$B$7:$R$2843,13,0)</f>
        <v>73.053200000000004</v>
      </c>
      <c r="K30" s="66">
        <f t="shared" si="3"/>
        <v>4</v>
      </c>
      <c r="L30" s="65">
        <f>VLOOKUP($A30,'Return Data'!$B$7:$R$2843,17,0)</f>
        <v>12.0907</v>
      </c>
      <c r="M30" s="66">
        <f t="shared" si="4"/>
        <v>31</v>
      </c>
      <c r="N30" s="65">
        <f>VLOOKUP($A30,'Return Data'!$B$7:$R$2843,14,0)</f>
        <v>13.379099999999999</v>
      </c>
      <c r="O30" s="66">
        <f t="shared" si="5"/>
        <v>24</v>
      </c>
      <c r="P30" s="65">
        <f>VLOOKUP($A30,'Return Data'!$B$7:$R$2843,15,0)</f>
        <v>12.612</v>
      </c>
      <c r="Q30" s="66">
        <f t="shared" si="7"/>
        <v>24</v>
      </c>
      <c r="R30" s="65">
        <f>VLOOKUP($A30,'Return Data'!$B$7:$R$2843,16,0)</f>
        <v>13.682600000000001</v>
      </c>
      <c r="S30" s="67">
        <f t="shared" si="6"/>
        <v>29</v>
      </c>
    </row>
    <row r="31" spans="1:19" x14ac:dyDescent="0.3">
      <c r="A31" s="63" t="s">
        <v>1781</v>
      </c>
      <c r="B31" s="64">
        <f>VLOOKUP($A31,'Return Data'!$B$7:$R$2843,3,0)</f>
        <v>44377</v>
      </c>
      <c r="C31" s="65">
        <f>VLOOKUP($A31,'Return Data'!$B$7:$R$2843,4,0)</f>
        <v>45.336300000000001</v>
      </c>
      <c r="D31" s="65">
        <f>VLOOKUP($A31,'Return Data'!$B$7:$R$2843,10,0)</f>
        <v>13.1846</v>
      </c>
      <c r="E31" s="66">
        <f t="shared" si="0"/>
        <v>5</v>
      </c>
      <c r="F31" s="65">
        <f>VLOOKUP($A31,'Return Data'!$B$7:$R$2843,11,0)</f>
        <v>21.701699999999999</v>
      </c>
      <c r="G31" s="66">
        <f t="shared" si="1"/>
        <v>14</v>
      </c>
      <c r="H31" s="65">
        <f>VLOOKUP($A31,'Return Data'!$B$7:$R$2843,12,0)</f>
        <v>37.670200000000001</v>
      </c>
      <c r="I31" s="66">
        <f t="shared" si="2"/>
        <v>28</v>
      </c>
      <c r="J31" s="65">
        <f>VLOOKUP($A31,'Return Data'!$B$7:$R$2843,13,0)</f>
        <v>63.197000000000003</v>
      </c>
      <c r="K31" s="66">
        <f t="shared" si="3"/>
        <v>16</v>
      </c>
      <c r="L31" s="65">
        <f>VLOOKUP($A31,'Return Data'!$B$7:$R$2843,17,0)</f>
        <v>31.6983</v>
      </c>
      <c r="M31" s="66">
        <f t="shared" si="4"/>
        <v>3</v>
      </c>
      <c r="N31" s="65">
        <f>VLOOKUP($A31,'Return Data'!$B$7:$R$2843,14,0)</f>
        <v>22.742100000000001</v>
      </c>
      <c r="O31" s="66">
        <f t="shared" si="5"/>
        <v>3</v>
      </c>
      <c r="P31" s="65">
        <f>VLOOKUP($A31,'Return Data'!$B$7:$R$2843,15,0)</f>
        <v>20.885899999999999</v>
      </c>
      <c r="Q31" s="66">
        <f t="shared" si="7"/>
        <v>2</v>
      </c>
      <c r="R31" s="65">
        <f>VLOOKUP($A31,'Return Data'!$B$7:$R$2843,16,0)</f>
        <v>20.528099999999998</v>
      </c>
      <c r="S31" s="67">
        <f t="shared" si="6"/>
        <v>3</v>
      </c>
    </row>
    <row r="32" spans="1:19" x14ac:dyDescent="0.3">
      <c r="A32" s="63" t="s">
        <v>1810</v>
      </c>
      <c r="B32" s="64">
        <f>VLOOKUP($A32,'Return Data'!$B$7:$R$2843,3,0)</f>
        <v>44377</v>
      </c>
      <c r="C32" s="65">
        <f>VLOOKUP($A32,'Return Data'!$B$7:$R$2843,4,0)</f>
        <v>25.8</v>
      </c>
      <c r="D32" s="65">
        <f>VLOOKUP($A32,'Return Data'!$B$7:$R$2843,10,0)</f>
        <v>15.903</v>
      </c>
      <c r="E32" s="66">
        <f t="shared" si="0"/>
        <v>4</v>
      </c>
      <c r="F32" s="65">
        <f>VLOOKUP($A32,'Return Data'!$B$7:$R$2843,11,0)</f>
        <v>25.4254</v>
      </c>
      <c r="G32" s="66">
        <f t="shared" si="1"/>
        <v>5</v>
      </c>
      <c r="H32" s="65">
        <f>VLOOKUP($A32,'Return Data'!$B$7:$R$2843,12,0)</f>
        <v>55.5154</v>
      </c>
      <c r="I32" s="66">
        <f t="shared" si="2"/>
        <v>6</v>
      </c>
      <c r="J32" s="65">
        <f>VLOOKUP($A32,'Return Data'!$B$7:$R$2843,13,0)</f>
        <v>79.790899999999993</v>
      </c>
      <c r="K32" s="66">
        <f t="shared" si="3"/>
        <v>2</v>
      </c>
      <c r="L32" s="65">
        <f>VLOOKUP($A32,'Return Data'!$B$7:$R$2843,17,0)</f>
        <v>33.279400000000003</v>
      </c>
      <c r="M32" s="66">
        <f t="shared" si="4"/>
        <v>2</v>
      </c>
      <c r="N32" s="65">
        <f>VLOOKUP($A32,'Return Data'!$B$7:$R$2843,14,0)</f>
        <v>24.079000000000001</v>
      </c>
      <c r="O32" s="66">
        <f t="shared" si="5"/>
        <v>2</v>
      </c>
      <c r="P32" s="65">
        <f>VLOOKUP($A32,'Return Data'!$B$7:$R$2843,15,0)</f>
        <v>20.523599999999998</v>
      </c>
      <c r="Q32" s="66">
        <f t="shared" si="7"/>
        <v>3</v>
      </c>
      <c r="R32" s="65">
        <f>VLOOKUP($A32,'Return Data'!$B$7:$R$2843,16,0)</f>
        <v>16.1554</v>
      </c>
      <c r="S32" s="67">
        <f t="shared" si="6"/>
        <v>19</v>
      </c>
    </row>
    <row r="33" spans="1:19" x14ac:dyDescent="0.3">
      <c r="A33" s="63" t="s">
        <v>1274</v>
      </c>
      <c r="B33" s="64">
        <f>VLOOKUP($A33,'Return Data'!$B$7:$R$2843,3,0)</f>
        <v>44377</v>
      </c>
      <c r="C33" s="65">
        <f>VLOOKUP($A33,'Return Data'!$B$7:$R$2843,4,0)</f>
        <v>217.1</v>
      </c>
      <c r="D33" s="65">
        <f>VLOOKUP($A33,'Return Data'!$B$7:$R$2843,10,0)</f>
        <v>13.1142</v>
      </c>
      <c r="E33" s="66">
        <f t="shared" si="0"/>
        <v>7</v>
      </c>
      <c r="F33" s="65">
        <f>VLOOKUP($A33,'Return Data'!$B$7:$R$2843,11,0)</f>
        <v>23.7883</v>
      </c>
      <c r="G33" s="66">
        <f t="shared" si="1"/>
        <v>8</v>
      </c>
      <c r="H33" s="65">
        <f>VLOOKUP($A33,'Return Data'!$B$7:$R$2843,12,0)</f>
        <v>50.013800000000003</v>
      </c>
      <c r="I33" s="66">
        <f t="shared" si="2"/>
        <v>13</v>
      </c>
      <c r="J33" s="65">
        <f>VLOOKUP($A33,'Return Data'!$B$7:$R$2843,13,0)</f>
        <v>64.881900000000002</v>
      </c>
      <c r="K33" s="66">
        <f t="shared" si="3"/>
        <v>11</v>
      </c>
      <c r="L33" s="65">
        <f>VLOOKUP($A33,'Return Data'!$B$7:$R$2843,17,0)</f>
        <v>20.394200000000001</v>
      </c>
      <c r="M33" s="66">
        <f t="shared" si="4"/>
        <v>17</v>
      </c>
      <c r="N33" s="65">
        <f>VLOOKUP($A33,'Return Data'!$B$7:$R$2843,14,0)</f>
        <v>14.605</v>
      </c>
      <c r="O33" s="66">
        <f t="shared" si="5"/>
        <v>20</v>
      </c>
      <c r="P33" s="65">
        <f>VLOOKUP($A33,'Return Data'!$B$7:$R$2843,15,0)</f>
        <v>16.6022</v>
      </c>
      <c r="Q33" s="66">
        <f t="shared" si="7"/>
        <v>10</v>
      </c>
      <c r="R33" s="65">
        <f>VLOOKUP($A33,'Return Data'!$B$7:$R$2843,16,0)</f>
        <v>16.752199999999998</v>
      </c>
      <c r="S33" s="67">
        <f t="shared" si="6"/>
        <v>14</v>
      </c>
    </row>
    <row r="34" spans="1:19" x14ac:dyDescent="0.3">
      <c r="A34" s="63" t="s">
        <v>1276</v>
      </c>
      <c r="B34" s="64">
        <f>VLOOKUP($A34,'Return Data'!$B$7:$R$2843,3,0)</f>
        <v>44377</v>
      </c>
      <c r="C34" s="65">
        <f>VLOOKUP($A34,'Return Data'!$B$7:$R$2843,4,0)</f>
        <v>371.45909999999998</v>
      </c>
      <c r="D34" s="65">
        <f>VLOOKUP($A34,'Return Data'!$B$7:$R$2843,10,0)</f>
        <v>20.162600000000001</v>
      </c>
      <c r="E34" s="66">
        <f t="shared" si="0"/>
        <v>1</v>
      </c>
      <c r="F34" s="65">
        <f>VLOOKUP($A34,'Return Data'!$B$7:$R$2843,11,0)</f>
        <v>35.9024</v>
      </c>
      <c r="G34" s="66">
        <f t="shared" si="1"/>
        <v>1</v>
      </c>
      <c r="H34" s="65">
        <f>VLOOKUP($A34,'Return Data'!$B$7:$R$2843,12,0)</f>
        <v>63.512700000000002</v>
      </c>
      <c r="I34" s="66">
        <f t="shared" si="2"/>
        <v>1</v>
      </c>
      <c r="J34" s="65">
        <f>VLOOKUP($A34,'Return Data'!$B$7:$R$2843,13,0)</f>
        <v>100.9772</v>
      </c>
      <c r="K34" s="66">
        <f t="shared" si="3"/>
        <v>1</v>
      </c>
      <c r="L34" s="65">
        <f>VLOOKUP($A34,'Return Data'!$B$7:$R$2843,17,0)</f>
        <v>40.427900000000001</v>
      </c>
      <c r="M34" s="66">
        <f t="shared" si="4"/>
        <v>1</v>
      </c>
      <c r="N34" s="65">
        <f>VLOOKUP($A34,'Return Data'!$B$7:$R$2843,14,0)</f>
        <v>28.0947</v>
      </c>
      <c r="O34" s="66">
        <f t="shared" si="5"/>
        <v>1</v>
      </c>
      <c r="P34" s="65">
        <f>VLOOKUP($A34,'Return Data'!$B$7:$R$2843,15,0)</f>
        <v>22.726299999999998</v>
      </c>
      <c r="Q34" s="66">
        <f t="shared" si="7"/>
        <v>1</v>
      </c>
      <c r="R34" s="65">
        <f>VLOOKUP($A34,'Return Data'!$B$7:$R$2843,16,0)</f>
        <v>20.9697</v>
      </c>
      <c r="S34" s="67">
        <f t="shared" si="6"/>
        <v>2</v>
      </c>
    </row>
    <row r="35" spans="1:19" x14ac:dyDescent="0.3">
      <c r="A35" s="63" t="s">
        <v>1812</v>
      </c>
      <c r="B35" s="64">
        <f>VLOOKUP($A35,'Return Data'!$B$7:$R$2843,3,0)</f>
        <v>44377</v>
      </c>
      <c r="C35" s="65">
        <f>VLOOKUP($A35,'Return Data'!$B$7:$R$2843,4,0)</f>
        <v>74.159599999999998</v>
      </c>
      <c r="D35" s="65">
        <f>VLOOKUP($A35,'Return Data'!$B$7:$R$2843,10,0)</f>
        <v>9.5207999999999995</v>
      </c>
      <c r="E35" s="66">
        <f t="shared" si="0"/>
        <v>23</v>
      </c>
      <c r="F35" s="65">
        <f>VLOOKUP($A35,'Return Data'!$B$7:$R$2843,11,0)</f>
        <v>19.367899999999999</v>
      </c>
      <c r="G35" s="66">
        <f t="shared" si="1"/>
        <v>18</v>
      </c>
      <c r="H35" s="65">
        <f>VLOOKUP($A35,'Return Data'!$B$7:$R$2843,12,0)</f>
        <v>48.630099999999999</v>
      </c>
      <c r="I35" s="66">
        <f t="shared" si="2"/>
        <v>16</v>
      </c>
      <c r="J35" s="65">
        <f>VLOOKUP($A35,'Return Data'!$B$7:$R$2843,13,0)</f>
        <v>60.967700000000001</v>
      </c>
      <c r="K35" s="66">
        <f t="shared" si="3"/>
        <v>18</v>
      </c>
      <c r="L35" s="65">
        <f>VLOOKUP($A35,'Return Data'!$B$7:$R$2843,17,0)</f>
        <v>18.175899999999999</v>
      </c>
      <c r="M35" s="66">
        <f t="shared" si="4"/>
        <v>21</v>
      </c>
      <c r="N35" s="65">
        <f>VLOOKUP($A35,'Return Data'!$B$7:$R$2843,14,0)</f>
        <v>15.4275</v>
      </c>
      <c r="O35" s="66">
        <f t="shared" si="5"/>
        <v>15</v>
      </c>
      <c r="P35" s="65">
        <f>VLOOKUP($A35,'Return Data'!$B$7:$R$2843,15,0)</f>
        <v>15.348699999999999</v>
      </c>
      <c r="Q35" s="66">
        <f t="shared" si="7"/>
        <v>15</v>
      </c>
      <c r="R35" s="65">
        <f>VLOOKUP($A35,'Return Data'!$B$7:$R$2843,16,0)</f>
        <v>17.382400000000001</v>
      </c>
      <c r="S35" s="67">
        <f t="shared" si="6"/>
        <v>12</v>
      </c>
    </row>
    <row r="36" spans="1:19" x14ac:dyDescent="0.3">
      <c r="A36" s="63" t="s">
        <v>1814</v>
      </c>
      <c r="B36" s="64">
        <f>VLOOKUP($A36,'Return Data'!$B$7:$R$2843,3,0)</f>
        <v>44377</v>
      </c>
      <c r="C36" s="65">
        <f>VLOOKUP($A36,'Return Data'!$B$7:$R$2843,4,0)</f>
        <v>13.938599999999999</v>
      </c>
      <c r="D36" s="65">
        <f>VLOOKUP($A36,'Return Data'!$B$7:$R$2843,10,0)</f>
        <v>5.9630999999999998</v>
      </c>
      <c r="E36" s="66">
        <f t="shared" si="0"/>
        <v>33</v>
      </c>
      <c r="F36" s="65">
        <f>VLOOKUP($A36,'Return Data'!$B$7:$R$2843,11,0)</f>
        <v>10.0274</v>
      </c>
      <c r="G36" s="66">
        <f t="shared" si="1"/>
        <v>34</v>
      </c>
      <c r="H36" s="65">
        <f>VLOOKUP($A36,'Return Data'!$B$7:$R$2843,12,0)</f>
        <v>31.411899999999999</v>
      </c>
      <c r="I36" s="66">
        <f t="shared" si="2"/>
        <v>34</v>
      </c>
      <c r="J36" s="65">
        <f>VLOOKUP($A36,'Return Data'!$B$7:$R$2843,13,0)</f>
        <v>41.982900000000001</v>
      </c>
      <c r="K36" s="66">
        <f t="shared" si="3"/>
        <v>33</v>
      </c>
      <c r="L36" s="65">
        <f>VLOOKUP($A36,'Return Data'!$B$7:$R$2843,17,0)</f>
        <v>13.1355</v>
      </c>
      <c r="M36" s="66">
        <f t="shared" si="4"/>
        <v>29</v>
      </c>
      <c r="N36" s="65"/>
      <c r="O36" s="66"/>
      <c r="P36" s="65"/>
      <c r="Q36" s="66"/>
      <c r="R36" s="65">
        <f>VLOOKUP($A36,'Return Data'!$B$7:$R$2843,16,0)</f>
        <v>12.804399999999999</v>
      </c>
      <c r="S36" s="67">
        <f t="shared" si="6"/>
        <v>32</v>
      </c>
    </row>
    <row r="37" spans="1:19" x14ac:dyDescent="0.3">
      <c r="A37" s="63" t="s">
        <v>1277</v>
      </c>
      <c r="B37" s="64">
        <f>VLOOKUP($A37,'Return Data'!$B$7:$R$2843,3,0)</f>
        <v>44377</v>
      </c>
      <c r="C37" s="65">
        <f>VLOOKUP($A37,'Return Data'!$B$7:$R$2843,4,0)</f>
        <v>15.291</v>
      </c>
      <c r="D37" s="65">
        <f>VLOOKUP($A37,'Return Data'!$B$7:$R$2843,10,0)</f>
        <v>12.126300000000001</v>
      </c>
      <c r="E37" s="66">
        <f t="shared" si="0"/>
        <v>8</v>
      </c>
      <c r="F37" s="65">
        <f>VLOOKUP($A37,'Return Data'!$B$7:$R$2843,11,0)</f>
        <v>23.5167</v>
      </c>
      <c r="G37" s="66">
        <f t="shared" si="1"/>
        <v>11</v>
      </c>
      <c r="H37" s="65">
        <f>VLOOKUP($A37,'Return Data'!$B$7:$R$2843,12,0)</f>
        <v>47.817700000000002</v>
      </c>
      <c r="I37" s="66">
        <f t="shared" si="2"/>
        <v>18</v>
      </c>
      <c r="J37" s="65">
        <f>VLOOKUP($A37,'Return Data'!$B$7:$R$2843,13,0)</f>
        <v>63.874899999999997</v>
      </c>
      <c r="K37" s="66">
        <f t="shared" si="3"/>
        <v>14</v>
      </c>
      <c r="L37" s="65"/>
      <c r="M37" s="66"/>
      <c r="N37" s="65"/>
      <c r="O37" s="66"/>
      <c r="P37" s="65"/>
      <c r="Q37" s="66"/>
      <c r="R37" s="65">
        <f>VLOOKUP($A37,'Return Data'!$B$7:$R$2843,16,0)</f>
        <v>26.338899999999999</v>
      </c>
      <c r="S37" s="67">
        <f t="shared" si="6"/>
        <v>1</v>
      </c>
    </row>
    <row r="38" spans="1:19" x14ac:dyDescent="0.3">
      <c r="A38" s="102" t="s">
        <v>1792</v>
      </c>
      <c r="B38" s="64">
        <f>VLOOKUP($A38,'Return Data'!$B$7:$R$2843,3,0)</f>
        <v>44377</v>
      </c>
      <c r="C38" s="65">
        <f>VLOOKUP($A38,'Return Data'!$B$7:$R$2843,4,0)</f>
        <v>15.197100000000001</v>
      </c>
      <c r="D38" s="65">
        <f>VLOOKUP($A38,'Return Data'!$B$7:$R$2843,10,0)</f>
        <v>7.4234999999999998</v>
      </c>
      <c r="E38" s="66">
        <f t="shared" si="0"/>
        <v>31</v>
      </c>
      <c r="F38" s="65">
        <f>VLOOKUP($A38,'Return Data'!$B$7:$R$2843,11,0)</f>
        <v>13.2439</v>
      </c>
      <c r="G38" s="66">
        <f t="shared" si="1"/>
        <v>30</v>
      </c>
      <c r="H38" s="65">
        <f>VLOOKUP($A38,'Return Data'!$B$7:$R$2843,12,0)</f>
        <v>31.846</v>
      </c>
      <c r="I38" s="66">
        <f t="shared" si="2"/>
        <v>33</v>
      </c>
      <c r="J38" s="65">
        <f>VLOOKUP($A38,'Return Data'!$B$7:$R$2843,13,0)</f>
        <v>47.243000000000002</v>
      </c>
      <c r="K38" s="66">
        <f t="shared" si="3"/>
        <v>30</v>
      </c>
      <c r="L38" s="65">
        <f>VLOOKUP($A38,'Return Data'!$B$7:$R$2843,17,0)</f>
        <v>18.6708</v>
      </c>
      <c r="M38" s="66">
        <f t="shared" si="4"/>
        <v>20</v>
      </c>
      <c r="N38" s="65"/>
      <c r="O38" s="66"/>
      <c r="P38" s="65"/>
      <c r="Q38" s="66"/>
      <c r="R38" s="65">
        <f>VLOOKUP($A38,'Return Data'!$B$7:$R$2843,16,0)</f>
        <v>16.020700000000001</v>
      </c>
      <c r="S38" s="67">
        <f t="shared" si="6"/>
        <v>20</v>
      </c>
    </row>
    <row r="39" spans="1:19" x14ac:dyDescent="0.3">
      <c r="A39" s="63" t="s">
        <v>1816</v>
      </c>
      <c r="B39" s="64">
        <f>VLOOKUP($A39,'Return Data'!$B$7:$R$2843,3,0)</f>
        <v>44377</v>
      </c>
      <c r="C39" s="65">
        <f>VLOOKUP($A39,'Return Data'!$B$7:$R$2843,4,0)</f>
        <v>141.94999999999999</v>
      </c>
      <c r="D39" s="65">
        <f>VLOOKUP($A39,'Return Data'!$B$7:$R$2843,10,0)</f>
        <v>8.6158000000000001</v>
      </c>
      <c r="E39" s="66">
        <f t="shared" si="0"/>
        <v>27</v>
      </c>
      <c r="F39" s="65">
        <f>VLOOKUP($A39,'Return Data'!$B$7:$R$2843,11,0)</f>
        <v>14.282299999999999</v>
      </c>
      <c r="G39" s="66">
        <f t="shared" si="1"/>
        <v>29</v>
      </c>
      <c r="H39" s="65">
        <f>VLOOKUP($A39,'Return Data'!$B$7:$R$2843,12,0)</f>
        <v>34.9206</v>
      </c>
      <c r="I39" s="66">
        <f t="shared" si="2"/>
        <v>31</v>
      </c>
      <c r="J39" s="65">
        <f>VLOOKUP($A39,'Return Data'!$B$7:$R$2843,13,0)</f>
        <v>46.612299999999998</v>
      </c>
      <c r="K39" s="66">
        <f t="shared" si="3"/>
        <v>31</v>
      </c>
      <c r="L39" s="65">
        <f>VLOOKUP($A39,'Return Data'!$B$7:$R$2843,17,0)</f>
        <v>9.7912999999999997</v>
      </c>
      <c r="M39" s="66">
        <f t="shared" si="4"/>
        <v>32</v>
      </c>
      <c r="N39" s="65">
        <f>VLOOKUP($A39,'Return Data'!$B$7:$R$2843,14,0)</f>
        <v>7.8178000000000001</v>
      </c>
      <c r="O39" s="66">
        <f t="shared" si="5"/>
        <v>29</v>
      </c>
      <c r="P39" s="65">
        <f>VLOOKUP($A39,'Return Data'!$B$7:$R$2843,15,0)</f>
        <v>9.0108999999999995</v>
      </c>
      <c r="Q39" s="66">
        <f t="shared" si="7"/>
        <v>27</v>
      </c>
      <c r="R39" s="65">
        <f>VLOOKUP($A39,'Return Data'!$B$7:$R$2843,16,0)</f>
        <v>9.8224999999999998</v>
      </c>
      <c r="S39" s="67">
        <f t="shared" si="6"/>
        <v>34</v>
      </c>
    </row>
    <row r="40" spans="1:19" x14ac:dyDescent="0.3">
      <c r="A40" s="63" t="s">
        <v>1802</v>
      </c>
      <c r="B40" s="64">
        <f>VLOOKUP($A40,'Return Data'!$B$7:$R$2843,3,0)</f>
        <v>44377</v>
      </c>
      <c r="C40" s="65">
        <f>VLOOKUP($A40,'Return Data'!$B$7:$R$2843,4,0)</f>
        <v>31.92</v>
      </c>
      <c r="D40" s="65">
        <f>VLOOKUP($A40,'Return Data'!$B$7:$R$2843,10,0)</f>
        <v>11.452500000000001</v>
      </c>
      <c r="E40" s="66">
        <f t="shared" si="0"/>
        <v>11</v>
      </c>
      <c r="F40" s="65">
        <f>VLOOKUP($A40,'Return Data'!$B$7:$R$2843,11,0)</f>
        <v>20.680499999999999</v>
      </c>
      <c r="G40" s="66">
        <f t="shared" si="1"/>
        <v>16</v>
      </c>
      <c r="H40" s="65">
        <f>VLOOKUP($A40,'Return Data'!$B$7:$R$2843,12,0)</f>
        <v>45.620399999999997</v>
      </c>
      <c r="I40" s="66">
        <f t="shared" si="2"/>
        <v>20</v>
      </c>
      <c r="J40" s="65">
        <f>VLOOKUP($A40,'Return Data'!$B$7:$R$2843,13,0)</f>
        <v>63.860399999999998</v>
      </c>
      <c r="K40" s="66">
        <f t="shared" si="3"/>
        <v>15</v>
      </c>
      <c r="L40" s="65">
        <f>VLOOKUP($A40,'Return Data'!$B$7:$R$2843,17,0)</f>
        <v>23.623200000000001</v>
      </c>
      <c r="M40" s="66">
        <f t="shared" si="4"/>
        <v>8</v>
      </c>
      <c r="N40" s="65">
        <f>VLOOKUP($A40,'Return Data'!$B$7:$R$2843,14,0)</f>
        <v>17.798200000000001</v>
      </c>
      <c r="O40" s="66">
        <f t="shared" si="5"/>
        <v>9</v>
      </c>
      <c r="P40" s="65">
        <f>VLOOKUP($A40,'Return Data'!$B$7:$R$2843,15,0)</f>
        <v>15.4305</v>
      </c>
      <c r="Q40" s="66">
        <f t="shared" si="7"/>
        <v>14</v>
      </c>
      <c r="R40" s="65">
        <f>VLOOKUP($A40,'Return Data'!$B$7:$R$2843,16,0)</f>
        <v>13.489100000000001</v>
      </c>
      <c r="S40" s="67">
        <f t="shared" si="6"/>
        <v>30</v>
      </c>
    </row>
    <row r="41" spans="1:19" x14ac:dyDescent="0.3">
      <c r="A41" s="63" t="s">
        <v>1875</v>
      </c>
      <c r="B41" s="64">
        <f>VLOOKUP($A41,'Return Data'!$B$7:$R$2843,3,0)</f>
        <v>44377</v>
      </c>
      <c r="C41" s="65">
        <f>VLOOKUP($A41,'Return Data'!$B$7:$R$2843,4,0)</f>
        <v>240.89949999999999</v>
      </c>
      <c r="D41" s="65">
        <f>VLOOKUP($A41,'Return Data'!$B$7:$R$2843,10,0)</f>
        <v>8.5038</v>
      </c>
      <c r="E41" s="66">
        <f t="shared" si="0"/>
        <v>28</v>
      </c>
      <c r="F41" s="65">
        <f>VLOOKUP($A41,'Return Data'!$B$7:$R$2843,11,0)</f>
        <v>16.711500000000001</v>
      </c>
      <c r="G41" s="66">
        <f t="shared" si="1"/>
        <v>27</v>
      </c>
      <c r="H41" s="65">
        <f>VLOOKUP($A41,'Return Data'!$B$7:$R$2843,12,0)</f>
        <v>48.859099999999998</v>
      </c>
      <c r="I41" s="66">
        <f t="shared" si="2"/>
        <v>15</v>
      </c>
      <c r="J41" s="65">
        <f>VLOOKUP($A41,'Return Data'!$B$7:$R$2843,13,0)</f>
        <v>70.820800000000006</v>
      </c>
      <c r="K41" s="66">
        <f t="shared" si="3"/>
        <v>5</v>
      </c>
      <c r="L41" s="65">
        <f>VLOOKUP($A41,'Return Data'!$B$7:$R$2843,17,0)</f>
        <v>28.411300000000001</v>
      </c>
      <c r="M41" s="66">
        <f t="shared" si="4"/>
        <v>5</v>
      </c>
      <c r="N41" s="65">
        <f>VLOOKUP($A41,'Return Data'!$B$7:$R$2843,14,0)</f>
        <v>19.381599999999999</v>
      </c>
      <c r="O41" s="66">
        <f t="shared" si="5"/>
        <v>6</v>
      </c>
      <c r="P41" s="65">
        <f>VLOOKUP($A41,'Return Data'!$B$7:$R$2843,15,0)</f>
        <v>17.949200000000001</v>
      </c>
      <c r="Q41" s="66">
        <f t="shared" si="7"/>
        <v>6</v>
      </c>
      <c r="R41" s="65">
        <f>VLOOKUP($A41,'Return Data'!$B$7:$R$2843,16,0)</f>
        <v>17.020700000000001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10.823867647058822</v>
      </c>
      <c r="E43" s="74"/>
      <c r="F43" s="75">
        <f>AVERAGE(F8:F41)</f>
        <v>20.177226470588238</v>
      </c>
      <c r="G43" s="74"/>
      <c r="H43" s="75">
        <f>AVERAGE(H8:H41)</f>
        <v>46.606732352941179</v>
      </c>
      <c r="I43" s="74"/>
      <c r="J43" s="75">
        <f>AVERAGE(J8:J41)</f>
        <v>60.834070588235306</v>
      </c>
      <c r="K43" s="74"/>
      <c r="L43" s="75">
        <f>AVERAGE(L8:L41)</f>
        <v>20.653790624999992</v>
      </c>
      <c r="M43" s="74"/>
      <c r="N43" s="75">
        <f>AVERAGE(N8:N41)</f>
        <v>16.131355172413791</v>
      </c>
      <c r="O43" s="74"/>
      <c r="P43" s="75">
        <f>AVERAGE(P8:P41)</f>
        <v>15.52234074074074</v>
      </c>
      <c r="Q43" s="74"/>
      <c r="R43" s="75">
        <f>AVERAGE(R8:R41)</f>
        <v>16.387082352941178</v>
      </c>
      <c r="S43" s="76"/>
    </row>
    <row r="44" spans="1:19" x14ac:dyDescent="0.3">
      <c r="A44" s="73" t="s">
        <v>28</v>
      </c>
      <c r="B44" s="74"/>
      <c r="C44" s="74"/>
      <c r="D44" s="75">
        <f>MIN(D8:D41)</f>
        <v>5.1497999999999999</v>
      </c>
      <c r="E44" s="74"/>
      <c r="F44" s="75">
        <f>MIN(F8:F41)</f>
        <v>10.0274</v>
      </c>
      <c r="G44" s="74"/>
      <c r="H44" s="75">
        <f>MIN(H8:H41)</f>
        <v>31.411899999999999</v>
      </c>
      <c r="I44" s="74"/>
      <c r="J44" s="75">
        <f>MIN(J8:J41)</f>
        <v>41.590800000000002</v>
      </c>
      <c r="K44" s="74"/>
      <c r="L44" s="75">
        <f>MIN(L8:L41)</f>
        <v>9.7912999999999997</v>
      </c>
      <c r="M44" s="74"/>
      <c r="N44" s="75">
        <f>MIN(N8:N41)</f>
        <v>7.8178000000000001</v>
      </c>
      <c r="O44" s="74"/>
      <c r="P44" s="75">
        <f>MIN(P8:P41)</f>
        <v>9.0108999999999995</v>
      </c>
      <c r="Q44" s="74"/>
      <c r="R44" s="75">
        <f>MIN(R8:R41)</f>
        <v>9.8224999999999998</v>
      </c>
      <c r="S44" s="76"/>
    </row>
    <row r="45" spans="1:19" ht="15" thickBot="1" x14ac:dyDescent="0.35">
      <c r="A45" s="77" t="s">
        <v>29</v>
      </c>
      <c r="B45" s="78"/>
      <c r="C45" s="78"/>
      <c r="D45" s="79">
        <f>MAX(D8:D41)</f>
        <v>20.162600000000001</v>
      </c>
      <c r="E45" s="78"/>
      <c r="F45" s="79">
        <f>MAX(F8:F41)</f>
        <v>35.9024</v>
      </c>
      <c r="G45" s="78"/>
      <c r="H45" s="79">
        <f>MAX(H8:H41)</f>
        <v>63.512700000000002</v>
      </c>
      <c r="I45" s="78"/>
      <c r="J45" s="79">
        <f>MAX(J8:J41)</f>
        <v>100.9772</v>
      </c>
      <c r="K45" s="78"/>
      <c r="L45" s="79">
        <f>MAX(L8:L41)</f>
        <v>40.427900000000001</v>
      </c>
      <c r="M45" s="78"/>
      <c r="N45" s="79">
        <f>MAX(N8:N41)</f>
        <v>28.0947</v>
      </c>
      <c r="O45" s="78"/>
      <c r="P45" s="79">
        <f>MAX(P8:P41)</f>
        <v>22.726299999999998</v>
      </c>
      <c r="Q45" s="78"/>
      <c r="R45" s="79">
        <f>MAX(R8:R41)</f>
        <v>26.338899999999999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44377</v>
      </c>
      <c r="C8" s="65">
        <f>VLOOKUP($A8,'Return Data'!$B$7:$R$2843,4,0)</f>
        <v>1048.6500000000001</v>
      </c>
      <c r="D8" s="65">
        <f>VLOOKUP($A8,'Return Data'!$B$7:$R$2843,10,0)</f>
        <v>11.2036</v>
      </c>
      <c r="E8" s="66">
        <f t="shared" ref="E8:E41" si="0">RANK(D8,D$8:D$41,0)</f>
        <v>12</v>
      </c>
      <c r="F8" s="65">
        <f>VLOOKUP($A8,'Return Data'!$B$7:$R$2843,11,0)</f>
        <v>18.785499999999999</v>
      </c>
      <c r="G8" s="66">
        <f t="shared" ref="G8:G41" si="1">RANK(F8,F$8:F$41,0)</f>
        <v>18</v>
      </c>
      <c r="H8" s="65">
        <f>VLOOKUP($A8,'Return Data'!$B$7:$R$2843,12,0)</f>
        <v>47.315399999999997</v>
      </c>
      <c r="I8" s="66">
        <f t="shared" ref="I8:I41" si="2">RANK(H8,H$8:H$41,0)</f>
        <v>17</v>
      </c>
      <c r="J8" s="65">
        <f>VLOOKUP($A8,'Return Data'!$B$7:$R$2843,13,0)</f>
        <v>63.5092</v>
      </c>
      <c r="K8" s="66">
        <f t="shared" ref="K8:K41" si="3">RANK(J8,J$8:J$41,0)</f>
        <v>11</v>
      </c>
      <c r="L8" s="65">
        <f>VLOOKUP($A8,'Return Data'!$B$7:$R$2843,17,0)</f>
        <v>19.972799999999999</v>
      </c>
      <c r="M8" s="66">
        <f t="shared" ref="M8:M21" si="4">RANK(L8,L$8:L$41,0)</f>
        <v>11</v>
      </c>
      <c r="N8" s="65">
        <f>VLOOKUP($A8,'Return Data'!$B$7:$R$2843,14,0)</f>
        <v>14.573700000000001</v>
      </c>
      <c r="O8" s="66">
        <f t="shared" ref="O8:O21" si="5">RANK(N8,N$8:N$41,0)</f>
        <v>13</v>
      </c>
      <c r="P8" s="65">
        <f>VLOOKUP($A8,'Return Data'!$B$7:$R$2843,15,0)</f>
        <v>15.673500000000001</v>
      </c>
      <c r="Q8" s="66">
        <f>RANK(P8,P$8:P$41,0)</f>
        <v>8</v>
      </c>
      <c r="R8" s="65">
        <f>VLOOKUP($A8,'Return Data'!$B$7:$R$2843,16,0)</f>
        <v>22.5748</v>
      </c>
      <c r="S8" s="67">
        <f t="shared" ref="S8:S41" si="6">RANK(R8,R$8:R$41,0)</f>
        <v>2</v>
      </c>
    </row>
    <row r="9" spans="1:20" x14ac:dyDescent="0.3">
      <c r="A9" s="63" t="s">
        <v>1807</v>
      </c>
      <c r="B9" s="64">
        <f>VLOOKUP($A9,'Return Data'!$B$7:$R$2843,3,0)</f>
        <v>44377</v>
      </c>
      <c r="C9" s="65">
        <f>VLOOKUP($A9,'Return Data'!$B$7:$R$2843,4,0)</f>
        <v>16.96</v>
      </c>
      <c r="D9" s="65">
        <f>VLOOKUP($A9,'Return Data'!$B$7:$R$2843,10,0)</f>
        <v>8.7179000000000002</v>
      </c>
      <c r="E9" s="66">
        <f t="shared" si="0"/>
        <v>25</v>
      </c>
      <c r="F9" s="65">
        <f>VLOOKUP($A9,'Return Data'!$B$7:$R$2843,11,0)</f>
        <v>11.726000000000001</v>
      </c>
      <c r="G9" s="66">
        <f t="shared" si="1"/>
        <v>31</v>
      </c>
      <c r="H9" s="65">
        <f>VLOOKUP($A9,'Return Data'!$B$7:$R$2843,12,0)</f>
        <v>39.588500000000003</v>
      </c>
      <c r="I9" s="66">
        <f t="shared" si="2"/>
        <v>26</v>
      </c>
      <c r="J9" s="65">
        <f>VLOOKUP($A9,'Return Data'!$B$7:$R$2843,13,0)</f>
        <v>48.511400000000002</v>
      </c>
      <c r="K9" s="66">
        <f t="shared" si="3"/>
        <v>29</v>
      </c>
      <c r="L9" s="65">
        <f>VLOOKUP($A9,'Return Data'!$B$7:$R$2843,17,0)</f>
        <v>19.345600000000001</v>
      </c>
      <c r="M9" s="66">
        <f t="shared" si="4"/>
        <v>17</v>
      </c>
      <c r="N9" s="65">
        <f>VLOOKUP($A9,'Return Data'!$B$7:$R$2843,14,0)</f>
        <v>16.095199999999998</v>
      </c>
      <c r="O9" s="66">
        <f t="shared" si="5"/>
        <v>9</v>
      </c>
      <c r="P9" s="65"/>
      <c r="Q9" s="66"/>
      <c r="R9" s="65">
        <f>VLOOKUP($A9,'Return Data'!$B$7:$R$2843,16,0)</f>
        <v>15.7155</v>
      </c>
      <c r="S9" s="67">
        <f t="shared" si="6"/>
        <v>17</v>
      </c>
    </row>
    <row r="10" spans="1:20" x14ac:dyDescent="0.3">
      <c r="A10" s="63" t="s">
        <v>1258</v>
      </c>
      <c r="B10" s="64">
        <f>VLOOKUP($A10,'Return Data'!$B$7:$R$2843,3,0)</f>
        <v>44377</v>
      </c>
      <c r="C10" s="65">
        <f>VLOOKUP($A10,'Return Data'!$B$7:$R$2843,4,0)</f>
        <v>145.18</v>
      </c>
      <c r="D10" s="65">
        <f>VLOOKUP($A10,'Return Data'!$B$7:$R$2843,10,0)</f>
        <v>10.6471</v>
      </c>
      <c r="E10" s="66">
        <f t="shared" si="0"/>
        <v>17</v>
      </c>
      <c r="F10" s="65">
        <f>VLOOKUP($A10,'Return Data'!$B$7:$R$2843,11,0)</f>
        <v>21.530200000000001</v>
      </c>
      <c r="G10" s="66">
        <f t="shared" si="1"/>
        <v>13</v>
      </c>
      <c r="H10" s="65">
        <f>VLOOKUP($A10,'Return Data'!$B$7:$R$2843,12,0)</f>
        <v>50.180999999999997</v>
      </c>
      <c r="I10" s="66">
        <f t="shared" si="2"/>
        <v>10</v>
      </c>
      <c r="J10" s="65">
        <f>VLOOKUP($A10,'Return Data'!$B$7:$R$2843,13,0)</f>
        <v>65.5227</v>
      </c>
      <c r="K10" s="66">
        <f t="shared" si="3"/>
        <v>9</v>
      </c>
      <c r="L10" s="65">
        <f>VLOOKUP($A10,'Return Data'!$B$7:$R$2843,17,0)</f>
        <v>20.5489</v>
      </c>
      <c r="M10" s="66">
        <f t="shared" si="4"/>
        <v>10</v>
      </c>
      <c r="N10" s="65">
        <f>VLOOKUP($A10,'Return Data'!$B$7:$R$2843,14,0)</f>
        <v>14.9299</v>
      </c>
      <c r="O10" s="66">
        <f t="shared" si="5"/>
        <v>10</v>
      </c>
      <c r="P10" s="65">
        <f>VLOOKUP($A10,'Return Data'!$B$7:$R$2843,15,0)</f>
        <v>13.339</v>
      </c>
      <c r="Q10" s="66">
        <f t="shared" ref="Q10:Q21" si="7">RANK(P10,P$8:P$41,0)</f>
        <v>17</v>
      </c>
      <c r="R10" s="65">
        <f>VLOOKUP($A10,'Return Data'!$B$7:$R$2843,16,0)</f>
        <v>16.207899999999999</v>
      </c>
      <c r="S10" s="67">
        <f t="shared" si="6"/>
        <v>13</v>
      </c>
    </row>
    <row r="11" spans="1:20" x14ac:dyDescent="0.3">
      <c r="A11" s="63" t="s">
        <v>1260</v>
      </c>
      <c r="B11" s="64">
        <f>VLOOKUP($A11,'Return Data'!$B$7:$R$2843,3,0)</f>
        <v>44377</v>
      </c>
      <c r="C11" s="65">
        <f>VLOOKUP($A11,'Return Data'!$B$7:$R$2843,4,0)</f>
        <v>68.242000000000004</v>
      </c>
      <c r="D11" s="65">
        <f>VLOOKUP($A11,'Return Data'!$B$7:$R$2843,10,0)</f>
        <v>12.7781</v>
      </c>
      <c r="E11" s="66">
        <f t="shared" si="0"/>
        <v>7</v>
      </c>
      <c r="F11" s="65">
        <f>VLOOKUP($A11,'Return Data'!$B$7:$R$2843,11,0)</f>
        <v>22.783799999999999</v>
      </c>
      <c r="G11" s="66">
        <f t="shared" si="1"/>
        <v>11</v>
      </c>
      <c r="H11" s="65">
        <f>VLOOKUP($A11,'Return Data'!$B$7:$R$2843,12,0)</f>
        <v>49.3718</v>
      </c>
      <c r="I11" s="66">
        <f t="shared" si="2"/>
        <v>11</v>
      </c>
      <c r="J11" s="65">
        <f>VLOOKUP($A11,'Return Data'!$B$7:$R$2843,13,0)</f>
        <v>57.076799999999999</v>
      </c>
      <c r="K11" s="66">
        <f t="shared" si="3"/>
        <v>19</v>
      </c>
      <c r="L11" s="65">
        <f>VLOOKUP($A11,'Return Data'!$B$7:$R$2843,17,0)</f>
        <v>19.558399999999999</v>
      </c>
      <c r="M11" s="66">
        <f t="shared" si="4"/>
        <v>15</v>
      </c>
      <c r="N11" s="65">
        <f>VLOOKUP($A11,'Return Data'!$B$7:$R$2843,14,0)</f>
        <v>14.8161</v>
      </c>
      <c r="O11" s="66">
        <f t="shared" si="5"/>
        <v>11</v>
      </c>
      <c r="P11" s="65">
        <f>VLOOKUP($A11,'Return Data'!$B$7:$R$2843,15,0)</f>
        <v>13.9499</v>
      </c>
      <c r="Q11" s="66">
        <f t="shared" si="7"/>
        <v>16</v>
      </c>
      <c r="R11" s="65">
        <f>VLOOKUP($A11,'Return Data'!$B$7:$R$2843,16,0)</f>
        <v>12.9245</v>
      </c>
      <c r="S11" s="67">
        <f t="shared" si="6"/>
        <v>27</v>
      </c>
    </row>
    <row r="12" spans="1:20" x14ac:dyDescent="0.3">
      <c r="A12" s="63" t="s">
        <v>1828</v>
      </c>
      <c r="B12" s="64">
        <f>VLOOKUP($A12,'Return Data'!$B$7:$R$2843,3,0)</f>
        <v>44377</v>
      </c>
      <c r="C12" s="65">
        <f>VLOOKUP($A12,'Return Data'!$B$7:$R$2843,4,0)</f>
        <v>202.24</v>
      </c>
      <c r="D12" s="65">
        <f>VLOOKUP($A12,'Return Data'!$B$7:$R$2843,10,0)</f>
        <v>9.6271000000000004</v>
      </c>
      <c r="E12" s="66">
        <f t="shared" si="0"/>
        <v>21</v>
      </c>
      <c r="F12" s="65">
        <f>VLOOKUP($A12,'Return Data'!$B$7:$R$2843,11,0)</f>
        <v>17.0032</v>
      </c>
      <c r="G12" s="66">
        <f t="shared" si="1"/>
        <v>20</v>
      </c>
      <c r="H12" s="65">
        <f>VLOOKUP($A12,'Return Data'!$B$7:$R$2843,12,0)</f>
        <v>39.900399999999998</v>
      </c>
      <c r="I12" s="66">
        <f t="shared" si="2"/>
        <v>24</v>
      </c>
      <c r="J12" s="65">
        <f>VLOOKUP($A12,'Return Data'!$B$7:$R$2843,13,0)</f>
        <v>55.020699999999998</v>
      </c>
      <c r="K12" s="66">
        <f t="shared" si="3"/>
        <v>21</v>
      </c>
      <c r="L12" s="65">
        <f>VLOOKUP($A12,'Return Data'!$B$7:$R$2843,17,0)</f>
        <v>21.2438</v>
      </c>
      <c r="M12" s="66">
        <f t="shared" si="4"/>
        <v>9</v>
      </c>
      <c r="N12" s="65">
        <f>VLOOKUP($A12,'Return Data'!$B$7:$R$2843,14,0)</f>
        <v>17.562000000000001</v>
      </c>
      <c r="O12" s="66">
        <f t="shared" si="5"/>
        <v>7</v>
      </c>
      <c r="P12" s="65">
        <f>VLOOKUP($A12,'Return Data'!$B$7:$R$2843,15,0)</f>
        <v>17.253799999999998</v>
      </c>
      <c r="Q12" s="66">
        <f t="shared" si="7"/>
        <v>5</v>
      </c>
      <c r="R12" s="65">
        <f>VLOOKUP($A12,'Return Data'!$B$7:$R$2843,16,0)</f>
        <v>18.403199999999998</v>
      </c>
      <c r="S12" s="67">
        <f t="shared" si="6"/>
        <v>6</v>
      </c>
    </row>
    <row r="13" spans="1:20" x14ac:dyDescent="0.3">
      <c r="A13" s="102" t="s">
        <v>1874</v>
      </c>
      <c r="B13" s="64">
        <f>VLOOKUP($A13,'Return Data'!$B$7:$R$2843,3,0)</f>
        <v>44377</v>
      </c>
      <c r="C13" s="65">
        <f>VLOOKUP($A13,'Return Data'!$B$7:$R$2843,4,0)</f>
        <v>61.164000000000001</v>
      </c>
      <c r="D13" s="65">
        <f>VLOOKUP($A13,'Return Data'!$B$7:$R$2843,10,0)</f>
        <v>11.059900000000001</v>
      </c>
      <c r="E13" s="66">
        <f t="shared" si="0"/>
        <v>14</v>
      </c>
      <c r="F13" s="65">
        <f>VLOOKUP($A13,'Return Data'!$B$7:$R$2843,11,0)</f>
        <v>20.6724</v>
      </c>
      <c r="G13" s="66">
        <f t="shared" si="1"/>
        <v>15</v>
      </c>
      <c r="H13" s="65">
        <f>VLOOKUP($A13,'Return Data'!$B$7:$R$2843,12,0)</f>
        <v>51.107999999999997</v>
      </c>
      <c r="I13" s="66">
        <f t="shared" si="2"/>
        <v>9</v>
      </c>
      <c r="J13" s="65">
        <f>VLOOKUP($A13,'Return Data'!$B$7:$R$2843,13,0)</f>
        <v>60.291400000000003</v>
      </c>
      <c r="K13" s="66">
        <f t="shared" si="3"/>
        <v>17</v>
      </c>
      <c r="L13" s="65">
        <f>VLOOKUP($A13,'Return Data'!$B$7:$R$2843,17,0)</f>
        <v>23.391300000000001</v>
      </c>
      <c r="M13" s="66">
        <f t="shared" si="4"/>
        <v>7</v>
      </c>
      <c r="N13" s="65">
        <f>VLOOKUP($A13,'Return Data'!$B$7:$R$2843,14,0)</f>
        <v>18.5913</v>
      </c>
      <c r="O13" s="66">
        <f t="shared" si="5"/>
        <v>6</v>
      </c>
      <c r="P13" s="65">
        <f>VLOOKUP($A13,'Return Data'!$B$7:$R$2843,15,0)</f>
        <v>17.228300000000001</v>
      </c>
      <c r="Q13" s="66">
        <f t="shared" si="7"/>
        <v>6</v>
      </c>
      <c r="R13" s="65">
        <f>VLOOKUP($A13,'Return Data'!$B$7:$R$2843,16,0)</f>
        <v>13.732100000000001</v>
      </c>
      <c r="S13" s="67">
        <f t="shared" si="6"/>
        <v>25</v>
      </c>
    </row>
    <row r="14" spans="1:20" x14ac:dyDescent="0.3">
      <c r="A14" s="102" t="s">
        <v>1789</v>
      </c>
      <c r="B14" s="64">
        <f>VLOOKUP($A14,'Return Data'!$B$7:$R$2843,3,0)</f>
        <v>44377</v>
      </c>
      <c r="C14" s="65">
        <f>VLOOKUP($A14,'Return Data'!$B$7:$R$2843,4,0)</f>
        <v>20.545000000000002</v>
      </c>
      <c r="D14" s="65">
        <f>VLOOKUP($A14,'Return Data'!$B$7:$R$2843,10,0)</f>
        <v>8.8246000000000002</v>
      </c>
      <c r="E14" s="66">
        <f t="shared" si="0"/>
        <v>24</v>
      </c>
      <c r="F14" s="65">
        <f>VLOOKUP($A14,'Return Data'!$B$7:$R$2843,11,0)</f>
        <v>19.4268</v>
      </c>
      <c r="G14" s="66">
        <f t="shared" si="1"/>
        <v>17</v>
      </c>
      <c r="H14" s="65">
        <f>VLOOKUP($A14,'Return Data'!$B$7:$R$2843,12,0)</f>
        <v>45.502800000000001</v>
      </c>
      <c r="I14" s="66">
        <f t="shared" si="2"/>
        <v>19</v>
      </c>
      <c r="J14" s="65">
        <f>VLOOKUP($A14,'Return Data'!$B$7:$R$2843,13,0)</f>
        <v>61.415799999999997</v>
      </c>
      <c r="K14" s="66">
        <f t="shared" si="3"/>
        <v>15</v>
      </c>
      <c r="L14" s="65">
        <f>VLOOKUP($A14,'Return Data'!$B$7:$R$2843,17,0)</f>
        <v>17.520600000000002</v>
      </c>
      <c r="M14" s="66">
        <f t="shared" si="4"/>
        <v>18</v>
      </c>
      <c r="N14" s="65">
        <f>VLOOKUP($A14,'Return Data'!$B$7:$R$2843,14,0)</f>
        <v>13.6203</v>
      </c>
      <c r="O14" s="66">
        <f t="shared" si="5"/>
        <v>20</v>
      </c>
      <c r="P14" s="65">
        <f>VLOOKUP($A14,'Return Data'!$B$7:$R$2843,15,0)</f>
        <v>15.487</v>
      </c>
      <c r="Q14" s="66">
        <f t="shared" si="7"/>
        <v>10</v>
      </c>
      <c r="R14" s="65">
        <f>VLOOKUP($A14,'Return Data'!$B$7:$R$2843,16,0)</f>
        <v>11.8916</v>
      </c>
      <c r="S14" s="67">
        <f t="shared" si="6"/>
        <v>30</v>
      </c>
    </row>
    <row r="15" spans="1:20" x14ac:dyDescent="0.3">
      <c r="A15" s="63" t="s">
        <v>1794</v>
      </c>
      <c r="B15" s="64">
        <f>VLOOKUP($A15,'Return Data'!$B$7:$R$2843,3,0)</f>
        <v>44377</v>
      </c>
      <c r="C15" s="65">
        <f>VLOOKUP($A15,'Return Data'!$B$7:$R$2843,4,0)</f>
        <v>843.95230000000004</v>
      </c>
      <c r="D15" s="65">
        <f>VLOOKUP($A15,'Return Data'!$B$7:$R$2843,10,0)</f>
        <v>9.4954000000000001</v>
      </c>
      <c r="E15" s="66">
        <f t="shared" si="0"/>
        <v>22</v>
      </c>
      <c r="F15" s="65">
        <f>VLOOKUP($A15,'Return Data'!$B$7:$R$2843,11,0)</f>
        <v>23.2163</v>
      </c>
      <c r="G15" s="66">
        <f t="shared" si="1"/>
        <v>8</v>
      </c>
      <c r="H15" s="65">
        <f>VLOOKUP($A15,'Return Data'!$B$7:$R$2843,12,0)</f>
        <v>56.691200000000002</v>
      </c>
      <c r="I15" s="66">
        <f t="shared" si="2"/>
        <v>5</v>
      </c>
      <c r="J15" s="65">
        <f>VLOOKUP($A15,'Return Data'!$B$7:$R$2843,13,0)</f>
        <v>65.693100000000001</v>
      </c>
      <c r="K15" s="66">
        <f t="shared" si="3"/>
        <v>8</v>
      </c>
      <c r="L15" s="65">
        <f>VLOOKUP($A15,'Return Data'!$B$7:$R$2843,17,0)</f>
        <v>19.713000000000001</v>
      </c>
      <c r="M15" s="66">
        <f t="shared" si="4"/>
        <v>14</v>
      </c>
      <c r="N15" s="65">
        <f>VLOOKUP($A15,'Return Data'!$B$7:$R$2843,14,0)</f>
        <v>13.675800000000001</v>
      </c>
      <c r="O15" s="66">
        <f t="shared" si="5"/>
        <v>18</v>
      </c>
      <c r="P15" s="65">
        <f>VLOOKUP($A15,'Return Data'!$B$7:$R$2843,15,0)</f>
        <v>12.608599999999999</v>
      </c>
      <c r="Q15" s="66">
        <f t="shared" si="7"/>
        <v>20</v>
      </c>
      <c r="R15" s="65">
        <f>VLOOKUP($A15,'Return Data'!$B$7:$R$2843,16,0)</f>
        <v>18.020800000000001</v>
      </c>
      <c r="S15" s="67">
        <f t="shared" si="6"/>
        <v>8</v>
      </c>
    </row>
    <row r="16" spans="1:20" x14ac:dyDescent="0.3">
      <c r="A16" s="63" t="s">
        <v>1796</v>
      </c>
      <c r="B16" s="64">
        <f>VLOOKUP($A16,'Return Data'!$B$7:$R$2843,3,0)</f>
        <v>44377</v>
      </c>
      <c r="C16" s="65">
        <f>VLOOKUP($A16,'Return Data'!$B$7:$R$2843,4,0)</f>
        <v>886.77800000000002</v>
      </c>
      <c r="D16" s="65">
        <f>VLOOKUP($A16,'Return Data'!$B$7:$R$2843,10,0)</f>
        <v>11.064</v>
      </c>
      <c r="E16" s="66">
        <f t="shared" si="0"/>
        <v>13</v>
      </c>
      <c r="F16" s="65">
        <f>VLOOKUP($A16,'Return Data'!$B$7:$R$2843,11,0)</f>
        <v>23.94</v>
      </c>
      <c r="G16" s="66">
        <f t="shared" si="1"/>
        <v>6</v>
      </c>
      <c r="H16" s="65">
        <f>VLOOKUP($A16,'Return Data'!$B$7:$R$2843,12,0)</f>
        <v>58.897199999999998</v>
      </c>
      <c r="I16" s="66">
        <f t="shared" si="2"/>
        <v>2</v>
      </c>
      <c r="J16" s="65">
        <f>VLOOKUP($A16,'Return Data'!$B$7:$R$2843,13,0)</f>
        <v>66.010800000000003</v>
      </c>
      <c r="K16" s="66">
        <f t="shared" si="3"/>
        <v>7</v>
      </c>
      <c r="L16" s="65">
        <f>VLOOKUP($A16,'Return Data'!$B$7:$R$2843,17,0)</f>
        <v>12.504300000000001</v>
      </c>
      <c r="M16" s="66">
        <f t="shared" si="4"/>
        <v>28</v>
      </c>
      <c r="N16" s="65">
        <f>VLOOKUP($A16,'Return Data'!$B$7:$R$2843,14,0)</f>
        <v>14.4261</v>
      </c>
      <c r="O16" s="66">
        <f t="shared" si="5"/>
        <v>14</v>
      </c>
      <c r="P16" s="65">
        <f>VLOOKUP($A16,'Return Data'!$B$7:$R$2843,15,0)</f>
        <v>14.0136</v>
      </c>
      <c r="Q16" s="66">
        <f t="shared" si="7"/>
        <v>15</v>
      </c>
      <c r="R16" s="65">
        <f>VLOOKUP($A16,'Return Data'!$B$7:$R$2843,16,0)</f>
        <v>18.431799999999999</v>
      </c>
      <c r="S16" s="67">
        <f t="shared" si="6"/>
        <v>5</v>
      </c>
    </row>
    <row r="17" spans="1:19" x14ac:dyDescent="0.3">
      <c r="A17" s="126" t="s">
        <v>1790</v>
      </c>
      <c r="B17" s="64">
        <f>VLOOKUP($A17,'Return Data'!$B$7:$R$2843,3,0)</f>
        <v>44377</v>
      </c>
      <c r="C17" s="65">
        <f>VLOOKUP($A17,'Return Data'!$B$7:$R$2843,4,0)</f>
        <v>118.0401</v>
      </c>
      <c r="D17" s="65">
        <f>VLOOKUP($A17,'Return Data'!$B$7:$R$2843,10,0)</f>
        <v>9.6750000000000007</v>
      </c>
      <c r="E17" s="66">
        <f t="shared" si="0"/>
        <v>20</v>
      </c>
      <c r="F17" s="65">
        <f>VLOOKUP($A17,'Return Data'!$B$7:$R$2843,11,0)</f>
        <v>16.6008</v>
      </c>
      <c r="G17" s="66">
        <f t="shared" si="1"/>
        <v>22</v>
      </c>
      <c r="H17" s="65">
        <f>VLOOKUP($A17,'Return Data'!$B$7:$R$2843,12,0)</f>
        <v>41.922699999999999</v>
      </c>
      <c r="I17" s="66">
        <f t="shared" si="2"/>
        <v>21</v>
      </c>
      <c r="J17" s="65">
        <f>VLOOKUP($A17,'Return Data'!$B$7:$R$2843,13,0)</f>
        <v>56.630200000000002</v>
      </c>
      <c r="K17" s="66">
        <f t="shared" si="3"/>
        <v>20</v>
      </c>
      <c r="L17" s="65">
        <f>VLOOKUP($A17,'Return Data'!$B$7:$R$2843,17,0)</f>
        <v>17.311299999999999</v>
      </c>
      <c r="M17" s="66">
        <f t="shared" si="4"/>
        <v>19</v>
      </c>
      <c r="N17" s="65">
        <f>VLOOKUP($A17,'Return Data'!$B$7:$R$2843,14,0)</f>
        <v>11.3729</v>
      </c>
      <c r="O17" s="66">
        <f t="shared" si="5"/>
        <v>25</v>
      </c>
      <c r="P17" s="65">
        <f>VLOOKUP($A17,'Return Data'!$B$7:$R$2843,15,0)</f>
        <v>11.8512</v>
      </c>
      <c r="Q17" s="66">
        <f t="shared" si="7"/>
        <v>22</v>
      </c>
      <c r="R17" s="65">
        <f>VLOOKUP($A17,'Return Data'!$B$7:$R$2843,16,0)</f>
        <v>15.2807</v>
      </c>
      <c r="S17" s="67">
        <f t="shared" si="6"/>
        <v>19</v>
      </c>
    </row>
    <row r="18" spans="1:19" x14ac:dyDescent="0.3">
      <c r="A18" s="127" t="s">
        <v>1262</v>
      </c>
      <c r="B18" s="64">
        <f>VLOOKUP($A18,'Return Data'!$B$7:$R$2843,3,0)</f>
        <v>44377</v>
      </c>
      <c r="C18" s="65">
        <f>VLOOKUP($A18,'Return Data'!$B$7:$R$2843,4,0)</f>
        <v>400.44</v>
      </c>
      <c r="D18" s="65">
        <f>VLOOKUP($A18,'Return Data'!$B$7:$R$2843,10,0)</f>
        <v>11.6738</v>
      </c>
      <c r="E18" s="66">
        <f t="shared" si="0"/>
        <v>8</v>
      </c>
      <c r="F18" s="65">
        <f>VLOOKUP($A18,'Return Data'!$B$7:$R$2843,11,0)</f>
        <v>22.792899999999999</v>
      </c>
      <c r="G18" s="66">
        <f t="shared" si="1"/>
        <v>10</v>
      </c>
      <c r="H18" s="65">
        <f>VLOOKUP($A18,'Return Data'!$B$7:$R$2843,12,0)</f>
        <v>53.067500000000003</v>
      </c>
      <c r="I18" s="66">
        <f t="shared" si="2"/>
        <v>7</v>
      </c>
      <c r="J18" s="65">
        <f>VLOOKUP($A18,'Return Data'!$B$7:$R$2843,13,0)</f>
        <v>63.1785</v>
      </c>
      <c r="K18" s="66">
        <f t="shared" si="3"/>
        <v>12</v>
      </c>
      <c r="L18" s="65">
        <f>VLOOKUP($A18,'Return Data'!$B$7:$R$2843,17,0)</f>
        <v>15.5305</v>
      </c>
      <c r="M18" s="66">
        <f t="shared" si="4"/>
        <v>22</v>
      </c>
      <c r="N18" s="65">
        <f>VLOOKUP($A18,'Return Data'!$B$7:$R$2843,14,0)</f>
        <v>13.634600000000001</v>
      </c>
      <c r="O18" s="66">
        <f t="shared" si="5"/>
        <v>19</v>
      </c>
      <c r="P18" s="65">
        <f>VLOOKUP($A18,'Return Data'!$B$7:$R$2843,15,0)</f>
        <v>13.0364</v>
      </c>
      <c r="Q18" s="66">
        <f t="shared" si="7"/>
        <v>18</v>
      </c>
      <c r="R18" s="65">
        <f>VLOOKUP($A18,'Return Data'!$B$7:$R$2843,16,0)</f>
        <v>14.782500000000001</v>
      </c>
      <c r="S18" s="67">
        <f t="shared" si="6"/>
        <v>21</v>
      </c>
    </row>
    <row r="19" spans="1:19" x14ac:dyDescent="0.3">
      <c r="A19" s="63" t="s">
        <v>1798</v>
      </c>
      <c r="B19" s="64">
        <f>VLOOKUP($A19,'Return Data'!$B$7:$R$2843,3,0)</f>
        <v>44377</v>
      </c>
      <c r="C19" s="65">
        <f>VLOOKUP($A19,'Return Data'!$B$7:$R$2843,4,0)</f>
        <v>30</v>
      </c>
      <c r="D19" s="65">
        <f>VLOOKUP($A19,'Return Data'!$B$7:$R$2843,10,0)</f>
        <v>10.9057</v>
      </c>
      <c r="E19" s="66">
        <f t="shared" si="0"/>
        <v>15</v>
      </c>
      <c r="F19" s="65">
        <f>VLOOKUP($A19,'Return Data'!$B$7:$R$2843,11,0)</f>
        <v>16.234000000000002</v>
      </c>
      <c r="G19" s="66">
        <f t="shared" si="1"/>
        <v>26</v>
      </c>
      <c r="H19" s="65">
        <f>VLOOKUP($A19,'Return Data'!$B$7:$R$2843,12,0)</f>
        <v>39.795000000000002</v>
      </c>
      <c r="I19" s="66">
        <f t="shared" si="2"/>
        <v>25</v>
      </c>
      <c r="J19" s="65">
        <f>VLOOKUP($A19,'Return Data'!$B$7:$R$2843,13,0)</f>
        <v>52.827300000000001</v>
      </c>
      <c r="K19" s="66">
        <f t="shared" si="3"/>
        <v>23</v>
      </c>
      <c r="L19" s="65">
        <f>VLOOKUP($A19,'Return Data'!$B$7:$R$2843,17,0)</f>
        <v>19.920000000000002</v>
      </c>
      <c r="M19" s="66">
        <f t="shared" si="4"/>
        <v>12</v>
      </c>
      <c r="N19" s="65">
        <f>VLOOKUP($A19,'Return Data'!$B$7:$R$2843,14,0)</f>
        <v>12.334</v>
      </c>
      <c r="O19" s="66">
        <f t="shared" si="5"/>
        <v>24</v>
      </c>
      <c r="P19" s="65">
        <f>VLOOKUP($A19,'Return Data'!$B$7:$R$2843,15,0)</f>
        <v>11.839600000000001</v>
      </c>
      <c r="Q19" s="66">
        <f t="shared" si="7"/>
        <v>23</v>
      </c>
      <c r="R19" s="65">
        <f>VLOOKUP($A19,'Return Data'!$B$7:$R$2843,16,0)</f>
        <v>16.329999999999998</v>
      </c>
      <c r="S19" s="67">
        <f t="shared" si="6"/>
        <v>12</v>
      </c>
    </row>
    <row r="20" spans="1:19" x14ac:dyDescent="0.3">
      <c r="A20" s="63" t="s">
        <v>1822</v>
      </c>
      <c r="B20" s="64">
        <f>VLOOKUP($A20,'Return Data'!$B$7:$R$2843,3,0)</f>
        <v>44377</v>
      </c>
      <c r="C20" s="65">
        <f>VLOOKUP($A20,'Return Data'!$B$7:$R$2843,4,0)</f>
        <v>122.26</v>
      </c>
      <c r="D20" s="65">
        <f>VLOOKUP($A20,'Return Data'!$B$7:$R$2843,10,0)</f>
        <v>8.4345999999999997</v>
      </c>
      <c r="E20" s="66">
        <f t="shared" si="0"/>
        <v>27</v>
      </c>
      <c r="F20" s="65">
        <f>VLOOKUP($A20,'Return Data'!$B$7:$R$2843,11,0)</f>
        <v>15.930199999999999</v>
      </c>
      <c r="G20" s="66">
        <f t="shared" si="1"/>
        <v>28</v>
      </c>
      <c r="H20" s="65">
        <f>VLOOKUP($A20,'Return Data'!$B$7:$R$2843,12,0)</f>
        <v>40.061900000000001</v>
      </c>
      <c r="I20" s="66">
        <f t="shared" si="2"/>
        <v>22</v>
      </c>
      <c r="J20" s="65">
        <f>VLOOKUP($A20,'Return Data'!$B$7:$R$2843,13,0)</f>
        <v>52.311</v>
      </c>
      <c r="K20" s="66">
        <f t="shared" si="3"/>
        <v>24</v>
      </c>
      <c r="L20" s="65">
        <f>VLOOKUP($A20,'Return Data'!$B$7:$R$2843,17,0)</f>
        <v>14.3056</v>
      </c>
      <c r="M20" s="66">
        <f t="shared" si="4"/>
        <v>26</v>
      </c>
      <c r="N20" s="65">
        <f>VLOOKUP($A20,'Return Data'!$B$7:$R$2843,14,0)</f>
        <v>9.548</v>
      </c>
      <c r="O20" s="66">
        <f t="shared" si="5"/>
        <v>27</v>
      </c>
      <c r="P20" s="65">
        <f>VLOOKUP($A20,'Return Data'!$B$7:$R$2843,15,0)</f>
        <v>10.4846</v>
      </c>
      <c r="Q20" s="66">
        <f t="shared" si="7"/>
        <v>25</v>
      </c>
      <c r="R20" s="65">
        <f>VLOOKUP($A20,'Return Data'!$B$7:$R$2843,16,0)</f>
        <v>17.2117</v>
      </c>
      <c r="S20" s="67">
        <f t="shared" si="6"/>
        <v>10</v>
      </c>
    </row>
    <row r="21" spans="1:19" x14ac:dyDescent="0.3">
      <c r="A21" s="63" t="s">
        <v>1265</v>
      </c>
      <c r="B21" s="64">
        <f>VLOOKUP($A21,'Return Data'!$B$7:$R$2843,3,0)</f>
        <v>44377</v>
      </c>
      <c r="C21" s="65">
        <f>VLOOKUP($A21,'Return Data'!$B$7:$R$2843,4,0)</f>
        <v>72.28</v>
      </c>
      <c r="D21" s="65">
        <f>VLOOKUP($A21,'Return Data'!$B$7:$R$2843,10,0)</f>
        <v>16.187100000000001</v>
      </c>
      <c r="E21" s="66">
        <f t="shared" si="0"/>
        <v>3</v>
      </c>
      <c r="F21" s="65">
        <f>VLOOKUP($A21,'Return Data'!$B$7:$R$2843,11,0)</f>
        <v>25.5733</v>
      </c>
      <c r="G21" s="66">
        <f t="shared" si="1"/>
        <v>4</v>
      </c>
      <c r="H21" s="65">
        <f>VLOOKUP($A21,'Return Data'!$B$7:$R$2843,12,0)</f>
        <v>51.5304</v>
      </c>
      <c r="I21" s="66">
        <f t="shared" si="2"/>
        <v>8</v>
      </c>
      <c r="J21" s="65">
        <f>VLOOKUP($A21,'Return Data'!$B$7:$R$2843,13,0)</f>
        <v>68.3279</v>
      </c>
      <c r="K21" s="66">
        <f t="shared" si="3"/>
        <v>6</v>
      </c>
      <c r="L21" s="65">
        <f>VLOOKUP($A21,'Return Data'!$B$7:$R$2843,17,0)</f>
        <v>24.152000000000001</v>
      </c>
      <c r="M21" s="66">
        <f t="shared" si="4"/>
        <v>6</v>
      </c>
      <c r="N21" s="65">
        <f>VLOOKUP($A21,'Return Data'!$B$7:$R$2843,14,0)</f>
        <v>14.734400000000001</v>
      </c>
      <c r="O21" s="66">
        <f t="shared" si="5"/>
        <v>12</v>
      </c>
      <c r="P21" s="65">
        <f>VLOOKUP($A21,'Return Data'!$B$7:$R$2843,15,0)</f>
        <v>14.6149</v>
      </c>
      <c r="Q21" s="66">
        <f t="shared" si="7"/>
        <v>13</v>
      </c>
      <c r="R21" s="65">
        <f>VLOOKUP($A21,'Return Data'!$B$7:$R$2843,16,0)</f>
        <v>16.04</v>
      </c>
      <c r="S21" s="67">
        <f t="shared" si="6"/>
        <v>15</v>
      </c>
    </row>
    <row r="22" spans="1:19" x14ac:dyDescent="0.3">
      <c r="A22" s="63" t="s">
        <v>1268</v>
      </c>
      <c r="B22" s="64">
        <f>VLOOKUP($A22,'Return Data'!$B$7:$R$2843,3,0)</f>
        <v>44377</v>
      </c>
      <c r="C22" s="65">
        <f>VLOOKUP($A22,'Return Data'!$B$7:$R$2843,4,0)</f>
        <v>14.098599999999999</v>
      </c>
      <c r="D22" s="65">
        <f>VLOOKUP($A22,'Return Data'!$B$7:$R$2843,10,0)</f>
        <v>10.7066</v>
      </c>
      <c r="E22" s="66">
        <f t="shared" si="0"/>
        <v>16</v>
      </c>
      <c r="F22" s="65">
        <f>VLOOKUP($A22,'Return Data'!$B$7:$R$2843,11,0)</f>
        <v>22.851800000000001</v>
      </c>
      <c r="G22" s="66">
        <f t="shared" si="1"/>
        <v>9</v>
      </c>
      <c r="H22" s="65">
        <f>VLOOKUP($A22,'Return Data'!$B$7:$R$2843,12,0)</f>
        <v>47.985700000000001</v>
      </c>
      <c r="I22" s="66">
        <f t="shared" si="2"/>
        <v>15</v>
      </c>
      <c r="J22" s="65">
        <f>VLOOKUP($A22,'Return Data'!$B$7:$R$2843,13,0)</f>
        <v>54.113399999999999</v>
      </c>
      <c r="K22" s="66">
        <f t="shared" si="3"/>
        <v>22</v>
      </c>
      <c r="L22" s="65"/>
      <c r="M22" s="66"/>
      <c r="N22" s="65"/>
      <c r="O22" s="66"/>
      <c r="P22" s="65"/>
      <c r="Q22" s="66"/>
      <c r="R22" s="65">
        <f>VLOOKUP($A22,'Return Data'!$B$7:$R$2843,16,0)</f>
        <v>17.510400000000001</v>
      </c>
      <c r="S22" s="67">
        <f t="shared" si="6"/>
        <v>9</v>
      </c>
    </row>
    <row r="23" spans="1:19" x14ac:dyDescent="0.3">
      <c r="A23" s="63" t="s">
        <v>1800</v>
      </c>
      <c r="B23" s="64">
        <f>VLOOKUP($A23,'Return Data'!$B$7:$R$2843,3,0)</f>
        <v>44377</v>
      </c>
      <c r="C23" s="65">
        <f>VLOOKUP($A23,'Return Data'!$B$7:$R$2843,4,0)</f>
        <v>45.315100000000001</v>
      </c>
      <c r="D23" s="65">
        <f>VLOOKUP($A23,'Return Data'!$B$7:$R$2843,10,0)</f>
        <v>6.2043999999999997</v>
      </c>
      <c r="E23" s="66">
        <f t="shared" si="0"/>
        <v>32</v>
      </c>
      <c r="F23" s="65">
        <f>VLOOKUP($A23,'Return Data'!$B$7:$R$2843,11,0)</f>
        <v>16.478100000000001</v>
      </c>
      <c r="G23" s="66">
        <f t="shared" si="1"/>
        <v>23</v>
      </c>
      <c r="H23" s="65">
        <f>VLOOKUP($A23,'Return Data'!$B$7:$R$2843,12,0)</f>
        <v>48.564799999999998</v>
      </c>
      <c r="I23" s="66">
        <f t="shared" si="2"/>
        <v>13</v>
      </c>
      <c r="J23" s="65">
        <f>VLOOKUP($A23,'Return Data'!$B$7:$R$2843,13,0)</f>
        <v>52.195900000000002</v>
      </c>
      <c r="K23" s="66">
        <f t="shared" si="3"/>
        <v>25</v>
      </c>
      <c r="L23" s="65">
        <f>VLOOKUP($A23,'Return Data'!$B$7:$R$2843,17,0)</f>
        <v>19.849499999999999</v>
      </c>
      <c r="M23" s="66">
        <f t="shared" ref="M23:M36" si="8">RANK(L23,L$8:L$41,0)</f>
        <v>13</v>
      </c>
      <c r="N23" s="65">
        <f>VLOOKUP($A23,'Return Data'!$B$7:$R$2843,14,0)</f>
        <v>14.318</v>
      </c>
      <c r="O23" s="66">
        <f t="shared" ref="O23:O28" si="9">RANK(N23,N$8:N$41,0)</f>
        <v>16</v>
      </c>
      <c r="P23" s="65">
        <f>VLOOKUP($A23,'Return Data'!$B$7:$R$2843,15,0)</f>
        <v>16.1905</v>
      </c>
      <c r="Q23" s="66">
        <f>RANK(P23,P$8:P$41,0)</f>
        <v>7</v>
      </c>
      <c r="R23" s="65">
        <f>VLOOKUP($A23,'Return Data'!$B$7:$R$2843,16,0)</f>
        <v>12.5558</v>
      </c>
      <c r="S23" s="67">
        <f t="shared" si="6"/>
        <v>28</v>
      </c>
    </row>
    <row r="24" spans="1:19" x14ac:dyDescent="0.3">
      <c r="A24" s="63" t="s">
        <v>1808</v>
      </c>
      <c r="B24" s="64">
        <f>VLOOKUP($A24,'Return Data'!$B$7:$R$2843,3,0)</f>
        <v>44377</v>
      </c>
      <c r="C24" s="65">
        <f>VLOOKUP($A24,'Return Data'!$B$7:$R$2843,4,0)</f>
        <v>48.523000000000003</v>
      </c>
      <c r="D24" s="65">
        <f>VLOOKUP($A24,'Return Data'!$B$7:$R$2843,10,0)</f>
        <v>7.4302000000000001</v>
      </c>
      <c r="E24" s="66">
        <f t="shared" si="0"/>
        <v>29</v>
      </c>
      <c r="F24" s="65">
        <f>VLOOKUP($A24,'Return Data'!$B$7:$R$2843,11,0)</f>
        <v>16.142099999999999</v>
      </c>
      <c r="G24" s="66">
        <f t="shared" si="1"/>
        <v>27</v>
      </c>
      <c r="H24" s="65">
        <f>VLOOKUP($A24,'Return Data'!$B$7:$R$2843,12,0)</f>
        <v>39.478000000000002</v>
      </c>
      <c r="I24" s="66">
        <f t="shared" si="2"/>
        <v>27</v>
      </c>
      <c r="J24" s="65">
        <f>VLOOKUP($A24,'Return Data'!$B$7:$R$2843,13,0)</f>
        <v>50.188800000000001</v>
      </c>
      <c r="K24" s="66">
        <f t="shared" si="3"/>
        <v>28</v>
      </c>
      <c r="L24" s="65">
        <f>VLOOKUP($A24,'Return Data'!$B$7:$R$2843,17,0)</f>
        <v>15.5274</v>
      </c>
      <c r="M24" s="66">
        <f t="shared" si="8"/>
        <v>23</v>
      </c>
      <c r="N24" s="65">
        <f>VLOOKUP($A24,'Return Data'!$B$7:$R$2843,14,0)</f>
        <v>13.94</v>
      </c>
      <c r="O24" s="66">
        <f t="shared" si="9"/>
        <v>17</v>
      </c>
      <c r="P24" s="65">
        <f>VLOOKUP($A24,'Return Data'!$B$7:$R$2843,15,0)</f>
        <v>14.7484</v>
      </c>
      <c r="Q24" s="66">
        <f>RANK(P24,P$8:P$41,0)</f>
        <v>11</v>
      </c>
      <c r="R24" s="65">
        <f>VLOOKUP($A24,'Return Data'!$B$7:$R$2843,16,0)</f>
        <v>14.3117</v>
      </c>
      <c r="S24" s="67">
        <f t="shared" si="6"/>
        <v>23</v>
      </c>
    </row>
    <row r="25" spans="1:19" x14ac:dyDescent="0.3">
      <c r="A25" s="63" t="s">
        <v>1824</v>
      </c>
      <c r="B25" s="64">
        <f>VLOOKUP($A25,'Return Data'!$B$7:$R$2843,3,0)</f>
        <v>44377</v>
      </c>
      <c r="C25" s="65">
        <f>VLOOKUP($A25,'Return Data'!$B$7:$R$2843,4,0)</f>
        <v>110.241</v>
      </c>
      <c r="D25" s="65">
        <f>VLOOKUP($A25,'Return Data'!$B$7:$R$2843,10,0)</f>
        <v>9.7929999999999993</v>
      </c>
      <c r="E25" s="66">
        <f t="shared" si="0"/>
        <v>19</v>
      </c>
      <c r="F25" s="65">
        <f>VLOOKUP($A25,'Return Data'!$B$7:$R$2843,11,0)</f>
        <v>16.609000000000002</v>
      </c>
      <c r="G25" s="66">
        <f t="shared" si="1"/>
        <v>21</v>
      </c>
      <c r="H25" s="65">
        <f>VLOOKUP($A25,'Return Data'!$B$7:$R$2843,12,0)</f>
        <v>36.850099999999998</v>
      </c>
      <c r="I25" s="66">
        <f t="shared" si="2"/>
        <v>28</v>
      </c>
      <c r="J25" s="65">
        <f>VLOOKUP($A25,'Return Data'!$B$7:$R$2843,13,0)</f>
        <v>51.301099999999998</v>
      </c>
      <c r="K25" s="66">
        <f t="shared" si="3"/>
        <v>26</v>
      </c>
      <c r="L25" s="65">
        <f>VLOOKUP($A25,'Return Data'!$B$7:$R$2843,17,0)</f>
        <v>15.231299999999999</v>
      </c>
      <c r="M25" s="66">
        <f t="shared" si="8"/>
        <v>24</v>
      </c>
      <c r="N25" s="65">
        <f>VLOOKUP($A25,'Return Data'!$B$7:$R$2843,14,0)</f>
        <v>10.499000000000001</v>
      </c>
      <c r="O25" s="66">
        <f t="shared" si="9"/>
        <v>26</v>
      </c>
      <c r="P25" s="65">
        <f>VLOOKUP($A25,'Return Data'!$B$7:$R$2843,15,0)</f>
        <v>12.051399999999999</v>
      </c>
      <c r="Q25" s="66">
        <f>RANK(P25,P$8:P$41,0)</f>
        <v>21</v>
      </c>
      <c r="R25" s="65">
        <f>VLOOKUP($A25,'Return Data'!$B$7:$R$2843,16,0)</f>
        <v>16.039100000000001</v>
      </c>
      <c r="S25" s="67">
        <f t="shared" si="6"/>
        <v>16</v>
      </c>
    </row>
    <row r="26" spans="1:19" x14ac:dyDescent="0.3">
      <c r="A26" s="63" t="s">
        <v>1825</v>
      </c>
      <c r="B26" s="64">
        <f>VLOOKUP($A26,'Return Data'!$B$7:$R$2843,3,0)</f>
        <v>44377</v>
      </c>
      <c r="C26" s="65">
        <f>VLOOKUP($A26,'Return Data'!$B$7:$R$2843,4,0)</f>
        <v>61.9422</v>
      </c>
      <c r="D26" s="65">
        <f>VLOOKUP($A26,'Return Data'!$B$7:$R$2843,10,0)</f>
        <v>7.3658999999999999</v>
      </c>
      <c r="E26" s="66">
        <f t="shared" si="0"/>
        <v>30</v>
      </c>
      <c r="F26" s="65">
        <f>VLOOKUP($A26,'Return Data'!$B$7:$R$2843,11,0)</f>
        <v>10.605499999999999</v>
      </c>
      <c r="G26" s="66">
        <f t="shared" si="1"/>
        <v>33</v>
      </c>
      <c r="H26" s="65">
        <f>VLOOKUP($A26,'Return Data'!$B$7:$R$2843,12,0)</f>
        <v>34.101599999999998</v>
      </c>
      <c r="I26" s="66">
        <f t="shared" si="2"/>
        <v>31</v>
      </c>
      <c r="J26" s="65">
        <f>VLOOKUP($A26,'Return Data'!$B$7:$R$2843,13,0)</f>
        <v>40.318199999999997</v>
      </c>
      <c r="K26" s="66">
        <f t="shared" si="3"/>
        <v>33</v>
      </c>
      <c r="L26" s="65">
        <f>VLOOKUP($A26,'Return Data'!$B$7:$R$2843,17,0)</f>
        <v>14.0852</v>
      </c>
      <c r="M26" s="66">
        <f t="shared" si="8"/>
        <v>27</v>
      </c>
      <c r="N26" s="65">
        <f>VLOOKUP($A26,'Return Data'!$B$7:$R$2843,14,0)</f>
        <v>12.728199999999999</v>
      </c>
      <c r="O26" s="66">
        <f t="shared" si="9"/>
        <v>22</v>
      </c>
      <c r="P26" s="65">
        <f>VLOOKUP($A26,'Return Data'!$B$7:$R$2843,15,0)</f>
        <v>9.8369</v>
      </c>
      <c r="Q26" s="66">
        <f>RANK(P26,P$8:P$41,0)</f>
        <v>26</v>
      </c>
      <c r="R26" s="65">
        <f>VLOOKUP($A26,'Return Data'!$B$7:$R$2843,16,0)</f>
        <v>9.1259999999999994</v>
      </c>
      <c r="S26" s="67">
        <f t="shared" si="6"/>
        <v>34</v>
      </c>
    </row>
    <row r="27" spans="1:19" x14ac:dyDescent="0.3">
      <c r="A27" s="63" t="s">
        <v>1270</v>
      </c>
      <c r="B27" s="64">
        <f>VLOOKUP($A27,'Return Data'!$B$7:$R$2843,3,0)</f>
        <v>44377</v>
      </c>
      <c r="C27" s="65">
        <f>VLOOKUP($A27,'Return Data'!$B$7:$R$2843,4,0)</f>
        <v>17.983599999999999</v>
      </c>
      <c r="D27" s="65">
        <f>VLOOKUP($A27,'Return Data'!$B$7:$R$2843,10,0)</f>
        <v>16.700800000000001</v>
      </c>
      <c r="E27" s="66">
        <f t="shared" si="0"/>
        <v>2</v>
      </c>
      <c r="F27" s="65">
        <f>VLOOKUP($A27,'Return Data'!$B$7:$R$2843,11,0)</f>
        <v>31.421600000000002</v>
      </c>
      <c r="G27" s="66">
        <f t="shared" si="1"/>
        <v>2</v>
      </c>
      <c r="H27" s="65">
        <f>VLOOKUP($A27,'Return Data'!$B$7:$R$2843,12,0)</f>
        <v>58.2562</v>
      </c>
      <c r="I27" s="66">
        <f t="shared" si="2"/>
        <v>3</v>
      </c>
      <c r="J27" s="65">
        <f>VLOOKUP($A27,'Return Data'!$B$7:$R$2843,13,0)</f>
        <v>71.055700000000002</v>
      </c>
      <c r="K27" s="66">
        <f t="shared" si="3"/>
        <v>4</v>
      </c>
      <c r="L27" s="65">
        <f>VLOOKUP($A27,'Return Data'!$B$7:$R$2843,17,0)</f>
        <v>27.299800000000001</v>
      </c>
      <c r="M27" s="66">
        <f t="shared" si="8"/>
        <v>5</v>
      </c>
      <c r="N27" s="65">
        <f>VLOOKUP($A27,'Return Data'!$B$7:$R$2843,14,0)</f>
        <v>19.7879</v>
      </c>
      <c r="O27" s="66">
        <f t="shared" si="9"/>
        <v>4</v>
      </c>
      <c r="P27" s="65"/>
      <c r="Q27" s="66"/>
      <c r="R27" s="65">
        <f>VLOOKUP($A27,'Return Data'!$B$7:$R$2843,16,0)</f>
        <v>15.2308</v>
      </c>
      <c r="S27" s="67">
        <f t="shared" si="6"/>
        <v>20</v>
      </c>
    </row>
    <row r="28" spans="1:19" x14ac:dyDescent="0.3">
      <c r="A28" s="63" t="s">
        <v>1820</v>
      </c>
      <c r="B28" s="64">
        <f>VLOOKUP($A28,'Return Data'!$B$7:$R$2843,3,0)</f>
        <v>44377</v>
      </c>
      <c r="C28" s="65">
        <f>VLOOKUP($A28,'Return Data'!$B$7:$R$2843,4,0)</f>
        <v>33.342199999999998</v>
      </c>
      <c r="D28" s="65">
        <f>VLOOKUP($A28,'Return Data'!$B$7:$R$2843,10,0)</f>
        <v>4.9015000000000004</v>
      </c>
      <c r="E28" s="66">
        <f t="shared" si="0"/>
        <v>34</v>
      </c>
      <c r="F28" s="65">
        <f>VLOOKUP($A28,'Return Data'!$B$7:$R$2843,11,0)</f>
        <v>11.561999999999999</v>
      </c>
      <c r="G28" s="66">
        <f t="shared" si="1"/>
        <v>32</v>
      </c>
      <c r="H28" s="65">
        <f>VLOOKUP($A28,'Return Data'!$B$7:$R$2843,12,0)</f>
        <v>32.631900000000002</v>
      </c>
      <c r="I28" s="66">
        <f t="shared" si="2"/>
        <v>32</v>
      </c>
      <c r="J28" s="65">
        <f>VLOOKUP($A28,'Return Data'!$B$7:$R$2843,13,0)</f>
        <v>44.651000000000003</v>
      </c>
      <c r="K28" s="66">
        <f t="shared" si="3"/>
        <v>32</v>
      </c>
      <c r="L28" s="65">
        <f>VLOOKUP($A28,'Return Data'!$B$7:$R$2843,17,0)</f>
        <v>11.93</v>
      </c>
      <c r="M28" s="66">
        <f t="shared" si="8"/>
        <v>29</v>
      </c>
      <c r="N28" s="65">
        <f>VLOOKUP($A28,'Return Data'!$B$7:$R$2843,14,0)</f>
        <v>8.7453000000000003</v>
      </c>
      <c r="O28" s="66">
        <f t="shared" si="9"/>
        <v>28</v>
      </c>
      <c r="P28" s="65">
        <f>VLOOKUP($A28,'Return Data'!$B$7:$R$2843,15,0)</f>
        <v>12.820499999999999</v>
      </c>
      <c r="Q28" s="66">
        <f>RANK(P28,P$8:P$41,0)</f>
        <v>19</v>
      </c>
      <c r="R28" s="65">
        <f>VLOOKUP($A28,'Return Data'!$B$7:$R$2843,16,0)</f>
        <v>18.265999999999998</v>
      </c>
      <c r="S28" s="67">
        <f t="shared" si="6"/>
        <v>7</v>
      </c>
    </row>
    <row r="29" spans="1:19" x14ac:dyDescent="0.3">
      <c r="A29" s="63" t="s">
        <v>2016</v>
      </c>
      <c r="B29" s="64">
        <f>VLOOKUP($A29,'Return Data'!$B$7:$R$2843,3,0)</f>
        <v>44377</v>
      </c>
      <c r="C29" s="65">
        <f>VLOOKUP($A29,'Return Data'!$B$7:$R$2843,4,0)</f>
        <v>14.180899999999999</v>
      </c>
      <c r="D29" s="65">
        <f>VLOOKUP($A29,'Return Data'!$B$7:$R$2843,10,0)</f>
        <v>9.9047999999999998</v>
      </c>
      <c r="E29" s="66">
        <f t="shared" si="0"/>
        <v>18</v>
      </c>
      <c r="F29" s="65">
        <f>VLOOKUP($A29,'Return Data'!$B$7:$R$2843,11,0)</f>
        <v>16.364699999999999</v>
      </c>
      <c r="G29" s="66">
        <f t="shared" si="1"/>
        <v>24</v>
      </c>
      <c r="H29" s="65">
        <f>VLOOKUP($A29,'Return Data'!$B$7:$R$2843,12,0)</f>
        <v>39.979500000000002</v>
      </c>
      <c r="I29" s="66">
        <f t="shared" si="2"/>
        <v>23</v>
      </c>
      <c r="J29" s="65">
        <f>VLOOKUP($A29,'Return Data'!$B$7:$R$2843,13,0)</f>
        <v>50.658700000000003</v>
      </c>
      <c r="K29" s="66">
        <f t="shared" si="3"/>
        <v>27</v>
      </c>
      <c r="L29" s="65">
        <f>VLOOKUP($A29,'Return Data'!$B$7:$R$2843,17,0)</f>
        <v>14.7601</v>
      </c>
      <c r="M29" s="66">
        <f t="shared" si="8"/>
        <v>25</v>
      </c>
      <c r="N29" s="65"/>
      <c r="O29" s="66"/>
      <c r="P29" s="65"/>
      <c r="Q29" s="66"/>
      <c r="R29" s="65">
        <f>VLOOKUP($A29,'Return Data'!$B$7:$R$2843,16,0)</f>
        <v>12.445</v>
      </c>
      <c r="S29" s="67">
        <f t="shared" si="6"/>
        <v>29</v>
      </c>
    </row>
    <row r="30" spans="1:19" x14ac:dyDescent="0.3">
      <c r="A30" s="63" t="s">
        <v>1271</v>
      </c>
      <c r="B30" s="64">
        <f>VLOOKUP($A30,'Return Data'!$B$7:$R$2843,3,0)</f>
        <v>44377</v>
      </c>
      <c r="C30" s="65">
        <f>VLOOKUP($A30,'Return Data'!$B$7:$R$2843,4,0)</f>
        <v>124.86360000000001</v>
      </c>
      <c r="D30" s="65">
        <f>VLOOKUP($A30,'Return Data'!$B$7:$R$2843,10,0)</f>
        <v>11.443199999999999</v>
      </c>
      <c r="E30" s="66">
        <f t="shared" si="0"/>
        <v>10</v>
      </c>
      <c r="F30" s="65">
        <f>VLOOKUP($A30,'Return Data'!$B$7:$R$2843,11,0)</f>
        <v>27.561</v>
      </c>
      <c r="G30" s="66">
        <f t="shared" si="1"/>
        <v>3</v>
      </c>
      <c r="H30" s="65">
        <f>VLOOKUP($A30,'Return Data'!$B$7:$R$2843,12,0)</f>
        <v>57.607300000000002</v>
      </c>
      <c r="I30" s="66">
        <f t="shared" si="2"/>
        <v>4</v>
      </c>
      <c r="J30" s="65">
        <f>VLOOKUP($A30,'Return Data'!$B$7:$R$2843,13,0)</f>
        <v>71.924000000000007</v>
      </c>
      <c r="K30" s="66">
        <f t="shared" si="3"/>
        <v>3</v>
      </c>
      <c r="L30" s="65">
        <f>VLOOKUP($A30,'Return Data'!$B$7:$R$2843,17,0)</f>
        <v>11.338200000000001</v>
      </c>
      <c r="M30" s="66">
        <f t="shared" si="8"/>
        <v>30</v>
      </c>
      <c r="N30" s="65">
        <f>VLOOKUP($A30,'Return Data'!$B$7:$R$2843,14,0)</f>
        <v>12.6244</v>
      </c>
      <c r="O30" s="66">
        <f t="shared" ref="O30:O35" si="10">RANK(N30,N$8:N$41,0)</f>
        <v>23</v>
      </c>
      <c r="P30" s="65">
        <f>VLOOKUP($A30,'Return Data'!$B$7:$R$2843,15,0)</f>
        <v>11.806900000000001</v>
      </c>
      <c r="Q30" s="66">
        <f t="shared" ref="Q30:Q35" si="11">RANK(P30,P$8:P$41,0)</f>
        <v>24</v>
      </c>
      <c r="R30" s="65">
        <f>VLOOKUP($A30,'Return Data'!$B$7:$R$2843,16,0)</f>
        <v>16.787500000000001</v>
      </c>
      <c r="S30" s="67">
        <f t="shared" si="6"/>
        <v>11</v>
      </c>
    </row>
    <row r="31" spans="1:19" x14ac:dyDescent="0.3">
      <c r="A31" s="63" t="s">
        <v>1780</v>
      </c>
      <c r="B31" s="64">
        <f>VLOOKUP($A31,'Return Data'!$B$7:$R$2843,3,0)</f>
        <v>44377</v>
      </c>
      <c r="C31" s="65">
        <f>VLOOKUP($A31,'Return Data'!$B$7:$R$2843,4,0)</f>
        <v>43.025799999999997</v>
      </c>
      <c r="D31" s="65">
        <f>VLOOKUP($A31,'Return Data'!$B$7:$R$2843,10,0)</f>
        <v>12.8611</v>
      </c>
      <c r="E31" s="66">
        <f t="shared" si="0"/>
        <v>6</v>
      </c>
      <c r="F31" s="65">
        <f>VLOOKUP($A31,'Return Data'!$B$7:$R$2843,11,0)</f>
        <v>21.084199999999999</v>
      </c>
      <c r="G31" s="66">
        <f t="shared" si="1"/>
        <v>14</v>
      </c>
      <c r="H31" s="65">
        <f>VLOOKUP($A31,'Return Data'!$B$7:$R$2843,12,0)</f>
        <v>36.620600000000003</v>
      </c>
      <c r="I31" s="66">
        <f t="shared" si="2"/>
        <v>29</v>
      </c>
      <c r="J31" s="65">
        <f>VLOOKUP($A31,'Return Data'!$B$7:$R$2843,13,0)</f>
        <v>61.562199999999997</v>
      </c>
      <c r="K31" s="66">
        <f t="shared" si="3"/>
        <v>14</v>
      </c>
      <c r="L31" s="65">
        <f>VLOOKUP($A31,'Return Data'!$B$7:$R$2843,17,0)</f>
        <v>30.485600000000002</v>
      </c>
      <c r="M31" s="66">
        <f t="shared" si="8"/>
        <v>3</v>
      </c>
      <c r="N31" s="65">
        <f>VLOOKUP($A31,'Return Data'!$B$7:$R$2843,14,0)</f>
        <v>21.702200000000001</v>
      </c>
      <c r="O31" s="66">
        <f t="shared" si="10"/>
        <v>2</v>
      </c>
      <c r="P31" s="65">
        <f>VLOOKUP($A31,'Return Data'!$B$7:$R$2843,15,0)</f>
        <v>19.9983</v>
      </c>
      <c r="Q31" s="66">
        <f t="shared" si="11"/>
        <v>2</v>
      </c>
      <c r="R31" s="65">
        <f>VLOOKUP($A31,'Return Data'!$B$7:$R$2843,16,0)</f>
        <v>19.751999999999999</v>
      </c>
      <c r="S31" s="67">
        <f t="shared" si="6"/>
        <v>3</v>
      </c>
    </row>
    <row r="32" spans="1:19" x14ac:dyDescent="0.3">
      <c r="A32" s="63" t="s">
        <v>1811</v>
      </c>
      <c r="B32" s="64">
        <f>VLOOKUP($A32,'Return Data'!$B$7:$R$2843,3,0)</f>
        <v>44377</v>
      </c>
      <c r="C32" s="65">
        <f>VLOOKUP($A32,'Return Data'!$B$7:$R$2843,4,0)</f>
        <v>23.47</v>
      </c>
      <c r="D32" s="65">
        <f>VLOOKUP($A32,'Return Data'!$B$7:$R$2843,10,0)</f>
        <v>15.275</v>
      </c>
      <c r="E32" s="66">
        <f t="shared" si="0"/>
        <v>4</v>
      </c>
      <c r="F32" s="65">
        <f>VLOOKUP($A32,'Return Data'!$B$7:$R$2843,11,0)</f>
        <v>24.1142</v>
      </c>
      <c r="G32" s="66">
        <f t="shared" si="1"/>
        <v>5</v>
      </c>
      <c r="H32" s="65">
        <f>VLOOKUP($A32,'Return Data'!$B$7:$R$2843,12,0)</f>
        <v>53.098500000000001</v>
      </c>
      <c r="I32" s="66">
        <f t="shared" si="2"/>
        <v>6</v>
      </c>
      <c r="J32" s="65">
        <f>VLOOKUP($A32,'Return Data'!$B$7:$R$2843,13,0)</f>
        <v>76.2012</v>
      </c>
      <c r="K32" s="66">
        <f t="shared" si="3"/>
        <v>2</v>
      </c>
      <c r="L32" s="65">
        <f>VLOOKUP($A32,'Return Data'!$B$7:$R$2843,17,0)</f>
        <v>30.742799999999999</v>
      </c>
      <c r="M32" s="66">
        <f t="shared" si="8"/>
        <v>2</v>
      </c>
      <c r="N32" s="65">
        <f>VLOOKUP($A32,'Return Data'!$B$7:$R$2843,14,0)</f>
        <v>21.6904</v>
      </c>
      <c r="O32" s="66">
        <f t="shared" si="10"/>
        <v>3</v>
      </c>
      <c r="P32" s="65">
        <f>VLOOKUP($A32,'Return Data'!$B$7:$R$2843,15,0)</f>
        <v>18.428599999999999</v>
      </c>
      <c r="Q32" s="66">
        <f t="shared" si="11"/>
        <v>3</v>
      </c>
      <c r="R32" s="65">
        <f>VLOOKUP($A32,'Return Data'!$B$7:$R$2843,16,0)</f>
        <v>14.4312</v>
      </c>
      <c r="S32" s="67">
        <f t="shared" si="6"/>
        <v>22</v>
      </c>
    </row>
    <row r="33" spans="1:19" x14ac:dyDescent="0.3">
      <c r="A33" s="63" t="s">
        <v>1273</v>
      </c>
      <c r="B33" s="64">
        <f>VLOOKUP($A33,'Return Data'!$B$7:$R$2843,3,0)</f>
        <v>44377</v>
      </c>
      <c r="C33" s="65">
        <f>VLOOKUP($A33,'Return Data'!$B$7:$R$2843,4,0)</f>
        <v>203.69</v>
      </c>
      <c r="D33" s="65">
        <f>VLOOKUP($A33,'Return Data'!$B$7:$R$2843,10,0)</f>
        <v>12.8977</v>
      </c>
      <c r="E33" s="66">
        <f t="shared" si="0"/>
        <v>5</v>
      </c>
      <c r="F33" s="65">
        <f>VLOOKUP($A33,'Return Data'!$B$7:$R$2843,11,0)</f>
        <v>23.336400000000001</v>
      </c>
      <c r="G33" s="66">
        <f t="shared" si="1"/>
        <v>7</v>
      </c>
      <c r="H33" s="65">
        <f>VLOOKUP($A33,'Return Data'!$B$7:$R$2843,12,0)</f>
        <v>49.168799999999997</v>
      </c>
      <c r="I33" s="66">
        <f t="shared" si="2"/>
        <v>12</v>
      </c>
      <c r="J33" s="65">
        <f>VLOOKUP($A33,'Return Data'!$B$7:$R$2843,13,0)</f>
        <v>63.619599999999998</v>
      </c>
      <c r="K33" s="66">
        <f t="shared" si="3"/>
        <v>10</v>
      </c>
      <c r="L33" s="65">
        <f>VLOOKUP($A33,'Return Data'!$B$7:$R$2843,17,0)</f>
        <v>19.420200000000001</v>
      </c>
      <c r="M33" s="66">
        <f t="shared" si="8"/>
        <v>16</v>
      </c>
      <c r="N33" s="65">
        <f>VLOOKUP($A33,'Return Data'!$B$7:$R$2843,14,0)</f>
        <v>13.6151</v>
      </c>
      <c r="O33" s="66">
        <f t="shared" si="10"/>
        <v>21</v>
      </c>
      <c r="P33" s="65">
        <f>VLOOKUP($A33,'Return Data'!$B$7:$R$2843,15,0)</f>
        <v>15.6304</v>
      </c>
      <c r="Q33" s="66">
        <f t="shared" si="11"/>
        <v>9</v>
      </c>
      <c r="R33" s="65">
        <f>VLOOKUP($A33,'Return Data'!$B$7:$R$2843,16,0)</f>
        <v>15.679399999999999</v>
      </c>
      <c r="S33" s="67">
        <f t="shared" si="6"/>
        <v>18</v>
      </c>
    </row>
    <row r="34" spans="1:19" x14ac:dyDescent="0.3">
      <c r="A34" s="63" t="s">
        <v>1275</v>
      </c>
      <c r="B34" s="64">
        <f>VLOOKUP($A34,'Return Data'!$B$7:$R$2843,3,0)</f>
        <v>44377</v>
      </c>
      <c r="C34" s="65">
        <f>VLOOKUP($A34,'Return Data'!$B$7:$R$2843,4,0)</f>
        <v>359.16340000000002</v>
      </c>
      <c r="D34" s="65">
        <f>VLOOKUP($A34,'Return Data'!$B$7:$R$2843,10,0)</f>
        <v>19.576599999999999</v>
      </c>
      <c r="E34" s="66">
        <f t="shared" si="0"/>
        <v>1</v>
      </c>
      <c r="F34" s="65">
        <f>VLOOKUP($A34,'Return Data'!$B$7:$R$2843,11,0)</f>
        <v>34.532899999999998</v>
      </c>
      <c r="G34" s="66">
        <f t="shared" si="1"/>
        <v>1</v>
      </c>
      <c r="H34" s="65">
        <f>VLOOKUP($A34,'Return Data'!$B$7:$R$2843,12,0)</f>
        <v>61.060699999999997</v>
      </c>
      <c r="I34" s="66">
        <f t="shared" si="2"/>
        <v>1</v>
      </c>
      <c r="J34" s="65">
        <f>VLOOKUP($A34,'Return Data'!$B$7:$R$2843,13,0)</f>
        <v>97.063599999999994</v>
      </c>
      <c r="K34" s="66">
        <f t="shared" si="3"/>
        <v>1</v>
      </c>
      <c r="L34" s="65">
        <f>VLOOKUP($A34,'Return Data'!$B$7:$R$2843,17,0)</f>
        <v>39.0276</v>
      </c>
      <c r="M34" s="66">
        <f t="shared" si="8"/>
        <v>1</v>
      </c>
      <c r="N34" s="65">
        <f>VLOOKUP($A34,'Return Data'!$B$7:$R$2843,14,0)</f>
        <v>26.987100000000002</v>
      </c>
      <c r="O34" s="66">
        <f t="shared" si="10"/>
        <v>1</v>
      </c>
      <c r="P34" s="65">
        <f>VLOOKUP($A34,'Return Data'!$B$7:$R$2843,15,0)</f>
        <v>22.011099999999999</v>
      </c>
      <c r="Q34" s="66">
        <f t="shared" si="11"/>
        <v>1</v>
      </c>
      <c r="R34" s="65">
        <f>VLOOKUP($A34,'Return Data'!$B$7:$R$2843,16,0)</f>
        <v>19.3002</v>
      </c>
      <c r="S34" s="67">
        <f t="shared" si="6"/>
        <v>4</v>
      </c>
    </row>
    <row r="35" spans="1:19" x14ac:dyDescent="0.3">
      <c r="A35" s="63" t="s">
        <v>1813</v>
      </c>
      <c r="B35" s="64">
        <f>VLOOKUP($A35,'Return Data'!$B$7:$R$2843,3,0)</f>
        <v>44377</v>
      </c>
      <c r="C35" s="65">
        <f>VLOOKUP($A35,'Return Data'!$B$7:$R$2843,4,0)</f>
        <v>68.785200000000003</v>
      </c>
      <c r="D35" s="65">
        <f>VLOOKUP($A35,'Return Data'!$B$7:$R$2843,10,0)</f>
        <v>9.2410999999999994</v>
      </c>
      <c r="E35" s="66">
        <f t="shared" si="0"/>
        <v>23</v>
      </c>
      <c r="F35" s="65">
        <f>VLOOKUP($A35,'Return Data'!$B$7:$R$2843,11,0)</f>
        <v>18.7684</v>
      </c>
      <c r="G35" s="66">
        <f t="shared" si="1"/>
        <v>19</v>
      </c>
      <c r="H35" s="65">
        <f>VLOOKUP($A35,'Return Data'!$B$7:$R$2843,12,0)</f>
        <v>47.563400000000001</v>
      </c>
      <c r="I35" s="66">
        <f t="shared" si="2"/>
        <v>16</v>
      </c>
      <c r="J35" s="65">
        <f>VLOOKUP($A35,'Return Data'!$B$7:$R$2843,13,0)</f>
        <v>59.433500000000002</v>
      </c>
      <c r="K35" s="66">
        <f t="shared" si="3"/>
        <v>18</v>
      </c>
      <c r="L35" s="65">
        <f>VLOOKUP($A35,'Return Data'!$B$7:$R$2843,17,0)</f>
        <v>17.042999999999999</v>
      </c>
      <c r="M35" s="66">
        <f t="shared" si="8"/>
        <v>20</v>
      </c>
      <c r="N35" s="65">
        <f>VLOOKUP($A35,'Return Data'!$B$7:$R$2843,14,0)</f>
        <v>14.3238</v>
      </c>
      <c r="O35" s="66">
        <f t="shared" si="10"/>
        <v>15</v>
      </c>
      <c r="P35" s="65">
        <f>VLOOKUP($A35,'Return Data'!$B$7:$R$2843,15,0)</f>
        <v>14.16</v>
      </c>
      <c r="Q35" s="66">
        <f t="shared" si="11"/>
        <v>14</v>
      </c>
      <c r="R35" s="65">
        <f>VLOOKUP($A35,'Return Data'!$B$7:$R$2843,16,0)</f>
        <v>12.983499999999999</v>
      </c>
      <c r="S35" s="67">
        <f t="shared" si="6"/>
        <v>26</v>
      </c>
    </row>
    <row r="36" spans="1:19" x14ac:dyDescent="0.3">
      <c r="A36" s="63" t="s">
        <v>1815</v>
      </c>
      <c r="B36" s="64">
        <f>VLOOKUP($A36,'Return Data'!$B$7:$R$2843,3,0)</f>
        <v>44377</v>
      </c>
      <c r="C36" s="65">
        <f>VLOOKUP($A36,'Return Data'!$B$7:$R$2843,4,0)</f>
        <v>13.259600000000001</v>
      </c>
      <c r="D36" s="65">
        <f>VLOOKUP($A36,'Return Data'!$B$7:$R$2843,10,0)</f>
        <v>5.4752000000000001</v>
      </c>
      <c r="E36" s="66">
        <f t="shared" si="0"/>
        <v>33</v>
      </c>
      <c r="F36" s="65">
        <f>VLOOKUP($A36,'Return Data'!$B$7:$R$2843,11,0)</f>
        <v>9.0302000000000007</v>
      </c>
      <c r="G36" s="66">
        <f t="shared" si="1"/>
        <v>34</v>
      </c>
      <c r="H36" s="65">
        <f>VLOOKUP($A36,'Return Data'!$B$7:$R$2843,12,0)</f>
        <v>29.641500000000001</v>
      </c>
      <c r="I36" s="66">
        <f t="shared" si="2"/>
        <v>34</v>
      </c>
      <c r="J36" s="65">
        <f>VLOOKUP($A36,'Return Data'!$B$7:$R$2843,13,0)</f>
        <v>39.455800000000004</v>
      </c>
      <c r="K36" s="66">
        <f t="shared" si="3"/>
        <v>34</v>
      </c>
      <c r="L36" s="65">
        <f>VLOOKUP($A36,'Return Data'!$B$7:$R$2843,17,0)</f>
        <v>11.093999999999999</v>
      </c>
      <c r="M36" s="66">
        <f t="shared" si="8"/>
        <v>31</v>
      </c>
      <c r="N36" s="65"/>
      <c r="O36" s="66"/>
      <c r="P36" s="65"/>
      <c r="Q36" s="66"/>
      <c r="R36" s="65">
        <f>VLOOKUP($A36,'Return Data'!$B$7:$R$2843,16,0)</f>
        <v>10.7789</v>
      </c>
      <c r="S36" s="67">
        <f t="shared" si="6"/>
        <v>32</v>
      </c>
    </row>
    <row r="37" spans="1:19" x14ac:dyDescent="0.3">
      <c r="A37" s="63" t="s">
        <v>1278</v>
      </c>
      <c r="B37" s="64">
        <f>VLOOKUP($A37,'Return Data'!$B$7:$R$2843,3,0)</f>
        <v>44377</v>
      </c>
      <c r="C37" s="65">
        <f>VLOOKUP($A37,'Return Data'!$B$7:$R$2843,4,0)</f>
        <v>14.772600000000001</v>
      </c>
      <c r="D37" s="65">
        <f>VLOOKUP($A37,'Return Data'!$B$7:$R$2843,10,0)</f>
        <v>11.6616</v>
      </c>
      <c r="E37" s="66">
        <f t="shared" si="0"/>
        <v>9</v>
      </c>
      <c r="F37" s="65">
        <f>VLOOKUP($A37,'Return Data'!$B$7:$R$2843,11,0)</f>
        <v>22.575900000000001</v>
      </c>
      <c r="G37" s="66">
        <f t="shared" si="1"/>
        <v>12</v>
      </c>
      <c r="H37" s="65">
        <f>VLOOKUP($A37,'Return Data'!$B$7:$R$2843,12,0)</f>
        <v>45.957000000000001</v>
      </c>
      <c r="I37" s="66">
        <f t="shared" si="2"/>
        <v>18</v>
      </c>
      <c r="J37" s="65">
        <f>VLOOKUP($A37,'Return Data'!$B$7:$R$2843,13,0)</f>
        <v>61.011000000000003</v>
      </c>
      <c r="K37" s="66">
        <f t="shared" si="3"/>
        <v>16</v>
      </c>
      <c r="L37" s="65"/>
      <c r="M37" s="66"/>
      <c r="N37" s="65"/>
      <c r="O37" s="66"/>
      <c r="P37" s="65"/>
      <c r="Q37" s="66"/>
      <c r="R37" s="65">
        <f>VLOOKUP($A37,'Return Data'!$B$7:$R$2843,16,0)</f>
        <v>23.962599999999998</v>
      </c>
      <c r="S37" s="67">
        <f t="shared" si="6"/>
        <v>1</v>
      </c>
    </row>
    <row r="38" spans="1:19" x14ac:dyDescent="0.3">
      <c r="A38" s="102" t="s">
        <v>1793</v>
      </c>
      <c r="B38" s="64">
        <f>VLOOKUP($A38,'Return Data'!$B$7:$R$2843,3,0)</f>
        <v>44377</v>
      </c>
      <c r="C38" s="65">
        <f>VLOOKUP($A38,'Return Data'!$B$7:$R$2843,4,0)</f>
        <v>14.440099999999999</v>
      </c>
      <c r="D38" s="65">
        <f>VLOOKUP($A38,'Return Data'!$B$7:$R$2843,10,0)</f>
        <v>7.0517000000000003</v>
      </c>
      <c r="E38" s="66">
        <f t="shared" si="0"/>
        <v>31</v>
      </c>
      <c r="F38" s="65">
        <f>VLOOKUP($A38,'Return Data'!$B$7:$R$2843,11,0)</f>
        <v>12.4802</v>
      </c>
      <c r="G38" s="66">
        <f t="shared" si="1"/>
        <v>30</v>
      </c>
      <c r="H38" s="65">
        <f>VLOOKUP($A38,'Return Data'!$B$7:$R$2843,12,0)</f>
        <v>30.337599999999998</v>
      </c>
      <c r="I38" s="66">
        <f t="shared" si="2"/>
        <v>33</v>
      </c>
      <c r="J38" s="65">
        <f>VLOOKUP($A38,'Return Data'!$B$7:$R$2843,13,0)</f>
        <v>44.9285</v>
      </c>
      <c r="K38" s="66">
        <f t="shared" si="3"/>
        <v>31</v>
      </c>
      <c r="L38" s="65">
        <f>VLOOKUP($A38,'Return Data'!$B$7:$R$2843,17,0)</f>
        <v>16.638300000000001</v>
      </c>
      <c r="M38" s="66">
        <f>RANK(L38,L$8:L$41,0)</f>
        <v>21</v>
      </c>
      <c r="N38" s="65"/>
      <c r="O38" s="66"/>
      <c r="P38" s="65"/>
      <c r="Q38" s="66"/>
      <c r="R38" s="65">
        <f>VLOOKUP($A38,'Return Data'!$B$7:$R$2843,16,0)</f>
        <v>13.934900000000001</v>
      </c>
      <c r="S38" s="67">
        <f t="shared" si="6"/>
        <v>24</v>
      </c>
    </row>
    <row r="39" spans="1:19" x14ac:dyDescent="0.3">
      <c r="A39" s="63" t="s">
        <v>1817</v>
      </c>
      <c r="B39" s="64">
        <f>VLOOKUP($A39,'Return Data'!$B$7:$R$2843,3,0)</f>
        <v>44377</v>
      </c>
      <c r="C39" s="65">
        <f>VLOOKUP($A39,'Return Data'!$B$7:$R$2843,4,0)</f>
        <v>136.72999999999999</v>
      </c>
      <c r="D39" s="65">
        <f>VLOOKUP($A39,'Return Data'!$B$7:$R$2843,10,0)</f>
        <v>8.6021000000000001</v>
      </c>
      <c r="E39" s="66">
        <f t="shared" si="0"/>
        <v>26</v>
      </c>
      <c r="F39" s="65">
        <f>VLOOKUP($A39,'Return Data'!$B$7:$R$2843,11,0)</f>
        <v>14.2654</v>
      </c>
      <c r="G39" s="66">
        <f t="shared" si="1"/>
        <v>29</v>
      </c>
      <c r="H39" s="65">
        <f>VLOOKUP($A39,'Return Data'!$B$7:$R$2843,12,0)</f>
        <v>34.882100000000001</v>
      </c>
      <c r="I39" s="66">
        <f t="shared" si="2"/>
        <v>30</v>
      </c>
      <c r="J39" s="65">
        <f>VLOOKUP($A39,'Return Data'!$B$7:$R$2843,13,0)</f>
        <v>46.533099999999997</v>
      </c>
      <c r="K39" s="66">
        <f t="shared" si="3"/>
        <v>30</v>
      </c>
      <c r="L39" s="65">
        <f>VLOOKUP($A39,'Return Data'!$B$7:$R$2843,17,0)</f>
        <v>9.6819000000000006</v>
      </c>
      <c r="M39" s="66">
        <f>RANK(L39,L$8:L$41,0)</f>
        <v>32</v>
      </c>
      <c r="N39" s="65">
        <f>VLOOKUP($A39,'Return Data'!$B$7:$R$2843,14,0)</f>
        <v>7.6985999999999999</v>
      </c>
      <c r="O39" s="66">
        <f>RANK(N39,N$8:N$41,0)</f>
        <v>29</v>
      </c>
      <c r="P39" s="65">
        <f>VLOOKUP($A39,'Return Data'!$B$7:$R$2843,15,0)</f>
        <v>8.8374000000000006</v>
      </c>
      <c r="Q39" s="66">
        <f>RANK(P39,P$8:P$41,0)</f>
        <v>27</v>
      </c>
      <c r="R39" s="65">
        <f>VLOOKUP($A39,'Return Data'!$B$7:$R$2843,16,0)</f>
        <v>10.0021</v>
      </c>
      <c r="S39" s="67">
        <f t="shared" si="6"/>
        <v>33</v>
      </c>
    </row>
    <row r="40" spans="1:19" x14ac:dyDescent="0.3">
      <c r="A40" s="63" t="s">
        <v>1803</v>
      </c>
      <c r="B40" s="64">
        <f>VLOOKUP($A40,'Return Data'!$B$7:$R$2843,3,0)</f>
        <v>44377</v>
      </c>
      <c r="C40" s="65">
        <f>VLOOKUP($A40,'Return Data'!$B$7:$R$2843,4,0)</f>
        <v>30.01</v>
      </c>
      <c r="D40" s="65">
        <f>VLOOKUP($A40,'Return Data'!$B$7:$R$2843,10,0)</f>
        <v>11.230499999999999</v>
      </c>
      <c r="E40" s="66">
        <f t="shared" si="0"/>
        <v>11</v>
      </c>
      <c r="F40" s="65">
        <f>VLOOKUP($A40,'Return Data'!$B$7:$R$2843,11,0)</f>
        <v>20.232399999999998</v>
      </c>
      <c r="G40" s="66">
        <f t="shared" si="1"/>
        <v>16</v>
      </c>
      <c r="H40" s="65">
        <f>VLOOKUP($A40,'Return Data'!$B$7:$R$2843,12,0)</f>
        <v>44.765999999999998</v>
      </c>
      <c r="I40" s="66">
        <f t="shared" si="2"/>
        <v>20</v>
      </c>
      <c r="J40" s="65">
        <f>VLOOKUP($A40,'Return Data'!$B$7:$R$2843,13,0)</f>
        <v>62.567700000000002</v>
      </c>
      <c r="K40" s="66">
        <f t="shared" si="3"/>
        <v>13</v>
      </c>
      <c r="L40" s="65">
        <f>VLOOKUP($A40,'Return Data'!$B$7:$R$2843,17,0)</f>
        <v>22.699100000000001</v>
      </c>
      <c r="M40" s="66">
        <f>RANK(L40,L$8:L$41,0)</f>
        <v>8</v>
      </c>
      <c r="N40" s="65">
        <f>VLOOKUP($A40,'Return Data'!$B$7:$R$2843,14,0)</f>
        <v>17.002600000000001</v>
      </c>
      <c r="O40" s="66">
        <f>RANK(N40,N$8:N$41,0)</f>
        <v>8</v>
      </c>
      <c r="P40" s="65">
        <f>VLOOKUP($A40,'Return Data'!$B$7:$R$2843,15,0)</f>
        <v>14.625400000000001</v>
      </c>
      <c r="Q40" s="66">
        <f>RANK(P40,P$8:P$41,0)</f>
        <v>12</v>
      </c>
      <c r="R40" s="65">
        <f>VLOOKUP($A40,'Return Data'!$B$7:$R$2843,16,0)</f>
        <v>11.539300000000001</v>
      </c>
      <c r="S40" s="67">
        <f t="shared" si="6"/>
        <v>31</v>
      </c>
    </row>
    <row r="41" spans="1:19" x14ac:dyDescent="0.3">
      <c r="A41" s="63" t="s">
        <v>1876</v>
      </c>
      <c r="B41" s="64">
        <f>VLOOKUP($A41,'Return Data'!$B$7:$R$2843,3,0)</f>
        <v>44377</v>
      </c>
      <c r="C41" s="65">
        <f>VLOOKUP($A41,'Return Data'!$B$7:$R$2843,4,0)</f>
        <v>231.6079</v>
      </c>
      <c r="D41" s="65">
        <f>VLOOKUP($A41,'Return Data'!$B$7:$R$2843,10,0)</f>
        <v>8.3124000000000002</v>
      </c>
      <c r="E41" s="66">
        <f t="shared" si="0"/>
        <v>28</v>
      </c>
      <c r="F41" s="65">
        <f>VLOOKUP($A41,'Return Data'!$B$7:$R$2843,11,0)</f>
        <v>16.301500000000001</v>
      </c>
      <c r="G41" s="66">
        <f t="shared" si="1"/>
        <v>25</v>
      </c>
      <c r="H41" s="65">
        <f>VLOOKUP($A41,'Return Data'!$B$7:$R$2843,12,0)</f>
        <v>48.097000000000001</v>
      </c>
      <c r="I41" s="66">
        <f t="shared" si="2"/>
        <v>14</v>
      </c>
      <c r="J41" s="65">
        <f>VLOOKUP($A41,'Return Data'!$B$7:$R$2843,13,0)</f>
        <v>69.584299999999999</v>
      </c>
      <c r="K41" s="66">
        <f t="shared" si="3"/>
        <v>5</v>
      </c>
      <c r="L41" s="65">
        <f>VLOOKUP($A41,'Return Data'!$B$7:$R$2843,17,0)</f>
        <v>27.574100000000001</v>
      </c>
      <c r="M41" s="66">
        <f>RANK(L41,L$8:L$41,0)</f>
        <v>4</v>
      </c>
      <c r="N41" s="65">
        <f>VLOOKUP($A41,'Return Data'!$B$7:$R$2843,14,0)</f>
        <v>18.659199999999998</v>
      </c>
      <c r="O41" s="66">
        <f>RANK(N41,N$8:N$41,0)</f>
        <v>5</v>
      </c>
      <c r="P41" s="65">
        <f>VLOOKUP($A41,'Return Data'!$B$7:$R$2843,15,0)</f>
        <v>17.299499999999998</v>
      </c>
      <c r="Q41" s="66">
        <f>RANK(P41,P$8:P$41,0)</f>
        <v>4</v>
      </c>
      <c r="R41" s="65">
        <f>VLOOKUP($A41,'Return Data'!$B$7:$R$2843,16,0)</f>
        <v>16.0657</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10.497920588235294</v>
      </c>
      <c r="E43" s="74"/>
      <c r="F43" s="75">
        <f>AVERAGE(F8:F41)</f>
        <v>19.486261764705887</v>
      </c>
      <c r="G43" s="74"/>
      <c r="H43" s="75">
        <f>AVERAGE(H8:H41)</f>
        <v>45.340650000000004</v>
      </c>
      <c r="I43" s="74"/>
      <c r="J43" s="75">
        <f>AVERAGE(J8:J41)</f>
        <v>58.961591176470584</v>
      </c>
      <c r="K43" s="74"/>
      <c r="L43" s="75">
        <f>AVERAGE(L8:L41)</f>
        <v>19.357693750000003</v>
      </c>
      <c r="M43" s="74"/>
      <c r="N43" s="75">
        <f>AVERAGE(N8:N41)</f>
        <v>14.973658620689651</v>
      </c>
      <c r="O43" s="74"/>
      <c r="P43" s="75">
        <f>AVERAGE(P8:P41)</f>
        <v>14.437988888888892</v>
      </c>
      <c r="Q43" s="74"/>
      <c r="R43" s="75">
        <f>AVERAGE(R8:R41)</f>
        <v>15.536741176470587</v>
      </c>
      <c r="S43" s="76"/>
    </row>
    <row r="44" spans="1:19" x14ac:dyDescent="0.3">
      <c r="A44" s="73" t="s">
        <v>28</v>
      </c>
      <c r="B44" s="74"/>
      <c r="C44" s="74"/>
      <c r="D44" s="75">
        <f>MIN(D8:D41)</f>
        <v>4.9015000000000004</v>
      </c>
      <c r="E44" s="74"/>
      <c r="F44" s="75">
        <f>MIN(F8:F41)</f>
        <v>9.0302000000000007</v>
      </c>
      <c r="G44" s="74"/>
      <c r="H44" s="75">
        <f>MIN(H8:H41)</f>
        <v>29.641500000000001</v>
      </c>
      <c r="I44" s="74"/>
      <c r="J44" s="75">
        <f>MIN(J8:J41)</f>
        <v>39.455800000000004</v>
      </c>
      <c r="K44" s="74"/>
      <c r="L44" s="75">
        <f>MIN(L8:L41)</f>
        <v>9.6819000000000006</v>
      </c>
      <c r="M44" s="74"/>
      <c r="N44" s="75">
        <f>MIN(N8:N41)</f>
        <v>7.6985999999999999</v>
      </c>
      <c r="O44" s="74"/>
      <c r="P44" s="75">
        <f>MIN(P8:P41)</f>
        <v>8.8374000000000006</v>
      </c>
      <c r="Q44" s="74"/>
      <c r="R44" s="75">
        <f>MIN(R8:R41)</f>
        <v>9.1259999999999994</v>
      </c>
      <c r="S44" s="76"/>
    </row>
    <row r="45" spans="1:19" ht="15" thickBot="1" x14ac:dyDescent="0.35">
      <c r="A45" s="77" t="s">
        <v>29</v>
      </c>
      <c r="B45" s="78"/>
      <c r="C45" s="78"/>
      <c r="D45" s="79">
        <f>MAX(D8:D41)</f>
        <v>19.576599999999999</v>
      </c>
      <c r="E45" s="78"/>
      <c r="F45" s="79">
        <f>MAX(F8:F41)</f>
        <v>34.532899999999998</v>
      </c>
      <c r="G45" s="78"/>
      <c r="H45" s="79">
        <f>MAX(H8:H41)</f>
        <v>61.060699999999997</v>
      </c>
      <c r="I45" s="78"/>
      <c r="J45" s="79">
        <f>MAX(J8:J41)</f>
        <v>97.063599999999994</v>
      </c>
      <c r="K45" s="78"/>
      <c r="L45" s="79">
        <f>MAX(L8:L41)</f>
        <v>39.0276</v>
      </c>
      <c r="M45" s="78"/>
      <c r="N45" s="79">
        <f>MAX(N8:N41)</f>
        <v>26.987100000000002</v>
      </c>
      <c r="O45" s="78"/>
      <c r="P45" s="79">
        <f>MAX(P8:P41)</f>
        <v>22.011099999999999</v>
      </c>
      <c r="Q45" s="78"/>
      <c r="R45" s="79">
        <f>MAX(R8:R41)</f>
        <v>23.962599999999998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44377</v>
      </c>
      <c r="C8" s="65">
        <f>VLOOKUP($A8,'Return Data'!$B$7:$R$2843,4,0)</f>
        <v>67.0017</v>
      </c>
      <c r="D8" s="65">
        <f>VLOOKUP($A8,'Return Data'!$B$7:$R$2843,10,0)</f>
        <v>13.8888</v>
      </c>
      <c r="E8" s="66">
        <f>RANK(D8,D$8:D$23,0)</f>
        <v>2</v>
      </c>
      <c r="F8" s="65">
        <f>VLOOKUP($A8,'Return Data'!$B$7:$R$2843,11,0)</f>
        <v>25.233799999999999</v>
      </c>
      <c r="G8" s="66">
        <f>RANK(F8,F$8:F$23,0)</f>
        <v>3</v>
      </c>
      <c r="H8" s="65">
        <f>VLOOKUP($A8,'Return Data'!$B$7:$R$2843,12,0)</f>
        <v>50.871400000000001</v>
      </c>
      <c r="I8" s="66">
        <f>RANK(H8,H$8:H$23,0)</f>
        <v>5</v>
      </c>
      <c r="J8" s="65">
        <f>VLOOKUP($A8,'Return Data'!$B$7:$R$2843,13,0)</f>
        <v>72.276300000000006</v>
      </c>
      <c r="K8" s="66">
        <f>RANK(J8,J$8:J$23,0)</f>
        <v>3</v>
      </c>
      <c r="L8" s="65">
        <f>VLOOKUP($A8,'Return Data'!$B$7:$R$2843,17,0)</f>
        <v>15.462400000000001</v>
      </c>
      <c r="M8" s="66">
        <f>RANK(L8,L$8:L$23,0)</f>
        <v>12</v>
      </c>
      <c r="N8" s="65">
        <f>VLOOKUP($A8,'Return Data'!$B$7:$R$2843,14,0)</f>
        <v>6.2984999999999998</v>
      </c>
      <c r="O8" s="66">
        <f>RANK(N8,N$8:N$23,0)</f>
        <v>12</v>
      </c>
      <c r="P8" s="65">
        <f>VLOOKUP($A8,'Return Data'!$B$7:$R$2843,15,0)</f>
        <v>10.240500000000001</v>
      </c>
      <c r="Q8" s="66">
        <f>RANK(P8,P$8:P$23,0)</f>
        <v>11</v>
      </c>
      <c r="R8" s="65">
        <f>VLOOKUP($A8,'Return Data'!$B$7:$R$2843,16,0)</f>
        <v>15.414199999999999</v>
      </c>
      <c r="S8" s="67">
        <f>RANK(R8,R$8:R$23,0)</f>
        <v>8</v>
      </c>
    </row>
    <row r="9" spans="1:20" x14ac:dyDescent="0.3">
      <c r="A9" s="63" t="s">
        <v>31</v>
      </c>
      <c r="B9" s="64">
        <f>VLOOKUP($A9,'Return Data'!$B$7:$R$2843,3,0)</f>
        <v>44377</v>
      </c>
      <c r="C9" s="65">
        <f>VLOOKUP($A9,'Return Data'!$B$7:$R$2843,4,0)</f>
        <v>383.87599999999998</v>
      </c>
      <c r="D9" s="65">
        <f>VLOOKUP($A9,'Return Data'!$B$7:$R$2843,10,0)</f>
        <v>9.2742000000000004</v>
      </c>
      <c r="E9" s="66">
        <f t="shared" ref="E9:E23" si="0">RANK(D9,D$8:D$23,0)</f>
        <v>11</v>
      </c>
      <c r="F9" s="65">
        <f>VLOOKUP($A9,'Return Data'!$B$7:$R$2843,11,0)</f>
        <v>19.036899999999999</v>
      </c>
      <c r="G9" s="66">
        <f t="shared" ref="G9:G23" si="1">RANK(F9,F$8:F$23,0)</f>
        <v>11</v>
      </c>
      <c r="H9" s="65">
        <f>VLOOKUP($A9,'Return Data'!$B$7:$R$2843,12,0)</f>
        <v>44.018099999999997</v>
      </c>
      <c r="I9" s="66">
        <f t="shared" ref="I9:I23" si="2">RANK(H9,H$8:H$23,0)</f>
        <v>11</v>
      </c>
      <c r="J9" s="65">
        <f>VLOOKUP($A9,'Return Data'!$B$7:$R$2843,13,0)</f>
        <v>61.9101</v>
      </c>
      <c r="K9" s="66">
        <f t="shared" ref="K9:K23" si="3">RANK(J9,J$8:J$23,0)</f>
        <v>7</v>
      </c>
      <c r="L9" s="65">
        <f>VLOOKUP($A9,'Return Data'!$B$7:$R$2843,17,0)</f>
        <v>14.716100000000001</v>
      </c>
      <c r="M9" s="66">
        <f t="shared" ref="M9:M23" si="4">RANK(L9,L$8:L$23,0)</f>
        <v>13</v>
      </c>
      <c r="N9" s="65">
        <f>VLOOKUP($A9,'Return Data'!$B$7:$R$2843,14,0)</f>
        <v>10.0884</v>
      </c>
      <c r="O9" s="66">
        <f t="shared" ref="O9:O23" si="5">RANK(N9,N$8:N$23,0)</f>
        <v>9</v>
      </c>
      <c r="P9" s="65">
        <f>VLOOKUP($A9,'Return Data'!$B$7:$R$2843,15,0)</f>
        <v>12.9817</v>
      </c>
      <c r="Q9" s="66">
        <f t="shared" ref="Q9:Q23" si="6">RANK(P9,P$8:P$23,0)</f>
        <v>8</v>
      </c>
      <c r="R9" s="65">
        <f>VLOOKUP($A9,'Return Data'!$B$7:$R$2843,16,0)</f>
        <v>14.224500000000001</v>
      </c>
      <c r="S9" s="67">
        <f t="shared" ref="S9:S23" si="7">RANK(R9,R$8:R$23,0)</f>
        <v>11</v>
      </c>
    </row>
    <row r="10" spans="1:20" x14ac:dyDescent="0.3">
      <c r="A10" s="63" t="s">
        <v>32</v>
      </c>
      <c r="B10" s="64">
        <f>VLOOKUP($A10,'Return Data'!$B$7:$R$2843,3,0)</f>
        <v>44377</v>
      </c>
      <c r="C10" s="65">
        <f>VLOOKUP($A10,'Return Data'!$B$7:$R$2843,4,0)</f>
        <v>214.5</v>
      </c>
      <c r="D10" s="65">
        <f>VLOOKUP($A10,'Return Data'!$B$7:$R$2843,10,0)</f>
        <v>11.2379</v>
      </c>
      <c r="E10" s="66">
        <f t="shared" si="0"/>
        <v>6</v>
      </c>
      <c r="F10" s="65">
        <f>VLOOKUP($A10,'Return Data'!$B$7:$R$2843,11,0)</f>
        <v>22.795999999999999</v>
      </c>
      <c r="G10" s="66">
        <f t="shared" si="1"/>
        <v>6</v>
      </c>
      <c r="H10" s="65">
        <f>VLOOKUP($A10,'Return Data'!$B$7:$R$2843,12,0)</f>
        <v>47.159700000000001</v>
      </c>
      <c r="I10" s="66">
        <f t="shared" si="2"/>
        <v>7</v>
      </c>
      <c r="J10" s="65">
        <f>VLOOKUP($A10,'Return Data'!$B$7:$R$2843,13,0)</f>
        <v>61.072299999999998</v>
      </c>
      <c r="K10" s="66">
        <f t="shared" si="3"/>
        <v>9</v>
      </c>
      <c r="L10" s="65">
        <f>VLOOKUP($A10,'Return Data'!$B$7:$R$2843,17,0)</f>
        <v>21.007000000000001</v>
      </c>
      <c r="M10" s="66">
        <f t="shared" si="4"/>
        <v>3</v>
      </c>
      <c r="N10" s="65">
        <f>VLOOKUP($A10,'Return Data'!$B$7:$R$2843,14,0)</f>
        <v>14.5099</v>
      </c>
      <c r="O10" s="66">
        <f t="shared" si="5"/>
        <v>3</v>
      </c>
      <c r="P10" s="65">
        <f>VLOOKUP($A10,'Return Data'!$B$7:$R$2843,15,0)</f>
        <v>12.3352</v>
      </c>
      <c r="Q10" s="66">
        <f t="shared" si="6"/>
        <v>9</v>
      </c>
      <c r="R10" s="65">
        <f>VLOOKUP($A10,'Return Data'!$B$7:$R$2843,16,0)</f>
        <v>19.9129</v>
      </c>
      <c r="S10" s="67">
        <f t="shared" si="7"/>
        <v>1</v>
      </c>
    </row>
    <row r="11" spans="1:20" x14ac:dyDescent="0.3">
      <c r="A11" s="63" t="s">
        <v>33</v>
      </c>
      <c r="B11" s="64">
        <f>VLOOKUP($A11,'Return Data'!$B$7:$R$2843,3,0)</f>
        <v>44377</v>
      </c>
      <c r="C11" s="65">
        <f>VLOOKUP($A11,'Return Data'!$B$7:$R$2843,4,0)</f>
        <v>14.33</v>
      </c>
      <c r="D11" s="65">
        <f>VLOOKUP($A11,'Return Data'!$B$7:$R$2843,10,0)</f>
        <v>9.7242999999999995</v>
      </c>
      <c r="E11" s="66">
        <f t="shared" si="0"/>
        <v>8</v>
      </c>
      <c r="F11" s="65">
        <f>VLOOKUP($A11,'Return Data'!$B$7:$R$2843,11,0)</f>
        <v>21.7502</v>
      </c>
      <c r="G11" s="66">
        <f t="shared" si="1"/>
        <v>7</v>
      </c>
      <c r="H11" s="65">
        <f>VLOOKUP($A11,'Return Data'!$B$7:$R$2843,12,0)</f>
        <v>44.020099999999999</v>
      </c>
      <c r="I11" s="66">
        <f t="shared" si="2"/>
        <v>10</v>
      </c>
      <c r="J11" s="65">
        <f>VLOOKUP($A11,'Return Data'!$B$7:$R$2843,13,0)</f>
        <v>57.819400000000002</v>
      </c>
      <c r="K11" s="66">
        <f t="shared" si="3"/>
        <v>11</v>
      </c>
      <c r="L11" s="65">
        <f>VLOOKUP($A11,'Return Data'!$B$7:$R$2843,17,0)</f>
        <v>16.915199999999999</v>
      </c>
      <c r="M11" s="66">
        <f t="shared" si="4"/>
        <v>9</v>
      </c>
      <c r="N11" s="65"/>
      <c r="O11" s="66"/>
      <c r="P11" s="65"/>
      <c r="Q11" s="66"/>
      <c r="R11" s="65">
        <f>VLOOKUP($A11,'Return Data'!$B$7:$R$2843,16,0)</f>
        <v>13.389799999999999</v>
      </c>
      <c r="S11" s="67">
        <f t="shared" si="7"/>
        <v>13</v>
      </c>
    </row>
    <row r="12" spans="1:20" x14ac:dyDescent="0.3">
      <c r="A12" s="63" t="s">
        <v>34</v>
      </c>
      <c r="B12" s="64">
        <f>VLOOKUP($A12,'Return Data'!$B$7:$R$2843,3,0)</f>
        <v>44377</v>
      </c>
      <c r="C12" s="65">
        <f>VLOOKUP($A12,'Return Data'!$B$7:$R$2843,4,0)</f>
        <v>75.739999999999995</v>
      </c>
      <c r="D12" s="65">
        <f>VLOOKUP($A12,'Return Data'!$B$7:$R$2843,10,0)</f>
        <v>17.773299999999999</v>
      </c>
      <c r="E12" s="66">
        <f t="shared" si="0"/>
        <v>1</v>
      </c>
      <c r="F12" s="65">
        <f>VLOOKUP($A12,'Return Data'!$B$7:$R$2843,11,0)</f>
        <v>38.161299999999997</v>
      </c>
      <c r="G12" s="66">
        <f t="shared" si="1"/>
        <v>1</v>
      </c>
      <c r="H12" s="65">
        <f>VLOOKUP($A12,'Return Data'!$B$7:$R$2843,12,0)</f>
        <v>69.782600000000002</v>
      </c>
      <c r="I12" s="66">
        <f t="shared" si="2"/>
        <v>1</v>
      </c>
      <c r="J12" s="65">
        <f>VLOOKUP($A12,'Return Data'!$B$7:$R$2843,13,0)</f>
        <v>100.3704</v>
      </c>
      <c r="K12" s="66">
        <f t="shared" si="3"/>
        <v>1</v>
      </c>
      <c r="L12" s="65">
        <f>VLOOKUP($A12,'Return Data'!$B$7:$R$2843,17,0)</f>
        <v>22.2805</v>
      </c>
      <c r="M12" s="66">
        <f t="shared" si="4"/>
        <v>1</v>
      </c>
      <c r="N12" s="65">
        <f>VLOOKUP($A12,'Return Data'!$B$7:$R$2843,14,0)</f>
        <v>12.377000000000001</v>
      </c>
      <c r="O12" s="66">
        <f t="shared" si="5"/>
        <v>6</v>
      </c>
      <c r="P12" s="65">
        <f>VLOOKUP($A12,'Return Data'!$B$7:$R$2843,15,0)</f>
        <v>16.0732</v>
      </c>
      <c r="Q12" s="66">
        <f t="shared" si="6"/>
        <v>1</v>
      </c>
      <c r="R12" s="65">
        <f>VLOOKUP($A12,'Return Data'!$B$7:$R$2843,16,0)</f>
        <v>16.412400000000002</v>
      </c>
      <c r="S12" s="67">
        <f t="shared" si="7"/>
        <v>5</v>
      </c>
    </row>
    <row r="13" spans="1:20" x14ac:dyDescent="0.3">
      <c r="A13" s="63" t="s">
        <v>35</v>
      </c>
      <c r="B13" s="64">
        <f>VLOOKUP($A13,'Return Data'!$B$7:$R$2843,3,0)</f>
        <v>44377</v>
      </c>
      <c r="C13" s="65">
        <f>VLOOKUP($A13,'Return Data'!$B$7:$R$2843,4,0)</f>
        <v>15.4902</v>
      </c>
      <c r="D13" s="65">
        <f>VLOOKUP($A13,'Return Data'!$B$7:$R$2843,10,0)</f>
        <v>9.6938999999999993</v>
      </c>
      <c r="E13" s="66">
        <f t="shared" si="0"/>
        <v>9</v>
      </c>
      <c r="F13" s="65">
        <f>VLOOKUP($A13,'Return Data'!$B$7:$R$2843,11,0)</f>
        <v>14.4041</v>
      </c>
      <c r="G13" s="66">
        <f t="shared" si="1"/>
        <v>15</v>
      </c>
      <c r="H13" s="65">
        <f>VLOOKUP($A13,'Return Data'!$B$7:$R$2843,12,0)</f>
        <v>39.853700000000003</v>
      </c>
      <c r="I13" s="66">
        <f t="shared" si="2"/>
        <v>13</v>
      </c>
      <c r="J13" s="65">
        <f>VLOOKUP($A13,'Return Data'!$B$7:$R$2843,13,0)</f>
        <v>52.3247</v>
      </c>
      <c r="K13" s="66">
        <f t="shared" si="3"/>
        <v>13</v>
      </c>
      <c r="L13" s="65">
        <f>VLOOKUP($A13,'Return Data'!$B$7:$R$2843,17,0)</f>
        <v>14.5328</v>
      </c>
      <c r="M13" s="66">
        <f t="shared" si="4"/>
        <v>14</v>
      </c>
      <c r="N13" s="65">
        <f>VLOOKUP($A13,'Return Data'!$B$7:$R$2843,14,0)</f>
        <v>7.6718000000000002</v>
      </c>
      <c r="O13" s="66">
        <f t="shared" si="5"/>
        <v>11</v>
      </c>
      <c r="P13" s="65">
        <f>VLOOKUP($A13,'Return Data'!$B$7:$R$2843,15,0)</f>
        <v>9.0200999999999993</v>
      </c>
      <c r="Q13" s="66">
        <f t="shared" si="6"/>
        <v>12</v>
      </c>
      <c r="R13" s="65">
        <f>VLOOKUP($A13,'Return Data'!$B$7:$R$2843,16,0)</f>
        <v>7.8141999999999996</v>
      </c>
      <c r="S13" s="67">
        <f t="shared" si="7"/>
        <v>16</v>
      </c>
    </row>
    <row r="14" spans="1:20" x14ac:dyDescent="0.3">
      <c r="A14" s="63" t="s">
        <v>36</v>
      </c>
      <c r="B14" s="64">
        <f>VLOOKUP($A14,'Return Data'!$B$7:$R$2843,3,0)</f>
        <v>44377</v>
      </c>
      <c r="C14" s="65">
        <f>VLOOKUP($A14,'Return Data'!$B$7:$R$2843,4,0)</f>
        <v>369.59861428059003</v>
      </c>
      <c r="D14" s="65">
        <f>VLOOKUP($A14,'Return Data'!$B$7:$R$2843,10,0)</f>
        <v>8.6550999999999991</v>
      </c>
      <c r="E14" s="66">
        <f t="shared" si="0"/>
        <v>13</v>
      </c>
      <c r="F14" s="65">
        <f>VLOOKUP($A14,'Return Data'!$B$7:$R$2843,11,0)</f>
        <v>20.71</v>
      </c>
      <c r="G14" s="66">
        <f t="shared" si="1"/>
        <v>8</v>
      </c>
      <c r="H14" s="65">
        <f>VLOOKUP($A14,'Return Data'!$B$7:$R$2843,12,0)</f>
        <v>52.809699999999999</v>
      </c>
      <c r="I14" s="66">
        <f t="shared" si="2"/>
        <v>3</v>
      </c>
      <c r="J14" s="65">
        <f>VLOOKUP($A14,'Return Data'!$B$7:$R$2843,13,0)</f>
        <v>61.875700000000002</v>
      </c>
      <c r="K14" s="66">
        <f t="shared" si="3"/>
        <v>8</v>
      </c>
      <c r="L14" s="65">
        <f>VLOOKUP($A14,'Return Data'!$B$7:$R$2843,17,0)</f>
        <v>18.927399999999999</v>
      </c>
      <c r="M14" s="66">
        <f t="shared" si="4"/>
        <v>5</v>
      </c>
      <c r="N14" s="65">
        <f>VLOOKUP($A14,'Return Data'!$B$7:$R$2843,14,0)</f>
        <v>14.0184</v>
      </c>
      <c r="O14" s="66">
        <f t="shared" si="5"/>
        <v>4</v>
      </c>
      <c r="P14" s="65">
        <f>VLOOKUP($A14,'Return Data'!$B$7:$R$2843,15,0)</f>
        <v>15.478199999999999</v>
      </c>
      <c r="Q14" s="66">
        <f t="shared" si="6"/>
        <v>2</v>
      </c>
      <c r="R14" s="65">
        <f>VLOOKUP($A14,'Return Data'!$B$7:$R$2843,16,0)</f>
        <v>16.163499999999999</v>
      </c>
      <c r="S14" s="67">
        <f t="shared" si="7"/>
        <v>6</v>
      </c>
    </row>
    <row r="15" spans="1:20" x14ac:dyDescent="0.3">
      <c r="A15" s="63" t="s">
        <v>37</v>
      </c>
      <c r="B15" s="64">
        <f>VLOOKUP($A15,'Return Data'!$B$7:$R$2843,3,0)</f>
        <v>44377</v>
      </c>
      <c r="C15" s="65">
        <f>VLOOKUP($A15,'Return Data'!$B$7:$R$2843,4,0)</f>
        <v>50.973999999999997</v>
      </c>
      <c r="D15" s="65">
        <f>VLOOKUP($A15,'Return Data'!$B$7:$R$2843,10,0)</f>
        <v>11.435600000000001</v>
      </c>
      <c r="E15" s="66">
        <f t="shared" si="0"/>
        <v>5</v>
      </c>
      <c r="F15" s="65">
        <f>VLOOKUP($A15,'Return Data'!$B$7:$R$2843,11,0)</f>
        <v>23.196999999999999</v>
      </c>
      <c r="G15" s="66">
        <f t="shared" si="1"/>
        <v>5</v>
      </c>
      <c r="H15" s="65">
        <f>VLOOKUP($A15,'Return Data'!$B$7:$R$2843,12,0)</f>
        <v>46.1327</v>
      </c>
      <c r="I15" s="66">
        <f t="shared" si="2"/>
        <v>9</v>
      </c>
      <c r="J15" s="65">
        <f>VLOOKUP($A15,'Return Data'!$B$7:$R$2843,13,0)</f>
        <v>66.141900000000007</v>
      </c>
      <c r="K15" s="66">
        <f t="shared" si="3"/>
        <v>5</v>
      </c>
      <c r="L15" s="65">
        <f>VLOOKUP($A15,'Return Data'!$B$7:$R$2843,17,0)</f>
        <v>18.470500000000001</v>
      </c>
      <c r="M15" s="66">
        <f t="shared" si="4"/>
        <v>7</v>
      </c>
      <c r="N15" s="65">
        <f>VLOOKUP($A15,'Return Data'!$B$7:$R$2843,14,0)</f>
        <v>13.350300000000001</v>
      </c>
      <c r="O15" s="66">
        <f t="shared" si="5"/>
        <v>5</v>
      </c>
      <c r="P15" s="65">
        <f>VLOOKUP($A15,'Return Data'!$B$7:$R$2843,15,0)</f>
        <v>14.233700000000001</v>
      </c>
      <c r="Q15" s="66">
        <f t="shared" si="6"/>
        <v>4</v>
      </c>
      <c r="R15" s="65">
        <f>VLOOKUP($A15,'Return Data'!$B$7:$R$2843,16,0)</f>
        <v>15.2402</v>
      </c>
      <c r="S15" s="67">
        <f t="shared" si="7"/>
        <v>9</v>
      </c>
    </row>
    <row r="16" spans="1:20" x14ac:dyDescent="0.3">
      <c r="A16" s="63" t="s">
        <v>38</v>
      </c>
      <c r="B16" s="64">
        <f>VLOOKUP($A16,'Return Data'!$B$7:$R$2843,3,0)</f>
        <v>44377</v>
      </c>
      <c r="C16" s="65">
        <f>VLOOKUP($A16,'Return Data'!$B$7:$R$2843,4,0)</f>
        <v>108.581</v>
      </c>
      <c r="D16" s="65">
        <f>VLOOKUP($A16,'Return Data'!$B$7:$R$2843,10,0)</f>
        <v>12.2621</v>
      </c>
      <c r="E16" s="66">
        <f t="shared" si="0"/>
        <v>3</v>
      </c>
      <c r="F16" s="65">
        <f>VLOOKUP($A16,'Return Data'!$B$7:$R$2843,11,0)</f>
        <v>24.547799999999999</v>
      </c>
      <c r="G16" s="66">
        <f t="shared" si="1"/>
        <v>4</v>
      </c>
      <c r="H16" s="65">
        <f>VLOOKUP($A16,'Return Data'!$B$7:$R$2843,12,0)</f>
        <v>52.642299999999999</v>
      </c>
      <c r="I16" s="66">
        <f t="shared" si="2"/>
        <v>4</v>
      </c>
      <c r="J16" s="65">
        <f>VLOOKUP($A16,'Return Data'!$B$7:$R$2843,13,0)</f>
        <v>70.534999999999997</v>
      </c>
      <c r="K16" s="66">
        <f t="shared" si="3"/>
        <v>4</v>
      </c>
      <c r="L16" s="65">
        <f>VLOOKUP($A16,'Return Data'!$B$7:$R$2843,17,0)</f>
        <v>20.165199999999999</v>
      </c>
      <c r="M16" s="66">
        <f t="shared" si="4"/>
        <v>4</v>
      </c>
      <c r="N16" s="65">
        <f>VLOOKUP($A16,'Return Data'!$B$7:$R$2843,14,0)</f>
        <v>15.4628</v>
      </c>
      <c r="O16" s="66">
        <f t="shared" si="5"/>
        <v>1</v>
      </c>
      <c r="P16" s="65">
        <f>VLOOKUP($A16,'Return Data'!$B$7:$R$2843,15,0)</f>
        <v>15.190099999999999</v>
      </c>
      <c r="Q16" s="66">
        <f t="shared" si="6"/>
        <v>3</v>
      </c>
      <c r="R16" s="65">
        <f>VLOOKUP($A16,'Return Data'!$B$7:$R$2843,16,0)</f>
        <v>15.997199999999999</v>
      </c>
      <c r="S16" s="67">
        <f t="shared" si="7"/>
        <v>7</v>
      </c>
    </row>
    <row r="17" spans="1:19" x14ac:dyDescent="0.3">
      <c r="A17" s="63" t="s">
        <v>39</v>
      </c>
      <c r="B17" s="64">
        <f>VLOOKUP($A17,'Return Data'!$B$7:$R$2843,3,0)</f>
        <v>44377</v>
      </c>
      <c r="C17" s="65">
        <f>VLOOKUP($A17,'Return Data'!$B$7:$R$2843,4,0)</f>
        <v>71.760000000000005</v>
      </c>
      <c r="D17" s="65">
        <f>VLOOKUP($A17,'Return Data'!$B$7:$R$2843,10,0)</f>
        <v>8.3170000000000002</v>
      </c>
      <c r="E17" s="66">
        <f t="shared" si="0"/>
        <v>15</v>
      </c>
      <c r="F17" s="65">
        <f>VLOOKUP($A17,'Return Data'!$B$7:$R$2843,11,0)</f>
        <v>19.580100000000002</v>
      </c>
      <c r="G17" s="66">
        <f t="shared" si="1"/>
        <v>9</v>
      </c>
      <c r="H17" s="65">
        <f>VLOOKUP($A17,'Return Data'!$B$7:$R$2843,12,0)</f>
        <v>47.897799999999997</v>
      </c>
      <c r="I17" s="66">
        <f t="shared" si="2"/>
        <v>6</v>
      </c>
      <c r="J17" s="65">
        <f>VLOOKUP($A17,'Return Data'!$B$7:$R$2843,13,0)</f>
        <v>63.3508</v>
      </c>
      <c r="K17" s="66">
        <f t="shared" si="3"/>
        <v>6</v>
      </c>
      <c r="L17" s="65">
        <f>VLOOKUP($A17,'Return Data'!$B$7:$R$2843,17,0)</f>
        <v>13.720599999999999</v>
      </c>
      <c r="M17" s="66">
        <f t="shared" si="4"/>
        <v>16</v>
      </c>
      <c r="N17" s="65">
        <f>VLOOKUP($A17,'Return Data'!$B$7:$R$2843,14,0)</f>
        <v>11.084899999999999</v>
      </c>
      <c r="O17" s="66">
        <f t="shared" si="5"/>
        <v>8</v>
      </c>
      <c r="P17" s="65">
        <f>VLOOKUP($A17,'Return Data'!$B$7:$R$2843,15,0)</f>
        <v>11.1013</v>
      </c>
      <c r="Q17" s="66">
        <f t="shared" si="6"/>
        <v>10</v>
      </c>
      <c r="R17" s="65">
        <f>VLOOKUP($A17,'Return Data'!$B$7:$R$2843,16,0)</f>
        <v>13.5329</v>
      </c>
      <c r="S17" s="67">
        <f t="shared" si="7"/>
        <v>12</v>
      </c>
    </row>
    <row r="18" spans="1:19" x14ac:dyDescent="0.3">
      <c r="A18" s="63" t="s">
        <v>40</v>
      </c>
      <c r="B18" s="64">
        <f>VLOOKUP($A18,'Return Data'!$B$7:$R$2843,3,0)</f>
        <v>44377</v>
      </c>
      <c r="C18" s="65">
        <f>VLOOKUP($A18,'Return Data'!$B$7:$R$2843,4,0)</f>
        <v>175.41929999999999</v>
      </c>
      <c r="D18" s="65">
        <f>VLOOKUP($A18,'Return Data'!$B$7:$R$2843,10,0)</f>
        <v>5.8700999999999999</v>
      </c>
      <c r="E18" s="66">
        <f t="shared" si="0"/>
        <v>16</v>
      </c>
      <c r="F18" s="65">
        <f>VLOOKUP($A18,'Return Data'!$B$7:$R$2843,11,0)</f>
        <v>13.194800000000001</v>
      </c>
      <c r="G18" s="66">
        <f t="shared" si="1"/>
        <v>16</v>
      </c>
      <c r="H18" s="65">
        <f>VLOOKUP($A18,'Return Data'!$B$7:$R$2843,12,0)</f>
        <v>32.506</v>
      </c>
      <c r="I18" s="66">
        <f t="shared" si="2"/>
        <v>16</v>
      </c>
      <c r="J18" s="65">
        <f>VLOOKUP($A18,'Return Data'!$B$7:$R$2843,13,0)</f>
        <v>45.661299999999997</v>
      </c>
      <c r="K18" s="66">
        <f t="shared" si="3"/>
        <v>15</v>
      </c>
      <c r="L18" s="65">
        <f>VLOOKUP($A18,'Return Data'!$B$7:$R$2843,17,0)</f>
        <v>14.079599999999999</v>
      </c>
      <c r="M18" s="66">
        <f t="shared" si="4"/>
        <v>15</v>
      </c>
      <c r="N18" s="65">
        <f>VLOOKUP($A18,'Return Data'!$B$7:$R$2843,14,0)</f>
        <v>9.0107999999999997</v>
      </c>
      <c r="O18" s="66">
        <f t="shared" si="5"/>
        <v>10</v>
      </c>
      <c r="P18" s="65">
        <f>VLOOKUP($A18,'Return Data'!$B$7:$R$2843,15,0)</f>
        <v>13.454800000000001</v>
      </c>
      <c r="Q18" s="66">
        <f t="shared" si="6"/>
        <v>6</v>
      </c>
      <c r="R18" s="65">
        <f>VLOOKUP($A18,'Return Data'!$B$7:$R$2843,16,0)</f>
        <v>18.337399999999999</v>
      </c>
      <c r="S18" s="67">
        <f t="shared" si="7"/>
        <v>2</v>
      </c>
    </row>
    <row r="19" spans="1:19" x14ac:dyDescent="0.3">
      <c r="A19" s="63" t="s">
        <v>41</v>
      </c>
      <c r="B19" s="64">
        <f>VLOOKUP($A19,'Return Data'!$B$7:$R$2843,3,0)</f>
        <v>44377</v>
      </c>
      <c r="C19" s="65">
        <f>VLOOKUP($A19,'Return Data'!$B$7:$R$2843,4,0)</f>
        <v>13.4969</v>
      </c>
      <c r="D19" s="65">
        <f>VLOOKUP($A19,'Return Data'!$B$7:$R$2843,10,0)</f>
        <v>10.4854</v>
      </c>
      <c r="E19" s="66">
        <f t="shared" si="0"/>
        <v>7</v>
      </c>
      <c r="F19" s="65">
        <f>VLOOKUP($A19,'Return Data'!$B$7:$R$2843,11,0)</f>
        <v>18.494700000000002</v>
      </c>
      <c r="G19" s="66">
        <f t="shared" si="1"/>
        <v>12</v>
      </c>
      <c r="H19" s="65">
        <f>VLOOKUP($A19,'Return Data'!$B$7:$R$2843,12,0)</f>
        <v>36.097200000000001</v>
      </c>
      <c r="I19" s="66">
        <f t="shared" si="2"/>
        <v>14</v>
      </c>
      <c r="J19" s="65">
        <f>VLOOKUP($A19,'Return Data'!$B$7:$R$2843,13,0)</f>
        <v>48.711399999999998</v>
      </c>
      <c r="K19" s="66">
        <f t="shared" si="3"/>
        <v>14</v>
      </c>
      <c r="L19" s="65">
        <f>VLOOKUP($A19,'Return Data'!$B$7:$R$2843,17,0)</f>
        <v>16.6892</v>
      </c>
      <c r="M19" s="66">
        <f t="shared" si="4"/>
        <v>10</v>
      </c>
      <c r="N19" s="65"/>
      <c r="O19" s="66"/>
      <c r="P19" s="65"/>
      <c r="Q19" s="66"/>
      <c r="R19" s="65">
        <f>VLOOKUP($A19,'Return Data'!$B$7:$R$2843,16,0)</f>
        <v>10.635</v>
      </c>
      <c r="S19" s="67">
        <f t="shared" si="7"/>
        <v>14</v>
      </c>
    </row>
    <row r="20" spans="1:19" x14ac:dyDescent="0.3">
      <c r="A20" s="63" t="s">
        <v>42</v>
      </c>
      <c r="B20" s="64">
        <f>VLOOKUP($A20,'Return Data'!$B$7:$R$2843,3,0)</f>
        <v>44377</v>
      </c>
      <c r="C20" s="65">
        <f>VLOOKUP($A20,'Return Data'!$B$7:$R$2843,4,0)</f>
        <v>12.8437</v>
      </c>
      <c r="D20" s="65">
        <f>VLOOKUP($A20,'Return Data'!$B$7:$R$2843,10,0)</f>
        <v>8.8541000000000007</v>
      </c>
      <c r="E20" s="66">
        <f t="shared" si="0"/>
        <v>12</v>
      </c>
      <c r="F20" s="65">
        <f>VLOOKUP($A20,'Return Data'!$B$7:$R$2843,11,0)</f>
        <v>15.207700000000001</v>
      </c>
      <c r="G20" s="66">
        <f t="shared" si="1"/>
        <v>14</v>
      </c>
      <c r="H20" s="65">
        <f>VLOOKUP($A20,'Return Data'!$B$7:$R$2843,12,0)</f>
        <v>32.670499999999997</v>
      </c>
      <c r="I20" s="66">
        <f t="shared" si="2"/>
        <v>15</v>
      </c>
      <c r="J20" s="65">
        <f>VLOOKUP($A20,'Return Data'!$B$7:$R$2843,13,0)</f>
        <v>44.452399999999997</v>
      </c>
      <c r="K20" s="66">
        <f t="shared" si="3"/>
        <v>16</v>
      </c>
      <c r="L20" s="65">
        <f>VLOOKUP($A20,'Return Data'!$B$7:$R$2843,17,0)</f>
        <v>15.766400000000001</v>
      </c>
      <c r="M20" s="66">
        <f t="shared" si="4"/>
        <v>11</v>
      </c>
      <c r="N20" s="65"/>
      <c r="O20" s="66"/>
      <c r="P20" s="65"/>
      <c r="Q20" s="66"/>
      <c r="R20" s="65">
        <f>VLOOKUP($A20,'Return Data'!$B$7:$R$2843,16,0)</f>
        <v>8.9823000000000004</v>
      </c>
      <c r="S20" s="67">
        <f t="shared" si="7"/>
        <v>15</v>
      </c>
    </row>
    <row r="21" spans="1:19" x14ac:dyDescent="0.3">
      <c r="A21" s="63" t="s">
        <v>43</v>
      </c>
      <c r="B21" s="64">
        <f>VLOOKUP($A21,'Return Data'!$B$7:$R$2843,3,0)</f>
        <v>44377</v>
      </c>
      <c r="C21" s="65">
        <f>VLOOKUP($A21,'Return Data'!$B$7:$R$2843,4,0)</f>
        <v>354.37259999999998</v>
      </c>
      <c r="D21" s="65">
        <f>VLOOKUP($A21,'Return Data'!$B$7:$R$2843,10,0)</f>
        <v>11.900600000000001</v>
      </c>
      <c r="E21" s="66">
        <f t="shared" si="0"/>
        <v>4</v>
      </c>
      <c r="F21" s="65">
        <f>VLOOKUP($A21,'Return Data'!$B$7:$R$2843,11,0)</f>
        <v>31.0123</v>
      </c>
      <c r="G21" s="66">
        <f t="shared" si="1"/>
        <v>2</v>
      </c>
      <c r="H21" s="65">
        <f>VLOOKUP($A21,'Return Data'!$B$7:$R$2843,12,0)</f>
        <v>68.153800000000004</v>
      </c>
      <c r="I21" s="66">
        <f t="shared" si="2"/>
        <v>2</v>
      </c>
      <c r="J21" s="65">
        <f>VLOOKUP($A21,'Return Data'!$B$7:$R$2843,13,0)</f>
        <v>83.016599999999997</v>
      </c>
      <c r="K21" s="66">
        <f t="shared" si="3"/>
        <v>2</v>
      </c>
      <c r="L21" s="65">
        <f>VLOOKUP($A21,'Return Data'!$B$7:$R$2843,17,0)</f>
        <v>18.720400000000001</v>
      </c>
      <c r="M21" s="66">
        <f t="shared" si="4"/>
        <v>6</v>
      </c>
      <c r="N21" s="65">
        <f>VLOOKUP($A21,'Return Data'!$B$7:$R$2843,14,0)</f>
        <v>11.9497</v>
      </c>
      <c r="O21" s="66">
        <f t="shared" si="5"/>
        <v>7</v>
      </c>
      <c r="P21" s="65">
        <f>VLOOKUP($A21,'Return Data'!$B$7:$R$2843,15,0)</f>
        <v>13.3123</v>
      </c>
      <c r="Q21" s="66">
        <f t="shared" si="6"/>
        <v>7</v>
      </c>
      <c r="R21" s="65">
        <f>VLOOKUP($A21,'Return Data'!$B$7:$R$2843,16,0)</f>
        <v>17.3032</v>
      </c>
      <c r="S21" s="67">
        <f t="shared" si="7"/>
        <v>3</v>
      </c>
    </row>
    <row r="22" spans="1:19" x14ac:dyDescent="0.3">
      <c r="A22" s="63" t="s">
        <v>44</v>
      </c>
      <c r="B22" s="64">
        <f>VLOOKUP($A22,'Return Data'!$B$7:$R$2843,3,0)</f>
        <v>44377</v>
      </c>
      <c r="C22" s="65">
        <f>VLOOKUP($A22,'Return Data'!$B$7:$R$2843,4,0)</f>
        <v>14.87</v>
      </c>
      <c r="D22" s="65">
        <f>VLOOKUP($A22,'Return Data'!$B$7:$R$2843,10,0)</f>
        <v>8.3818999999999999</v>
      </c>
      <c r="E22" s="66">
        <f t="shared" si="0"/>
        <v>14</v>
      </c>
      <c r="F22" s="65">
        <f>VLOOKUP($A22,'Return Data'!$B$7:$R$2843,11,0)</f>
        <v>17.549399999999999</v>
      </c>
      <c r="G22" s="66">
        <f t="shared" si="1"/>
        <v>13</v>
      </c>
      <c r="H22" s="65">
        <f>VLOOKUP($A22,'Return Data'!$B$7:$R$2843,12,0)</f>
        <v>43.118400000000001</v>
      </c>
      <c r="I22" s="66">
        <f t="shared" si="2"/>
        <v>12</v>
      </c>
      <c r="J22" s="65">
        <f>VLOOKUP($A22,'Return Data'!$B$7:$R$2843,13,0)</f>
        <v>55.381399999999999</v>
      </c>
      <c r="K22" s="66">
        <f t="shared" si="3"/>
        <v>12</v>
      </c>
      <c r="L22" s="65">
        <f>VLOOKUP($A22,'Return Data'!$B$7:$R$2843,17,0)</f>
        <v>17.861899999999999</v>
      </c>
      <c r="M22" s="66">
        <f t="shared" si="4"/>
        <v>8</v>
      </c>
      <c r="N22" s="65"/>
      <c r="O22" s="66"/>
      <c r="P22" s="65"/>
      <c r="Q22" s="66"/>
      <c r="R22" s="65">
        <f>VLOOKUP($A22,'Return Data'!$B$7:$R$2843,16,0)</f>
        <v>16.694600000000001</v>
      </c>
      <c r="S22" s="67">
        <f t="shared" si="7"/>
        <v>4</v>
      </c>
    </row>
    <row r="23" spans="1:19" x14ac:dyDescent="0.3">
      <c r="A23" s="63" t="s">
        <v>45</v>
      </c>
      <c r="B23" s="64">
        <f>VLOOKUP($A23,'Return Data'!$B$7:$R$2843,3,0)</f>
        <v>44377</v>
      </c>
      <c r="C23" s="65">
        <f>VLOOKUP($A23,'Return Data'!$B$7:$R$2843,4,0)</f>
        <v>91.224199999999996</v>
      </c>
      <c r="D23" s="65">
        <f>VLOOKUP($A23,'Return Data'!$B$7:$R$2843,10,0)</f>
        <v>9.5791000000000004</v>
      </c>
      <c r="E23" s="66">
        <f t="shared" si="0"/>
        <v>10</v>
      </c>
      <c r="F23" s="65">
        <f>VLOOKUP($A23,'Return Data'!$B$7:$R$2843,11,0)</f>
        <v>19.1722</v>
      </c>
      <c r="G23" s="66">
        <f t="shared" si="1"/>
        <v>10</v>
      </c>
      <c r="H23" s="65">
        <f>VLOOKUP($A23,'Return Data'!$B$7:$R$2843,12,0)</f>
        <v>46.925400000000003</v>
      </c>
      <c r="I23" s="66">
        <f t="shared" si="2"/>
        <v>8</v>
      </c>
      <c r="J23" s="65">
        <f>VLOOKUP($A23,'Return Data'!$B$7:$R$2843,13,0)</f>
        <v>60.500300000000003</v>
      </c>
      <c r="K23" s="66">
        <f t="shared" si="3"/>
        <v>10</v>
      </c>
      <c r="L23" s="65">
        <f>VLOOKUP($A23,'Return Data'!$B$7:$R$2843,17,0)</f>
        <v>21.904599999999999</v>
      </c>
      <c r="M23" s="66">
        <f t="shared" si="4"/>
        <v>2</v>
      </c>
      <c r="N23" s="65">
        <f>VLOOKUP($A23,'Return Data'!$B$7:$R$2843,14,0)</f>
        <v>15.4117</v>
      </c>
      <c r="O23" s="66">
        <f t="shared" si="5"/>
        <v>2</v>
      </c>
      <c r="P23" s="65">
        <f>VLOOKUP($A23,'Return Data'!$B$7:$R$2843,15,0)</f>
        <v>14.1937</v>
      </c>
      <c r="Q23" s="66">
        <f t="shared" si="6"/>
        <v>5</v>
      </c>
      <c r="R23" s="65">
        <f>VLOOKUP($A23,'Return Data'!$B$7:$R$2843,16,0)</f>
        <v>14.860799999999999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10.458337500000001</v>
      </c>
      <c r="E25" s="74"/>
      <c r="F25" s="75">
        <f>AVERAGE(F8:F23)</f>
        <v>21.503018749999995</v>
      </c>
      <c r="G25" s="74"/>
      <c r="H25" s="75">
        <f>AVERAGE(H8:H23)</f>
        <v>47.1662125</v>
      </c>
      <c r="I25" s="74"/>
      <c r="J25" s="75">
        <f>AVERAGE(J8:J23)</f>
        <v>62.837500000000006</v>
      </c>
      <c r="K25" s="74"/>
      <c r="L25" s="75">
        <f>AVERAGE(L8:L23)</f>
        <v>17.576237500000001</v>
      </c>
      <c r="M25" s="74"/>
      <c r="N25" s="75">
        <f>AVERAGE(N8:N23)</f>
        <v>11.769516666666668</v>
      </c>
      <c r="O25" s="74"/>
      <c r="P25" s="75">
        <f>AVERAGE(P8:P23)</f>
        <v>13.134566666666666</v>
      </c>
      <c r="Q25" s="74"/>
      <c r="R25" s="75">
        <f>AVERAGE(R8:R23)</f>
        <v>14.682193750000003</v>
      </c>
      <c r="S25" s="76"/>
    </row>
    <row r="26" spans="1:19" x14ac:dyDescent="0.3">
      <c r="A26" s="73" t="s">
        <v>28</v>
      </c>
      <c r="B26" s="74"/>
      <c r="C26" s="74"/>
      <c r="D26" s="75">
        <f>MIN(D8:D23)</f>
        <v>5.8700999999999999</v>
      </c>
      <c r="E26" s="74"/>
      <c r="F26" s="75">
        <f>MIN(F8:F23)</f>
        <v>13.194800000000001</v>
      </c>
      <c r="G26" s="74"/>
      <c r="H26" s="75">
        <f>MIN(H8:H23)</f>
        <v>32.506</v>
      </c>
      <c r="I26" s="74"/>
      <c r="J26" s="75">
        <f>MIN(J8:J23)</f>
        <v>44.452399999999997</v>
      </c>
      <c r="K26" s="74"/>
      <c r="L26" s="75">
        <f>MIN(L8:L23)</f>
        <v>13.720599999999999</v>
      </c>
      <c r="M26" s="74"/>
      <c r="N26" s="75">
        <f>MIN(N8:N23)</f>
        <v>6.2984999999999998</v>
      </c>
      <c r="O26" s="74"/>
      <c r="P26" s="75">
        <f>MIN(P8:P23)</f>
        <v>9.0200999999999993</v>
      </c>
      <c r="Q26" s="74"/>
      <c r="R26" s="75">
        <f>MIN(R8:R23)</f>
        <v>7.8141999999999996</v>
      </c>
      <c r="S26" s="76"/>
    </row>
    <row r="27" spans="1:19" ht="15" thickBot="1" x14ac:dyDescent="0.35">
      <c r="A27" s="77" t="s">
        <v>29</v>
      </c>
      <c r="B27" s="78"/>
      <c r="C27" s="78"/>
      <c r="D27" s="79">
        <f>MAX(D8:D23)</f>
        <v>17.773299999999999</v>
      </c>
      <c r="E27" s="78"/>
      <c r="F27" s="79">
        <f>MAX(F8:F23)</f>
        <v>38.161299999999997</v>
      </c>
      <c r="G27" s="78"/>
      <c r="H27" s="79">
        <f>MAX(H8:H23)</f>
        <v>69.782600000000002</v>
      </c>
      <c r="I27" s="78"/>
      <c r="J27" s="79">
        <f>MAX(J8:J23)</f>
        <v>100.3704</v>
      </c>
      <c r="K27" s="78"/>
      <c r="L27" s="79">
        <f>MAX(L8:L23)</f>
        <v>22.2805</v>
      </c>
      <c r="M27" s="78"/>
      <c r="N27" s="79">
        <f>MAX(N8:N23)</f>
        <v>15.4628</v>
      </c>
      <c r="O27" s="78"/>
      <c r="P27" s="79">
        <f>MAX(P8:P23)</f>
        <v>16.0732</v>
      </c>
      <c r="Q27" s="78"/>
      <c r="R27" s="79">
        <f>MAX(R8:R23)</f>
        <v>19.9129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44377</v>
      </c>
      <c r="C8" s="65">
        <f>VLOOKUP($A8,'Return Data'!$B$7:$R$2843,4,0)</f>
        <v>641.54999999999995</v>
      </c>
      <c r="D8" s="65">
        <f>VLOOKUP($A8,'Return Data'!$B$7:$R$2843,10,0)</f>
        <v>10.330500000000001</v>
      </c>
      <c r="E8" s="66">
        <f>RANK(D8,D$8:D$34,0)</f>
        <v>17</v>
      </c>
      <c r="F8" s="65">
        <f>VLOOKUP($A8,'Return Data'!$B$7:$R$2843,11,0)</f>
        <v>19.8308</v>
      </c>
      <c r="G8" s="66">
        <f>RANK(F8,F$8:F$34,0)</f>
        <v>20</v>
      </c>
      <c r="H8" s="65">
        <f>VLOOKUP($A8,'Return Data'!$B$7:$R$2843,12,0)</f>
        <v>47.306699999999999</v>
      </c>
      <c r="I8" s="66">
        <f>RANK(H8,H$8:H$34,0)</f>
        <v>14</v>
      </c>
      <c r="J8" s="65">
        <f>VLOOKUP($A8,'Return Data'!$B$7:$R$2843,13,0)</f>
        <v>66.883399999999995</v>
      </c>
      <c r="K8" s="66">
        <f>RANK(J8,J$8:J$34,0)</f>
        <v>10</v>
      </c>
      <c r="L8" s="65">
        <f>VLOOKUP($A8,'Return Data'!$B$7:$R$2843,17,0)</f>
        <v>21.416899999999998</v>
      </c>
      <c r="M8" s="66">
        <f>RANK(L8,L$8:L$34,0)</f>
        <v>12</v>
      </c>
      <c r="N8" s="65">
        <f>VLOOKUP($A8,'Return Data'!$B$7:$R$2843,14,0)</f>
        <v>14.660399999999999</v>
      </c>
      <c r="O8" s="66">
        <f>RANK(N8,N$8:N$34,0)</f>
        <v>15</v>
      </c>
      <c r="P8" s="65">
        <f>VLOOKUP($A8,'Return Data'!$B$7:$R$2843,15,0)</f>
        <v>14.9368</v>
      </c>
      <c r="Q8" s="66">
        <f>RANK(P8,P$8:P$34,0)</f>
        <v>15</v>
      </c>
      <c r="R8" s="65">
        <f>VLOOKUP($A8,'Return Data'!$B$7:$R$2843,16,0)</f>
        <v>17.427299999999999</v>
      </c>
      <c r="S8" s="67">
        <f>RANK(R8,R$8:R$34,0)</f>
        <v>11</v>
      </c>
    </row>
    <row r="9" spans="1:20" x14ac:dyDescent="0.3">
      <c r="A9" s="63" t="s">
        <v>900</v>
      </c>
      <c r="B9" s="64">
        <f>VLOOKUP($A9,'Return Data'!$B$7:$R$2843,3,0)</f>
        <v>44377</v>
      </c>
      <c r="C9" s="65">
        <f>VLOOKUP($A9,'Return Data'!$B$7:$R$2843,4,0)</f>
        <v>19.45</v>
      </c>
      <c r="D9" s="65">
        <f>VLOOKUP($A9,'Return Data'!$B$7:$R$2843,10,0)</f>
        <v>17.2393</v>
      </c>
      <c r="E9" s="66">
        <f t="shared" ref="E9:E34" si="0">RANK(D9,D$8:D$34,0)</f>
        <v>1</v>
      </c>
      <c r="F9" s="65">
        <f>VLOOKUP($A9,'Return Data'!$B$7:$R$2843,11,0)</f>
        <v>26.462900000000001</v>
      </c>
      <c r="G9" s="66">
        <f t="shared" ref="G9:G34" si="1">RANK(F9,F$8:F$34,0)</f>
        <v>5</v>
      </c>
      <c r="H9" s="65">
        <f>VLOOKUP($A9,'Return Data'!$B$7:$R$2843,12,0)</f>
        <v>52.548999999999999</v>
      </c>
      <c r="I9" s="66">
        <f t="shared" ref="I9:I34" si="2">RANK(H9,H$8:H$34,0)</f>
        <v>9</v>
      </c>
      <c r="J9" s="65">
        <f>VLOOKUP($A9,'Return Data'!$B$7:$R$2843,13,0)</f>
        <v>69.572800000000001</v>
      </c>
      <c r="K9" s="66">
        <f t="shared" ref="K9:K34" si="3">RANK(J9,J$8:J$34,0)</f>
        <v>7</v>
      </c>
      <c r="L9" s="65">
        <f>VLOOKUP($A9,'Return Data'!$B$7:$R$2843,17,0)</f>
        <v>31.807600000000001</v>
      </c>
      <c r="M9" s="66">
        <f t="shared" ref="M9:M34" si="4">RANK(L9,L$8:L$34,0)</f>
        <v>1</v>
      </c>
      <c r="N9" s="65"/>
      <c r="O9" s="66"/>
      <c r="P9" s="65"/>
      <c r="Q9" s="66"/>
      <c r="R9" s="65">
        <f>VLOOKUP($A9,'Return Data'!$B$7:$R$2843,16,0)</f>
        <v>28.052700000000002</v>
      </c>
      <c r="S9" s="67">
        <f t="shared" ref="S9:S34" si="5">RANK(R9,R$8:R$34,0)</f>
        <v>2</v>
      </c>
    </row>
    <row r="10" spans="1:20" x14ac:dyDescent="0.3">
      <c r="A10" s="63" t="s">
        <v>902</v>
      </c>
      <c r="B10" s="64">
        <f>VLOOKUP($A10,'Return Data'!$B$7:$R$2843,3,0)</f>
        <v>44377</v>
      </c>
      <c r="C10" s="65">
        <f>VLOOKUP($A10,'Return Data'!$B$7:$R$2843,4,0)</f>
        <v>55.55</v>
      </c>
      <c r="D10" s="65">
        <f>VLOOKUP($A10,'Return Data'!$B$7:$R$2843,10,0)</f>
        <v>15.296799999999999</v>
      </c>
      <c r="E10" s="66">
        <f t="shared" si="0"/>
        <v>2</v>
      </c>
      <c r="F10" s="65">
        <f>VLOOKUP($A10,'Return Data'!$B$7:$R$2843,11,0)</f>
        <v>20.997599999999998</v>
      </c>
      <c r="G10" s="66">
        <f t="shared" si="1"/>
        <v>16</v>
      </c>
      <c r="H10" s="65">
        <f>VLOOKUP($A10,'Return Data'!$B$7:$R$2843,12,0)</f>
        <v>45.609400000000001</v>
      </c>
      <c r="I10" s="66">
        <f t="shared" si="2"/>
        <v>19</v>
      </c>
      <c r="J10" s="65">
        <f>VLOOKUP($A10,'Return Data'!$B$7:$R$2843,13,0)</f>
        <v>64.009399999999999</v>
      </c>
      <c r="K10" s="66">
        <f t="shared" si="3"/>
        <v>15</v>
      </c>
      <c r="L10" s="65">
        <f>VLOOKUP($A10,'Return Data'!$B$7:$R$2843,17,0)</f>
        <v>22.9251</v>
      </c>
      <c r="M10" s="66">
        <f t="shared" si="4"/>
        <v>8</v>
      </c>
      <c r="N10" s="65">
        <f>VLOOKUP($A10,'Return Data'!$B$7:$R$2843,14,0)</f>
        <v>13.406700000000001</v>
      </c>
      <c r="O10" s="66">
        <f t="shared" ref="O10:O34" si="6">RANK(N10,N$8:N$34,0)</f>
        <v>20</v>
      </c>
      <c r="P10" s="65">
        <f>VLOOKUP($A10,'Return Data'!$B$7:$R$2843,15,0)</f>
        <v>14.247</v>
      </c>
      <c r="Q10" s="66">
        <f t="shared" ref="Q10:Q34" si="7">RANK(P10,P$8:P$34,0)</f>
        <v>17</v>
      </c>
      <c r="R10" s="65">
        <f>VLOOKUP($A10,'Return Data'!$B$7:$R$2843,16,0)</f>
        <v>13.8552</v>
      </c>
      <c r="S10" s="67">
        <f t="shared" si="5"/>
        <v>24</v>
      </c>
    </row>
    <row r="11" spans="1:20" x14ac:dyDescent="0.3">
      <c r="A11" s="63" t="s">
        <v>904</v>
      </c>
      <c r="B11" s="64">
        <f>VLOOKUP($A11,'Return Data'!$B$7:$R$2843,3,0)</f>
        <v>44377</v>
      </c>
      <c r="C11" s="65">
        <f>VLOOKUP($A11,'Return Data'!$B$7:$R$2843,4,0)</f>
        <v>158.27000000000001</v>
      </c>
      <c r="D11" s="65">
        <f>VLOOKUP($A11,'Return Data'!$B$7:$R$2843,10,0)</f>
        <v>11.978199999999999</v>
      </c>
      <c r="E11" s="66">
        <f t="shared" si="0"/>
        <v>11</v>
      </c>
      <c r="F11" s="65">
        <f>VLOOKUP($A11,'Return Data'!$B$7:$R$2843,11,0)</f>
        <v>20.872199999999999</v>
      </c>
      <c r="G11" s="66">
        <f t="shared" si="1"/>
        <v>17</v>
      </c>
      <c r="H11" s="65">
        <f>VLOOKUP($A11,'Return Data'!$B$7:$R$2843,12,0)</f>
        <v>46.180799999999998</v>
      </c>
      <c r="I11" s="66">
        <f t="shared" si="2"/>
        <v>18</v>
      </c>
      <c r="J11" s="65">
        <f>VLOOKUP($A11,'Return Data'!$B$7:$R$2843,13,0)</f>
        <v>66.863500000000002</v>
      </c>
      <c r="K11" s="66">
        <f t="shared" si="3"/>
        <v>11</v>
      </c>
      <c r="L11" s="65">
        <f>VLOOKUP($A11,'Return Data'!$B$7:$R$2843,17,0)</f>
        <v>25.0106</v>
      </c>
      <c r="M11" s="66">
        <f t="shared" si="4"/>
        <v>5</v>
      </c>
      <c r="N11" s="65">
        <f>VLOOKUP($A11,'Return Data'!$B$7:$R$2843,14,0)</f>
        <v>17.971699999999998</v>
      </c>
      <c r="O11" s="66">
        <f t="shared" si="6"/>
        <v>5</v>
      </c>
      <c r="P11" s="65">
        <f>VLOOKUP($A11,'Return Data'!$B$7:$R$2843,15,0)</f>
        <v>19.3553</v>
      </c>
      <c r="Q11" s="66">
        <f t="shared" si="7"/>
        <v>2</v>
      </c>
      <c r="R11" s="65">
        <f>VLOOKUP($A11,'Return Data'!$B$7:$R$2843,16,0)</f>
        <v>22.746300000000002</v>
      </c>
      <c r="S11" s="67">
        <f t="shared" si="5"/>
        <v>6</v>
      </c>
    </row>
    <row r="12" spans="1:20" x14ac:dyDescent="0.3">
      <c r="A12" s="63" t="s">
        <v>906</v>
      </c>
      <c r="B12" s="64">
        <f>VLOOKUP($A12,'Return Data'!$B$7:$R$2843,3,0)</f>
        <v>44377</v>
      </c>
      <c r="C12" s="65">
        <f>VLOOKUP($A12,'Return Data'!$B$7:$R$2843,4,0)</f>
        <v>357.43099999999998</v>
      </c>
      <c r="D12" s="65">
        <f>VLOOKUP($A12,'Return Data'!$B$7:$R$2843,10,0)</f>
        <v>13.325200000000001</v>
      </c>
      <c r="E12" s="66">
        <f t="shared" si="0"/>
        <v>7</v>
      </c>
      <c r="F12" s="65">
        <f>VLOOKUP($A12,'Return Data'!$B$7:$R$2843,11,0)</f>
        <v>25.101900000000001</v>
      </c>
      <c r="G12" s="66">
        <f t="shared" si="1"/>
        <v>7</v>
      </c>
      <c r="H12" s="65">
        <f>VLOOKUP($A12,'Return Data'!$B$7:$R$2843,12,0)</f>
        <v>53.508600000000001</v>
      </c>
      <c r="I12" s="66">
        <f t="shared" si="2"/>
        <v>5</v>
      </c>
      <c r="J12" s="65">
        <f>VLOOKUP($A12,'Return Data'!$B$7:$R$2843,13,0)</f>
        <v>64.067499999999995</v>
      </c>
      <c r="K12" s="66">
        <f t="shared" si="3"/>
        <v>14</v>
      </c>
      <c r="L12" s="65">
        <f>VLOOKUP($A12,'Return Data'!$B$7:$R$2843,17,0)</f>
        <v>23.786300000000001</v>
      </c>
      <c r="M12" s="66">
        <f t="shared" si="4"/>
        <v>6</v>
      </c>
      <c r="N12" s="65">
        <f>VLOOKUP($A12,'Return Data'!$B$7:$R$2843,14,0)</f>
        <v>18.254999999999999</v>
      </c>
      <c r="O12" s="66">
        <f t="shared" si="6"/>
        <v>2</v>
      </c>
      <c r="P12" s="65">
        <f>VLOOKUP($A12,'Return Data'!$B$7:$R$2843,15,0)</f>
        <v>17.232900000000001</v>
      </c>
      <c r="Q12" s="66">
        <f t="shared" si="7"/>
        <v>6</v>
      </c>
      <c r="R12" s="65">
        <f>VLOOKUP($A12,'Return Data'!$B$7:$R$2843,16,0)</f>
        <v>17.523499999999999</v>
      </c>
      <c r="S12" s="67">
        <f t="shared" si="5"/>
        <v>10</v>
      </c>
    </row>
    <row r="13" spans="1:20" x14ac:dyDescent="0.3">
      <c r="A13" s="63" t="s">
        <v>908</v>
      </c>
      <c r="B13" s="64">
        <f>VLOOKUP($A13,'Return Data'!$B$7:$R$2843,3,0)</f>
        <v>44377</v>
      </c>
      <c r="C13" s="65">
        <f>VLOOKUP($A13,'Return Data'!$B$7:$R$2843,4,0)</f>
        <v>52.146999999999998</v>
      </c>
      <c r="D13" s="65">
        <f>VLOOKUP($A13,'Return Data'!$B$7:$R$2843,10,0)</f>
        <v>9.9590999999999994</v>
      </c>
      <c r="E13" s="66">
        <f t="shared" si="0"/>
        <v>20</v>
      </c>
      <c r="F13" s="65">
        <f>VLOOKUP($A13,'Return Data'!$B$7:$R$2843,11,0)</f>
        <v>23.136299999999999</v>
      </c>
      <c r="G13" s="66">
        <f t="shared" si="1"/>
        <v>12</v>
      </c>
      <c r="H13" s="65">
        <f>VLOOKUP($A13,'Return Data'!$B$7:$R$2843,12,0)</f>
        <v>48.1828</v>
      </c>
      <c r="I13" s="66">
        <f t="shared" si="2"/>
        <v>12</v>
      </c>
      <c r="J13" s="65">
        <f>VLOOKUP($A13,'Return Data'!$B$7:$R$2843,13,0)</f>
        <v>66.801000000000002</v>
      </c>
      <c r="K13" s="66">
        <f t="shared" si="3"/>
        <v>12</v>
      </c>
      <c r="L13" s="65">
        <f>VLOOKUP($A13,'Return Data'!$B$7:$R$2843,17,0)</f>
        <v>23.3246</v>
      </c>
      <c r="M13" s="66">
        <f t="shared" si="4"/>
        <v>7</v>
      </c>
      <c r="N13" s="65">
        <f>VLOOKUP($A13,'Return Data'!$B$7:$R$2843,14,0)</f>
        <v>17.649799999999999</v>
      </c>
      <c r="O13" s="66">
        <f t="shared" si="6"/>
        <v>8</v>
      </c>
      <c r="P13" s="65">
        <f>VLOOKUP($A13,'Return Data'!$B$7:$R$2843,15,0)</f>
        <v>16.939699999999998</v>
      </c>
      <c r="Q13" s="66">
        <f t="shared" si="7"/>
        <v>7</v>
      </c>
      <c r="R13" s="65">
        <f>VLOOKUP($A13,'Return Data'!$B$7:$R$2843,16,0)</f>
        <v>16.453199999999999</v>
      </c>
      <c r="S13" s="67">
        <f t="shared" si="5"/>
        <v>16</v>
      </c>
    </row>
    <row r="14" spans="1:20" x14ac:dyDescent="0.3">
      <c r="A14" s="63" t="s">
        <v>911</v>
      </c>
      <c r="B14" s="64">
        <f>VLOOKUP($A14,'Return Data'!$B$7:$R$2843,3,0)</f>
        <v>44377</v>
      </c>
      <c r="C14" s="65">
        <f>VLOOKUP($A14,'Return Data'!$B$7:$R$2843,4,0)</f>
        <v>119.9503</v>
      </c>
      <c r="D14" s="65">
        <f>VLOOKUP($A14,'Return Data'!$B$7:$R$2843,10,0)</f>
        <v>14.157999999999999</v>
      </c>
      <c r="E14" s="66">
        <f t="shared" si="0"/>
        <v>5</v>
      </c>
      <c r="F14" s="65">
        <f>VLOOKUP($A14,'Return Data'!$B$7:$R$2843,11,0)</f>
        <v>26.5245</v>
      </c>
      <c r="G14" s="66">
        <f t="shared" si="1"/>
        <v>4</v>
      </c>
      <c r="H14" s="65">
        <f>VLOOKUP($A14,'Return Data'!$B$7:$R$2843,12,0)</f>
        <v>60.055799999999998</v>
      </c>
      <c r="I14" s="66">
        <f t="shared" si="2"/>
        <v>1</v>
      </c>
      <c r="J14" s="65">
        <f>VLOOKUP($A14,'Return Data'!$B$7:$R$2843,13,0)</f>
        <v>77.807699999999997</v>
      </c>
      <c r="K14" s="66">
        <f t="shared" si="3"/>
        <v>1</v>
      </c>
      <c r="L14" s="65">
        <f>VLOOKUP($A14,'Return Data'!$B$7:$R$2843,17,0)</f>
        <v>19.287500000000001</v>
      </c>
      <c r="M14" s="66">
        <f t="shared" si="4"/>
        <v>17</v>
      </c>
      <c r="N14" s="65">
        <f>VLOOKUP($A14,'Return Data'!$B$7:$R$2843,14,0)</f>
        <v>13.683999999999999</v>
      </c>
      <c r="O14" s="66">
        <f t="shared" si="6"/>
        <v>19</v>
      </c>
      <c r="P14" s="65">
        <f>VLOOKUP($A14,'Return Data'!$B$7:$R$2843,15,0)</f>
        <v>12.9314</v>
      </c>
      <c r="Q14" s="66">
        <f t="shared" si="7"/>
        <v>20</v>
      </c>
      <c r="R14" s="65">
        <f>VLOOKUP($A14,'Return Data'!$B$7:$R$2843,16,0)</f>
        <v>15.3323</v>
      </c>
      <c r="S14" s="67">
        <f t="shared" si="5"/>
        <v>18</v>
      </c>
    </row>
    <row r="15" spans="1:20" x14ac:dyDescent="0.3">
      <c r="A15" s="63" t="s">
        <v>2029</v>
      </c>
      <c r="B15" s="64">
        <f>VLOOKUP($A15,'Return Data'!$B$7:$R$2843,3,0)</f>
        <v>44377</v>
      </c>
      <c r="C15" s="65">
        <f>VLOOKUP($A15,'Return Data'!$B$7:$R$2843,4,0)</f>
        <v>167.27500000000001</v>
      </c>
      <c r="D15" s="65">
        <f>VLOOKUP($A15,'Return Data'!$B$7:$R$2843,10,0)</f>
        <v>12.3156</v>
      </c>
      <c r="E15" s="66">
        <f t="shared" si="0"/>
        <v>10</v>
      </c>
      <c r="F15" s="65">
        <f>VLOOKUP($A15,'Return Data'!$B$7:$R$2843,11,0)</f>
        <v>27.480599999999999</v>
      </c>
      <c r="G15" s="66">
        <f t="shared" si="1"/>
        <v>2</v>
      </c>
      <c r="H15" s="65">
        <f>VLOOKUP($A15,'Return Data'!$B$7:$R$2843,12,0)</f>
        <v>55.974600000000002</v>
      </c>
      <c r="I15" s="66">
        <f t="shared" si="2"/>
        <v>3</v>
      </c>
      <c r="J15" s="65">
        <f>VLOOKUP($A15,'Return Data'!$B$7:$R$2843,13,0)</f>
        <v>70.294300000000007</v>
      </c>
      <c r="K15" s="66">
        <f t="shared" si="3"/>
        <v>4</v>
      </c>
      <c r="L15" s="65">
        <f>VLOOKUP($A15,'Return Data'!$B$7:$R$2843,17,0)</f>
        <v>19.658999999999999</v>
      </c>
      <c r="M15" s="66">
        <f t="shared" si="4"/>
        <v>16</v>
      </c>
      <c r="N15" s="65">
        <f>VLOOKUP($A15,'Return Data'!$B$7:$R$2843,14,0)</f>
        <v>15.5603</v>
      </c>
      <c r="O15" s="66">
        <f t="shared" si="6"/>
        <v>12</v>
      </c>
      <c r="P15" s="65">
        <f>VLOOKUP($A15,'Return Data'!$B$7:$R$2843,15,0)</f>
        <v>13.811299999999999</v>
      </c>
      <c r="Q15" s="66">
        <f t="shared" si="7"/>
        <v>18</v>
      </c>
      <c r="R15" s="65">
        <f>VLOOKUP($A15,'Return Data'!$B$7:$R$2843,16,0)</f>
        <v>11.381</v>
      </c>
      <c r="S15" s="67">
        <f t="shared" si="5"/>
        <v>27</v>
      </c>
    </row>
    <row r="16" spans="1:20" x14ac:dyDescent="0.3">
      <c r="A16" s="63" t="s">
        <v>912</v>
      </c>
      <c r="B16" s="64">
        <f>VLOOKUP($A16,'Return Data'!$B$7:$R$2843,3,0)</f>
        <v>44377</v>
      </c>
      <c r="C16" s="65">
        <f>VLOOKUP($A16,'Return Data'!$B$7:$R$2843,4,0)</f>
        <v>14.81</v>
      </c>
      <c r="D16" s="65">
        <f>VLOOKUP($A16,'Return Data'!$B$7:$R$2843,10,0)</f>
        <v>9.6623000000000001</v>
      </c>
      <c r="E16" s="66">
        <f t="shared" si="0"/>
        <v>22</v>
      </c>
      <c r="F16" s="65">
        <f>VLOOKUP($A16,'Return Data'!$B$7:$R$2843,11,0)</f>
        <v>19.6449</v>
      </c>
      <c r="G16" s="66">
        <f t="shared" si="1"/>
        <v>21</v>
      </c>
      <c r="H16" s="65">
        <f>VLOOKUP($A16,'Return Data'!$B$7:$R$2843,12,0)</f>
        <v>46.490099999999998</v>
      </c>
      <c r="I16" s="66">
        <f t="shared" si="2"/>
        <v>16</v>
      </c>
      <c r="J16" s="65">
        <f>VLOOKUP($A16,'Return Data'!$B$7:$R$2843,13,0)</f>
        <v>62.477600000000002</v>
      </c>
      <c r="K16" s="66">
        <f t="shared" si="3"/>
        <v>18</v>
      </c>
      <c r="L16" s="65">
        <f>VLOOKUP($A16,'Return Data'!$B$7:$R$2843,17,0)</f>
        <v>21.557400000000001</v>
      </c>
      <c r="M16" s="66">
        <f t="shared" si="4"/>
        <v>11</v>
      </c>
      <c r="N16" s="65"/>
      <c r="O16" s="66"/>
      <c r="P16" s="65"/>
      <c r="Q16" s="66"/>
      <c r="R16" s="65">
        <f>VLOOKUP($A16,'Return Data'!$B$7:$R$2843,16,0)</f>
        <v>18.9755</v>
      </c>
      <c r="S16" s="67">
        <f t="shared" si="5"/>
        <v>8</v>
      </c>
    </row>
    <row r="17" spans="1:19" x14ac:dyDescent="0.3">
      <c r="A17" s="63" t="s">
        <v>915</v>
      </c>
      <c r="B17" s="64">
        <f>VLOOKUP($A17,'Return Data'!$B$7:$R$2843,3,0)</f>
        <v>44377</v>
      </c>
      <c r="C17" s="65">
        <f>VLOOKUP($A17,'Return Data'!$B$7:$R$2843,4,0)</f>
        <v>491.11</v>
      </c>
      <c r="D17" s="65">
        <f>VLOOKUP($A17,'Return Data'!$B$7:$R$2843,10,0)</f>
        <v>11.1083</v>
      </c>
      <c r="E17" s="66">
        <f t="shared" si="0"/>
        <v>14</v>
      </c>
      <c r="F17" s="65">
        <f>VLOOKUP($A17,'Return Data'!$B$7:$R$2843,11,0)</f>
        <v>23.039000000000001</v>
      </c>
      <c r="G17" s="66">
        <f t="shared" si="1"/>
        <v>13</v>
      </c>
      <c r="H17" s="65">
        <f>VLOOKUP($A17,'Return Data'!$B$7:$R$2843,12,0)</f>
        <v>52.717799999999997</v>
      </c>
      <c r="I17" s="66">
        <f t="shared" si="2"/>
        <v>7</v>
      </c>
      <c r="J17" s="65">
        <f>VLOOKUP($A17,'Return Data'!$B$7:$R$2843,13,0)</f>
        <v>65.134500000000003</v>
      </c>
      <c r="K17" s="66">
        <f t="shared" si="3"/>
        <v>13</v>
      </c>
      <c r="L17" s="65">
        <f>VLOOKUP($A17,'Return Data'!$B$7:$R$2843,17,0)</f>
        <v>17.898</v>
      </c>
      <c r="M17" s="66">
        <f t="shared" si="4"/>
        <v>21</v>
      </c>
      <c r="N17" s="65">
        <f>VLOOKUP($A17,'Return Data'!$B$7:$R$2843,14,0)</f>
        <v>14.8422</v>
      </c>
      <c r="O17" s="66">
        <f t="shared" si="6"/>
        <v>14</v>
      </c>
      <c r="P17" s="65">
        <f>VLOOKUP($A17,'Return Data'!$B$7:$R$2843,15,0)</f>
        <v>14.282299999999999</v>
      </c>
      <c r="Q17" s="66">
        <f t="shared" si="7"/>
        <v>16</v>
      </c>
      <c r="R17" s="65">
        <f>VLOOKUP($A17,'Return Data'!$B$7:$R$2843,16,0)</f>
        <v>14.5946</v>
      </c>
      <c r="S17" s="67">
        <f t="shared" si="5"/>
        <v>20</v>
      </c>
    </row>
    <row r="18" spans="1:19" x14ac:dyDescent="0.3">
      <c r="A18" s="63" t="s">
        <v>916</v>
      </c>
      <c r="B18" s="64">
        <f>VLOOKUP($A18,'Return Data'!$B$7:$R$2843,3,0)</f>
        <v>44377</v>
      </c>
      <c r="C18" s="65">
        <f>VLOOKUP($A18,'Return Data'!$B$7:$R$2843,4,0)</f>
        <v>70.150000000000006</v>
      </c>
      <c r="D18" s="65">
        <f>VLOOKUP($A18,'Return Data'!$B$7:$R$2843,10,0)</f>
        <v>11.615</v>
      </c>
      <c r="E18" s="66">
        <f t="shared" si="0"/>
        <v>13</v>
      </c>
      <c r="F18" s="65">
        <f>VLOOKUP($A18,'Return Data'!$B$7:$R$2843,11,0)</f>
        <v>22.7042</v>
      </c>
      <c r="G18" s="66">
        <f t="shared" si="1"/>
        <v>14</v>
      </c>
      <c r="H18" s="65">
        <f>VLOOKUP($A18,'Return Data'!$B$7:$R$2843,12,0)</f>
        <v>47.1267</v>
      </c>
      <c r="I18" s="66">
        <f t="shared" si="2"/>
        <v>15</v>
      </c>
      <c r="J18" s="65">
        <f>VLOOKUP($A18,'Return Data'!$B$7:$R$2843,13,0)</f>
        <v>67.222899999999996</v>
      </c>
      <c r="K18" s="66">
        <f t="shared" si="3"/>
        <v>9</v>
      </c>
      <c r="L18" s="65">
        <f>VLOOKUP($A18,'Return Data'!$B$7:$R$2843,17,0)</f>
        <v>19.2363</v>
      </c>
      <c r="M18" s="66">
        <f t="shared" si="4"/>
        <v>18</v>
      </c>
      <c r="N18" s="65">
        <f>VLOOKUP($A18,'Return Data'!$B$7:$R$2843,14,0)</f>
        <v>14.067399999999999</v>
      </c>
      <c r="O18" s="66">
        <f t="shared" si="6"/>
        <v>18</v>
      </c>
      <c r="P18" s="65">
        <f>VLOOKUP($A18,'Return Data'!$B$7:$R$2843,15,0)</f>
        <v>15.547599999999999</v>
      </c>
      <c r="Q18" s="66">
        <f t="shared" si="7"/>
        <v>12</v>
      </c>
      <c r="R18" s="65">
        <f>VLOOKUP($A18,'Return Data'!$B$7:$R$2843,16,0)</f>
        <v>14.136100000000001</v>
      </c>
      <c r="S18" s="67">
        <f t="shared" si="5"/>
        <v>23</v>
      </c>
    </row>
    <row r="19" spans="1:19" x14ac:dyDescent="0.3">
      <c r="A19" s="63" t="s">
        <v>919</v>
      </c>
      <c r="B19" s="64">
        <f>VLOOKUP($A19,'Return Data'!$B$7:$R$2843,3,0)</f>
        <v>44377</v>
      </c>
      <c r="C19" s="65">
        <f>VLOOKUP($A19,'Return Data'!$B$7:$R$2843,4,0)</f>
        <v>53.75</v>
      </c>
      <c r="D19" s="65">
        <f>VLOOKUP($A19,'Return Data'!$B$7:$R$2843,10,0)</f>
        <v>9.6491000000000007</v>
      </c>
      <c r="E19" s="66">
        <f t="shared" si="0"/>
        <v>23</v>
      </c>
      <c r="F19" s="65">
        <f>VLOOKUP($A19,'Return Data'!$B$7:$R$2843,11,0)</f>
        <v>17.076899999999998</v>
      </c>
      <c r="G19" s="66">
        <f t="shared" si="1"/>
        <v>24</v>
      </c>
      <c r="H19" s="65">
        <f>VLOOKUP($A19,'Return Data'!$B$7:$R$2843,12,0)</f>
        <v>37.468000000000004</v>
      </c>
      <c r="I19" s="66">
        <f t="shared" si="2"/>
        <v>26</v>
      </c>
      <c r="J19" s="65">
        <f>VLOOKUP($A19,'Return Data'!$B$7:$R$2843,13,0)</f>
        <v>54.276699999999998</v>
      </c>
      <c r="K19" s="66">
        <f t="shared" si="3"/>
        <v>26</v>
      </c>
      <c r="L19" s="65">
        <f>VLOOKUP($A19,'Return Data'!$B$7:$R$2843,17,0)</f>
        <v>19.191400000000002</v>
      </c>
      <c r="M19" s="66">
        <f t="shared" si="4"/>
        <v>19</v>
      </c>
      <c r="N19" s="65">
        <f>VLOOKUP($A19,'Return Data'!$B$7:$R$2843,14,0)</f>
        <v>15.069900000000001</v>
      </c>
      <c r="O19" s="66">
        <f t="shared" si="6"/>
        <v>13</v>
      </c>
      <c r="P19" s="65">
        <f>VLOOKUP($A19,'Return Data'!$B$7:$R$2843,15,0)</f>
        <v>16.749099999999999</v>
      </c>
      <c r="Q19" s="66">
        <f t="shared" si="7"/>
        <v>8</v>
      </c>
      <c r="R19" s="65">
        <f>VLOOKUP($A19,'Return Data'!$B$7:$R$2843,16,0)</f>
        <v>17.389700000000001</v>
      </c>
      <c r="S19" s="67">
        <f t="shared" si="5"/>
        <v>13</v>
      </c>
    </row>
    <row r="20" spans="1:19" x14ac:dyDescent="0.3">
      <c r="A20" s="63" t="s">
        <v>921</v>
      </c>
      <c r="B20" s="64">
        <f>VLOOKUP($A20,'Return Data'!$B$7:$R$2843,3,0)</f>
        <v>44377</v>
      </c>
      <c r="C20" s="65">
        <f>VLOOKUP($A20,'Return Data'!$B$7:$R$2843,4,0)</f>
        <v>195.61099999999999</v>
      </c>
      <c r="D20" s="65">
        <f>VLOOKUP($A20,'Return Data'!$B$7:$R$2843,10,0)</f>
        <v>9.6874000000000002</v>
      </c>
      <c r="E20" s="66">
        <f t="shared" si="0"/>
        <v>21</v>
      </c>
      <c r="F20" s="65">
        <f>VLOOKUP($A20,'Return Data'!$B$7:$R$2843,11,0)</f>
        <v>20.631399999999999</v>
      </c>
      <c r="G20" s="66">
        <f t="shared" si="1"/>
        <v>19</v>
      </c>
      <c r="H20" s="65">
        <f>VLOOKUP($A20,'Return Data'!$B$7:$R$2843,12,0)</f>
        <v>43.906700000000001</v>
      </c>
      <c r="I20" s="66">
        <f t="shared" si="2"/>
        <v>22</v>
      </c>
      <c r="J20" s="65">
        <f>VLOOKUP($A20,'Return Data'!$B$7:$R$2843,13,0)</f>
        <v>57.7712</v>
      </c>
      <c r="K20" s="66">
        <f t="shared" si="3"/>
        <v>22</v>
      </c>
      <c r="L20" s="65">
        <f>VLOOKUP($A20,'Return Data'!$B$7:$R$2843,17,0)</f>
        <v>22.8156</v>
      </c>
      <c r="M20" s="66">
        <f t="shared" si="4"/>
        <v>9</v>
      </c>
      <c r="N20" s="65">
        <f>VLOOKUP($A20,'Return Data'!$B$7:$R$2843,14,0)</f>
        <v>18.198</v>
      </c>
      <c r="O20" s="66">
        <f t="shared" si="6"/>
        <v>3</v>
      </c>
      <c r="P20" s="65">
        <f>VLOOKUP($A20,'Return Data'!$B$7:$R$2843,15,0)</f>
        <v>17.383700000000001</v>
      </c>
      <c r="Q20" s="66">
        <f t="shared" si="7"/>
        <v>5</v>
      </c>
      <c r="R20" s="65">
        <f>VLOOKUP($A20,'Return Data'!$B$7:$R$2843,16,0)</f>
        <v>17.203399999999998</v>
      </c>
      <c r="S20" s="67">
        <f t="shared" si="5"/>
        <v>14</v>
      </c>
    </row>
    <row r="21" spans="1:19" x14ac:dyDescent="0.3">
      <c r="A21" s="63" t="s">
        <v>922</v>
      </c>
      <c r="B21" s="64">
        <f>VLOOKUP($A21,'Return Data'!$B$7:$R$2843,3,0)</f>
        <v>44377</v>
      </c>
      <c r="C21" s="65">
        <f>VLOOKUP($A21,'Return Data'!$B$7:$R$2843,4,0)</f>
        <v>67.241</v>
      </c>
      <c r="D21" s="65">
        <f>VLOOKUP($A21,'Return Data'!$B$7:$R$2843,10,0)</f>
        <v>9.2691999999999997</v>
      </c>
      <c r="E21" s="66">
        <f t="shared" si="0"/>
        <v>24</v>
      </c>
      <c r="F21" s="65">
        <f>VLOOKUP($A21,'Return Data'!$B$7:$R$2843,11,0)</f>
        <v>13.5291</v>
      </c>
      <c r="G21" s="66">
        <f t="shared" si="1"/>
        <v>27</v>
      </c>
      <c r="H21" s="65">
        <f>VLOOKUP($A21,'Return Data'!$B$7:$R$2843,12,0)</f>
        <v>31.842500000000001</v>
      </c>
      <c r="I21" s="66">
        <f t="shared" si="2"/>
        <v>27</v>
      </c>
      <c r="J21" s="65">
        <f>VLOOKUP($A21,'Return Data'!$B$7:$R$2843,13,0)</f>
        <v>51.082999999999998</v>
      </c>
      <c r="K21" s="66">
        <f t="shared" si="3"/>
        <v>27</v>
      </c>
      <c r="L21" s="65">
        <f>VLOOKUP($A21,'Return Data'!$B$7:$R$2843,17,0)</f>
        <v>16.476400000000002</v>
      </c>
      <c r="M21" s="66">
        <f t="shared" si="4"/>
        <v>24</v>
      </c>
      <c r="N21" s="65">
        <f>VLOOKUP($A21,'Return Data'!$B$7:$R$2843,14,0)</f>
        <v>11.0045</v>
      </c>
      <c r="O21" s="66">
        <f t="shared" si="6"/>
        <v>22</v>
      </c>
      <c r="P21" s="65">
        <f>VLOOKUP($A21,'Return Data'!$B$7:$R$2843,15,0)</f>
        <v>12.851699999999999</v>
      </c>
      <c r="Q21" s="66">
        <f t="shared" si="7"/>
        <v>21</v>
      </c>
      <c r="R21" s="65">
        <f>VLOOKUP($A21,'Return Data'!$B$7:$R$2843,16,0)</f>
        <v>14.336399999999999</v>
      </c>
      <c r="S21" s="67">
        <f t="shared" si="5"/>
        <v>21</v>
      </c>
    </row>
    <row r="22" spans="1:19" x14ac:dyDescent="0.3">
      <c r="A22" s="63" t="s">
        <v>924</v>
      </c>
      <c r="B22" s="64">
        <f>VLOOKUP($A22,'Return Data'!$B$7:$R$2843,3,0)</f>
        <v>44377</v>
      </c>
      <c r="C22" s="65">
        <f>VLOOKUP($A22,'Return Data'!$B$7:$R$2843,4,0)</f>
        <v>23.185400000000001</v>
      </c>
      <c r="D22" s="65">
        <f>VLOOKUP($A22,'Return Data'!$B$7:$R$2843,10,0)</f>
        <v>10.4046</v>
      </c>
      <c r="E22" s="66">
        <f t="shared" si="0"/>
        <v>16</v>
      </c>
      <c r="F22" s="65">
        <f>VLOOKUP($A22,'Return Data'!$B$7:$R$2843,11,0)</f>
        <v>16.845400000000001</v>
      </c>
      <c r="G22" s="66">
        <f t="shared" si="1"/>
        <v>26</v>
      </c>
      <c r="H22" s="65">
        <f>VLOOKUP($A22,'Return Data'!$B$7:$R$2843,12,0)</f>
        <v>40.0685</v>
      </c>
      <c r="I22" s="66">
        <f t="shared" si="2"/>
        <v>24</v>
      </c>
      <c r="J22" s="65">
        <f>VLOOKUP($A22,'Return Data'!$B$7:$R$2843,13,0)</f>
        <v>57.319299999999998</v>
      </c>
      <c r="K22" s="66">
        <f t="shared" si="3"/>
        <v>23</v>
      </c>
      <c r="L22" s="65">
        <f>VLOOKUP($A22,'Return Data'!$B$7:$R$2843,17,0)</f>
        <v>20.771799999999999</v>
      </c>
      <c r="M22" s="66">
        <f t="shared" si="4"/>
        <v>14</v>
      </c>
      <c r="N22" s="65">
        <f>VLOOKUP($A22,'Return Data'!$B$7:$R$2843,14,0)</f>
        <v>16.204699999999999</v>
      </c>
      <c r="O22" s="66">
        <f t="shared" si="6"/>
        <v>10</v>
      </c>
      <c r="P22" s="65">
        <f>VLOOKUP($A22,'Return Data'!$B$7:$R$2843,15,0)</f>
        <v>17.844999999999999</v>
      </c>
      <c r="Q22" s="66">
        <f t="shared" si="7"/>
        <v>4</v>
      </c>
      <c r="R22" s="65">
        <f>VLOOKUP($A22,'Return Data'!$B$7:$R$2843,16,0)</f>
        <v>14.164899999999999</v>
      </c>
      <c r="S22" s="67">
        <f t="shared" si="5"/>
        <v>22</v>
      </c>
    </row>
    <row r="23" spans="1:19" x14ac:dyDescent="0.3">
      <c r="A23" s="63" t="s">
        <v>926</v>
      </c>
      <c r="B23" s="64">
        <f>VLOOKUP($A23,'Return Data'!$B$7:$R$2843,3,0)</f>
        <v>44377</v>
      </c>
      <c r="C23" s="65">
        <f>VLOOKUP($A23,'Return Data'!$B$7:$R$2843,4,0)</f>
        <v>15.1617</v>
      </c>
      <c r="D23" s="65">
        <f>VLOOKUP($A23,'Return Data'!$B$7:$R$2843,10,0)</f>
        <v>13.095499999999999</v>
      </c>
      <c r="E23" s="66">
        <f t="shared" si="0"/>
        <v>8</v>
      </c>
      <c r="F23" s="65">
        <f>VLOOKUP($A23,'Return Data'!$B$7:$R$2843,11,0)</f>
        <v>27.2104</v>
      </c>
      <c r="G23" s="66">
        <f t="shared" si="1"/>
        <v>3</v>
      </c>
      <c r="H23" s="65">
        <f>VLOOKUP($A23,'Return Data'!$B$7:$R$2843,12,0)</f>
        <v>52.1633</v>
      </c>
      <c r="I23" s="66">
        <f t="shared" si="2"/>
        <v>10</v>
      </c>
      <c r="J23" s="65">
        <f>VLOOKUP($A23,'Return Data'!$B$7:$R$2843,13,0)</f>
        <v>67.695700000000002</v>
      </c>
      <c r="K23" s="66">
        <f t="shared" si="3"/>
        <v>8</v>
      </c>
      <c r="L23" s="65"/>
      <c r="M23" s="66"/>
      <c r="N23" s="65"/>
      <c r="O23" s="66"/>
      <c r="P23" s="65"/>
      <c r="Q23" s="66"/>
      <c r="R23" s="65">
        <f>VLOOKUP($A23,'Return Data'!$B$7:$R$2843,16,0)</f>
        <v>31.9437</v>
      </c>
      <c r="S23" s="67">
        <f t="shared" si="5"/>
        <v>1</v>
      </c>
    </row>
    <row r="24" spans="1:19" x14ac:dyDescent="0.3">
      <c r="A24" s="63" t="s">
        <v>928</v>
      </c>
      <c r="B24" s="64">
        <f>VLOOKUP($A24,'Return Data'!$B$7:$R$2843,3,0)</f>
        <v>44377</v>
      </c>
      <c r="C24" s="65">
        <f>VLOOKUP($A24,'Return Data'!$B$7:$R$2843,4,0)</f>
        <v>94.95</v>
      </c>
      <c r="D24" s="65">
        <f>VLOOKUP($A24,'Return Data'!$B$7:$R$2843,10,0)</f>
        <v>11.6258</v>
      </c>
      <c r="E24" s="66">
        <f t="shared" si="0"/>
        <v>12</v>
      </c>
      <c r="F24" s="65">
        <f>VLOOKUP($A24,'Return Data'!$B$7:$R$2843,11,0)</f>
        <v>24.977</v>
      </c>
      <c r="G24" s="66">
        <f t="shared" si="1"/>
        <v>8</v>
      </c>
      <c r="H24" s="65">
        <f>VLOOKUP($A24,'Return Data'!$B$7:$R$2843,12,0)</f>
        <v>52.635599999999997</v>
      </c>
      <c r="I24" s="66">
        <f t="shared" si="2"/>
        <v>8</v>
      </c>
      <c r="J24" s="65">
        <f>VLOOKUP($A24,'Return Data'!$B$7:$R$2843,13,0)</f>
        <v>71.706000000000003</v>
      </c>
      <c r="K24" s="66">
        <f t="shared" si="3"/>
        <v>3</v>
      </c>
      <c r="L24" s="65">
        <f>VLOOKUP($A24,'Return Data'!$B$7:$R$2843,17,0)</f>
        <v>28.423500000000001</v>
      </c>
      <c r="M24" s="66">
        <f t="shared" si="4"/>
        <v>2</v>
      </c>
      <c r="N24" s="65">
        <f>VLOOKUP($A24,'Return Data'!$B$7:$R$2843,14,0)</f>
        <v>23.676100000000002</v>
      </c>
      <c r="O24" s="66">
        <f t="shared" si="6"/>
        <v>1</v>
      </c>
      <c r="P24" s="65">
        <f>VLOOKUP($A24,'Return Data'!$B$7:$R$2843,15,0)</f>
        <v>22.150099999999998</v>
      </c>
      <c r="Q24" s="66">
        <f t="shared" si="7"/>
        <v>1</v>
      </c>
      <c r="R24" s="65">
        <f>VLOOKUP($A24,'Return Data'!$B$7:$R$2843,16,0)</f>
        <v>25.2422</v>
      </c>
      <c r="S24" s="67">
        <f t="shared" si="5"/>
        <v>5</v>
      </c>
    </row>
    <row r="25" spans="1:19" x14ac:dyDescent="0.3">
      <c r="A25" s="63" t="s">
        <v>930</v>
      </c>
      <c r="B25" s="64">
        <f>VLOOKUP($A25,'Return Data'!$B$7:$R$2843,3,0)</f>
        <v>44377</v>
      </c>
      <c r="C25" s="65">
        <f>VLOOKUP($A25,'Return Data'!$B$7:$R$2843,4,0)</f>
        <v>15.1069</v>
      </c>
      <c r="D25" s="65">
        <f>VLOOKUP($A25,'Return Data'!$B$7:$R$2843,10,0)</f>
        <v>10.4604</v>
      </c>
      <c r="E25" s="66">
        <f t="shared" si="0"/>
        <v>15</v>
      </c>
      <c r="F25" s="65">
        <f>VLOOKUP($A25,'Return Data'!$B$7:$R$2843,11,0)</f>
        <v>23.531400000000001</v>
      </c>
      <c r="G25" s="66">
        <f t="shared" si="1"/>
        <v>10</v>
      </c>
      <c r="H25" s="65">
        <f>VLOOKUP($A25,'Return Data'!$B$7:$R$2843,12,0)</f>
        <v>53.350900000000003</v>
      </c>
      <c r="I25" s="66">
        <f t="shared" si="2"/>
        <v>6</v>
      </c>
      <c r="J25" s="65">
        <f>VLOOKUP($A25,'Return Data'!$B$7:$R$2843,13,0)</f>
        <v>63.139699999999998</v>
      </c>
      <c r="K25" s="66">
        <f t="shared" si="3"/>
        <v>17</v>
      </c>
      <c r="L25" s="65"/>
      <c r="M25" s="66"/>
      <c r="N25" s="65"/>
      <c r="O25" s="66"/>
      <c r="P25" s="65"/>
      <c r="Q25" s="66"/>
      <c r="R25" s="65">
        <f>VLOOKUP($A25,'Return Data'!$B$7:$R$2843,16,0)</f>
        <v>27.392299999999999</v>
      </c>
      <c r="S25" s="67">
        <f t="shared" si="5"/>
        <v>4</v>
      </c>
    </row>
    <row r="26" spans="1:19" x14ac:dyDescent="0.3">
      <c r="A26" s="63" t="s">
        <v>2017</v>
      </c>
      <c r="B26" s="64">
        <f>VLOOKUP($A26,'Return Data'!$B$7:$R$2843,3,0)</f>
        <v>44377</v>
      </c>
      <c r="C26" s="65">
        <f>VLOOKUP($A26,'Return Data'!$B$7:$R$2843,4,0)</f>
        <v>23.244499999999999</v>
      </c>
      <c r="D26" s="65">
        <f>VLOOKUP($A26,'Return Data'!$B$7:$R$2843,10,0)</f>
        <v>10.1051</v>
      </c>
      <c r="E26" s="66">
        <f t="shared" si="0"/>
        <v>18</v>
      </c>
      <c r="F26" s="65">
        <f>VLOOKUP($A26,'Return Data'!$B$7:$R$2843,11,0)</f>
        <v>24.495899999999999</v>
      </c>
      <c r="G26" s="66">
        <f t="shared" si="1"/>
        <v>9</v>
      </c>
      <c r="H26" s="65">
        <f>VLOOKUP($A26,'Return Data'!$B$7:$R$2843,12,0)</f>
        <v>44.718200000000003</v>
      </c>
      <c r="I26" s="66">
        <f t="shared" si="2"/>
        <v>20</v>
      </c>
      <c r="J26" s="65">
        <f>VLOOKUP($A26,'Return Data'!$B$7:$R$2843,13,0)</f>
        <v>61.352899999999998</v>
      </c>
      <c r="K26" s="66">
        <f t="shared" si="3"/>
        <v>19</v>
      </c>
      <c r="L26" s="65">
        <f>VLOOKUP($A26,'Return Data'!$B$7:$R$2843,17,0)</f>
        <v>18.016400000000001</v>
      </c>
      <c r="M26" s="66">
        <f t="shared" si="4"/>
        <v>20</v>
      </c>
      <c r="N26" s="65">
        <f>VLOOKUP($A26,'Return Data'!$B$7:$R$2843,14,0)</f>
        <v>15.702400000000001</v>
      </c>
      <c r="O26" s="66">
        <f t="shared" si="6"/>
        <v>11</v>
      </c>
      <c r="P26" s="65">
        <f>VLOOKUP($A26,'Return Data'!$B$7:$R$2843,15,0)</f>
        <v>15.7911</v>
      </c>
      <c r="Q26" s="66">
        <f t="shared" si="7"/>
        <v>11</v>
      </c>
      <c r="R26" s="65">
        <f>VLOOKUP($A26,'Return Data'!$B$7:$R$2843,16,0)</f>
        <v>16.359200000000001</v>
      </c>
      <c r="S26" s="67">
        <f t="shared" si="5"/>
        <v>17</v>
      </c>
    </row>
    <row r="27" spans="1:19" x14ac:dyDescent="0.3">
      <c r="A27" s="63" t="s">
        <v>933</v>
      </c>
      <c r="B27" s="64">
        <f>VLOOKUP($A27,'Return Data'!$B$7:$R$2843,3,0)</f>
        <v>44377</v>
      </c>
      <c r="C27" s="65">
        <f>VLOOKUP($A27,'Return Data'!$B$7:$R$2843,4,0)</f>
        <v>769.19129999999996</v>
      </c>
      <c r="D27" s="65">
        <f>VLOOKUP($A27,'Return Data'!$B$7:$R$2843,10,0)</f>
        <v>8.6844999999999999</v>
      </c>
      <c r="E27" s="66">
        <f t="shared" si="0"/>
        <v>25</v>
      </c>
      <c r="F27" s="65">
        <f>VLOOKUP($A27,'Return Data'!$B$7:$R$2843,11,0)</f>
        <v>19.230399999999999</v>
      </c>
      <c r="G27" s="66">
        <f t="shared" si="1"/>
        <v>23</v>
      </c>
      <c r="H27" s="65">
        <f>VLOOKUP($A27,'Return Data'!$B$7:$R$2843,12,0)</f>
        <v>46.306600000000003</v>
      </c>
      <c r="I27" s="66">
        <f t="shared" si="2"/>
        <v>17</v>
      </c>
      <c r="J27" s="65">
        <f>VLOOKUP($A27,'Return Data'!$B$7:$R$2843,13,0)</f>
        <v>63.959000000000003</v>
      </c>
      <c r="K27" s="66">
        <f t="shared" si="3"/>
        <v>16</v>
      </c>
      <c r="L27" s="65">
        <f>VLOOKUP($A27,'Return Data'!$B$7:$R$2843,17,0)</f>
        <v>16.491099999999999</v>
      </c>
      <c r="M27" s="66">
        <f t="shared" si="4"/>
        <v>23</v>
      </c>
      <c r="N27" s="65">
        <f>VLOOKUP($A27,'Return Data'!$B$7:$R$2843,14,0)</f>
        <v>13.3939</v>
      </c>
      <c r="O27" s="66">
        <f t="shared" si="6"/>
        <v>21</v>
      </c>
      <c r="P27" s="65">
        <f>VLOOKUP($A27,'Return Data'!$B$7:$R$2843,15,0)</f>
        <v>11.564500000000001</v>
      </c>
      <c r="Q27" s="66">
        <f t="shared" si="7"/>
        <v>22</v>
      </c>
      <c r="R27" s="65">
        <f>VLOOKUP($A27,'Return Data'!$B$7:$R$2843,16,0)</f>
        <v>13.0108</v>
      </c>
      <c r="S27" s="67">
        <f t="shared" si="5"/>
        <v>26</v>
      </c>
    </row>
    <row r="28" spans="1:19" x14ac:dyDescent="0.3">
      <c r="A28" s="63" t="s">
        <v>935</v>
      </c>
      <c r="B28" s="64">
        <f>VLOOKUP($A28,'Return Data'!$B$7:$R$2843,3,0)</f>
        <v>44377</v>
      </c>
      <c r="C28" s="65">
        <f>VLOOKUP($A28,'Return Data'!$B$7:$R$2843,4,0)</f>
        <v>175.29</v>
      </c>
      <c r="D28" s="65">
        <f>VLOOKUP($A28,'Return Data'!$B$7:$R$2843,10,0)</f>
        <v>12.9956</v>
      </c>
      <c r="E28" s="66">
        <f t="shared" si="0"/>
        <v>9</v>
      </c>
      <c r="F28" s="65">
        <f>VLOOKUP($A28,'Return Data'!$B$7:$R$2843,11,0)</f>
        <v>23.235399999999998</v>
      </c>
      <c r="G28" s="66">
        <f t="shared" si="1"/>
        <v>11</v>
      </c>
      <c r="H28" s="65">
        <f>VLOOKUP($A28,'Return Data'!$B$7:$R$2843,12,0)</f>
        <v>49.8461</v>
      </c>
      <c r="I28" s="66">
        <f t="shared" si="2"/>
        <v>11</v>
      </c>
      <c r="J28" s="65">
        <f>VLOOKUP($A28,'Return Data'!$B$7:$R$2843,13,0)</f>
        <v>69.657399999999996</v>
      </c>
      <c r="K28" s="66">
        <f t="shared" si="3"/>
        <v>5</v>
      </c>
      <c r="L28" s="65">
        <f>VLOOKUP($A28,'Return Data'!$B$7:$R$2843,17,0)</f>
        <v>25.876300000000001</v>
      </c>
      <c r="M28" s="66">
        <f t="shared" si="4"/>
        <v>4</v>
      </c>
      <c r="N28" s="65">
        <f>VLOOKUP($A28,'Return Data'!$B$7:$R$2843,14,0)</f>
        <v>16.862100000000002</v>
      </c>
      <c r="O28" s="66">
        <f t="shared" si="6"/>
        <v>9</v>
      </c>
      <c r="P28" s="65">
        <f>VLOOKUP($A28,'Return Data'!$B$7:$R$2843,15,0)</f>
        <v>18.611899999999999</v>
      </c>
      <c r="Q28" s="66">
        <f t="shared" si="7"/>
        <v>3</v>
      </c>
      <c r="R28" s="65">
        <f>VLOOKUP($A28,'Return Data'!$B$7:$R$2843,16,0)</f>
        <v>21.194099999999999</v>
      </c>
      <c r="S28" s="67">
        <f t="shared" si="5"/>
        <v>7</v>
      </c>
    </row>
    <row r="29" spans="1:19" x14ac:dyDescent="0.3">
      <c r="A29" s="63" t="s">
        <v>937</v>
      </c>
      <c r="B29" s="64">
        <f>VLOOKUP($A29,'Return Data'!$B$7:$R$2843,3,0)</f>
        <v>44377</v>
      </c>
      <c r="C29" s="65">
        <f>VLOOKUP($A29,'Return Data'!$B$7:$R$2843,4,0)</f>
        <v>60.0486</v>
      </c>
      <c r="D29" s="65">
        <f>VLOOKUP($A29,'Return Data'!$B$7:$R$2843,10,0)</f>
        <v>13.933400000000001</v>
      </c>
      <c r="E29" s="66">
        <f t="shared" si="0"/>
        <v>6</v>
      </c>
      <c r="F29" s="65">
        <f>VLOOKUP($A29,'Return Data'!$B$7:$R$2843,11,0)</f>
        <v>21.649000000000001</v>
      </c>
      <c r="G29" s="66">
        <f t="shared" si="1"/>
        <v>15</v>
      </c>
      <c r="H29" s="65">
        <f>VLOOKUP($A29,'Return Data'!$B$7:$R$2843,12,0)</f>
        <v>48.110900000000001</v>
      </c>
      <c r="I29" s="66">
        <f t="shared" si="2"/>
        <v>13</v>
      </c>
      <c r="J29" s="65">
        <f>VLOOKUP($A29,'Return Data'!$B$7:$R$2843,13,0)</f>
        <v>54.6907</v>
      </c>
      <c r="K29" s="66">
        <f t="shared" si="3"/>
        <v>25</v>
      </c>
      <c r="L29" s="65">
        <f>VLOOKUP($A29,'Return Data'!$B$7:$R$2843,17,0)</f>
        <v>26.301600000000001</v>
      </c>
      <c r="M29" s="66">
        <f t="shared" si="4"/>
        <v>3</v>
      </c>
      <c r="N29" s="65">
        <f>VLOOKUP($A29,'Return Data'!$B$7:$R$2843,14,0)</f>
        <v>17.775400000000001</v>
      </c>
      <c r="O29" s="66">
        <f t="shared" si="6"/>
        <v>6</v>
      </c>
      <c r="P29" s="65">
        <f>VLOOKUP($A29,'Return Data'!$B$7:$R$2843,15,0)</f>
        <v>15.0799</v>
      </c>
      <c r="Q29" s="66">
        <f t="shared" si="7"/>
        <v>14</v>
      </c>
      <c r="R29" s="65">
        <f>VLOOKUP($A29,'Return Data'!$B$7:$R$2843,16,0)</f>
        <v>18.2073</v>
      </c>
      <c r="S29" s="67">
        <f t="shared" si="5"/>
        <v>9</v>
      </c>
    </row>
    <row r="30" spans="1:19" x14ac:dyDescent="0.3">
      <c r="A30" s="63" t="s">
        <v>1904</v>
      </c>
      <c r="B30" s="64">
        <f>VLOOKUP($A30,'Return Data'!$B$7:$R$2843,3,0)</f>
        <v>44377</v>
      </c>
      <c r="C30" s="65">
        <f>VLOOKUP($A30,'Return Data'!$B$7:$R$2843,4,0)</f>
        <v>346.654</v>
      </c>
      <c r="D30" s="65">
        <f>VLOOKUP($A30,'Return Data'!$B$7:$R$2843,10,0)</f>
        <v>14.4842</v>
      </c>
      <c r="E30" s="66">
        <f t="shared" si="0"/>
        <v>3</v>
      </c>
      <c r="F30" s="65">
        <f>VLOOKUP($A30,'Return Data'!$B$7:$R$2843,11,0)</f>
        <v>26.084499999999998</v>
      </c>
      <c r="G30" s="66">
        <f t="shared" si="1"/>
        <v>6</v>
      </c>
      <c r="H30" s="65">
        <f>VLOOKUP($A30,'Return Data'!$B$7:$R$2843,12,0)</f>
        <v>54.9373</v>
      </c>
      <c r="I30" s="66">
        <f t="shared" si="2"/>
        <v>4</v>
      </c>
      <c r="J30" s="65">
        <f>VLOOKUP($A30,'Return Data'!$B$7:$R$2843,13,0)</f>
        <v>69.598600000000005</v>
      </c>
      <c r="K30" s="66">
        <f t="shared" si="3"/>
        <v>6</v>
      </c>
      <c r="L30" s="65">
        <f>VLOOKUP($A30,'Return Data'!$B$7:$R$2843,17,0)</f>
        <v>22.417000000000002</v>
      </c>
      <c r="M30" s="66">
        <f t="shared" si="4"/>
        <v>10</v>
      </c>
      <c r="N30" s="65">
        <f>VLOOKUP($A30,'Return Data'!$B$7:$R$2843,14,0)</f>
        <v>17.7605</v>
      </c>
      <c r="O30" s="66">
        <f t="shared" si="6"/>
        <v>7</v>
      </c>
      <c r="P30" s="65">
        <f>VLOOKUP($A30,'Return Data'!$B$7:$R$2843,15,0)</f>
        <v>16.025500000000001</v>
      </c>
      <c r="Q30" s="66">
        <f t="shared" si="7"/>
        <v>10</v>
      </c>
      <c r="R30" s="65">
        <f>VLOOKUP($A30,'Return Data'!$B$7:$R$2843,16,0)</f>
        <v>17.408899999999999</v>
      </c>
      <c r="S30" s="67">
        <f t="shared" si="5"/>
        <v>12</v>
      </c>
    </row>
    <row r="31" spans="1:19" x14ac:dyDescent="0.3">
      <c r="A31" s="63" t="s">
        <v>939</v>
      </c>
      <c r="B31" s="64">
        <f>VLOOKUP($A31,'Return Data'!$B$7:$R$2843,3,0)</f>
        <v>44377</v>
      </c>
      <c r="C31" s="65">
        <f>VLOOKUP($A31,'Return Data'!$B$7:$R$2843,4,0)</f>
        <v>51.023899999999998</v>
      </c>
      <c r="D31" s="65">
        <f>VLOOKUP($A31,'Return Data'!$B$7:$R$2843,10,0)</f>
        <v>8.0866000000000007</v>
      </c>
      <c r="E31" s="66">
        <f t="shared" si="0"/>
        <v>26</v>
      </c>
      <c r="F31" s="65">
        <f>VLOOKUP($A31,'Return Data'!$B$7:$R$2843,11,0)</f>
        <v>20.779800000000002</v>
      </c>
      <c r="G31" s="66">
        <f t="shared" si="1"/>
        <v>18</v>
      </c>
      <c r="H31" s="65">
        <f>VLOOKUP($A31,'Return Data'!$B$7:$R$2843,12,0)</f>
        <v>42.945300000000003</v>
      </c>
      <c r="I31" s="66">
        <f t="shared" si="2"/>
        <v>23</v>
      </c>
      <c r="J31" s="65">
        <f>VLOOKUP($A31,'Return Data'!$B$7:$R$2843,13,0)</f>
        <v>58.939100000000003</v>
      </c>
      <c r="K31" s="66">
        <f t="shared" si="3"/>
        <v>21</v>
      </c>
      <c r="L31" s="65">
        <f>VLOOKUP($A31,'Return Data'!$B$7:$R$2843,17,0)</f>
        <v>17.672599999999999</v>
      </c>
      <c r="M31" s="66">
        <f t="shared" si="4"/>
        <v>22</v>
      </c>
      <c r="N31" s="65">
        <f>VLOOKUP($A31,'Return Data'!$B$7:$R$2843,14,0)</f>
        <v>14.4772</v>
      </c>
      <c r="O31" s="66">
        <f t="shared" si="6"/>
        <v>17</v>
      </c>
      <c r="P31" s="65">
        <f>VLOOKUP($A31,'Return Data'!$B$7:$R$2843,15,0)</f>
        <v>16.691099999999999</v>
      </c>
      <c r="Q31" s="66">
        <f t="shared" si="7"/>
        <v>9</v>
      </c>
      <c r="R31" s="65">
        <f>VLOOKUP($A31,'Return Data'!$B$7:$R$2843,16,0)</f>
        <v>15.202299999999999</v>
      </c>
      <c r="S31" s="67">
        <f t="shared" si="5"/>
        <v>19</v>
      </c>
    </row>
    <row r="32" spans="1:19" x14ac:dyDescent="0.3">
      <c r="A32" s="63" t="s">
        <v>941</v>
      </c>
      <c r="B32" s="64">
        <f>VLOOKUP($A32,'Return Data'!$B$7:$R$2843,3,0)</f>
        <v>44377</v>
      </c>
      <c r="C32" s="65">
        <f>VLOOKUP($A32,'Return Data'!$B$7:$R$2843,4,0)</f>
        <v>327.9427</v>
      </c>
      <c r="D32" s="65">
        <f>VLOOKUP($A32,'Return Data'!$B$7:$R$2843,10,0)</f>
        <v>7.3441000000000001</v>
      </c>
      <c r="E32" s="66">
        <f t="shared" si="0"/>
        <v>27</v>
      </c>
      <c r="F32" s="65">
        <f>VLOOKUP($A32,'Return Data'!$B$7:$R$2843,11,0)</f>
        <v>19.2685</v>
      </c>
      <c r="G32" s="66">
        <f t="shared" si="1"/>
        <v>22</v>
      </c>
      <c r="H32" s="65">
        <f>VLOOKUP($A32,'Return Data'!$B$7:$R$2843,12,0)</f>
        <v>44.0381</v>
      </c>
      <c r="I32" s="66">
        <f t="shared" si="2"/>
        <v>21</v>
      </c>
      <c r="J32" s="65">
        <f>VLOOKUP($A32,'Return Data'!$B$7:$R$2843,13,0)</f>
        <v>56.784399999999998</v>
      </c>
      <c r="K32" s="66">
        <f t="shared" si="3"/>
        <v>24</v>
      </c>
      <c r="L32" s="65">
        <f>VLOOKUP($A32,'Return Data'!$B$7:$R$2843,17,0)</f>
        <v>19.6691</v>
      </c>
      <c r="M32" s="66">
        <f t="shared" si="4"/>
        <v>15</v>
      </c>
      <c r="N32" s="65">
        <f>VLOOKUP($A32,'Return Data'!$B$7:$R$2843,14,0)</f>
        <v>18.1402</v>
      </c>
      <c r="O32" s="66">
        <f t="shared" si="6"/>
        <v>4</v>
      </c>
      <c r="P32" s="65">
        <f>VLOOKUP($A32,'Return Data'!$B$7:$R$2843,15,0)</f>
        <v>15.3775</v>
      </c>
      <c r="Q32" s="66">
        <f t="shared" si="7"/>
        <v>13</v>
      </c>
      <c r="R32" s="65">
        <f>VLOOKUP($A32,'Return Data'!$B$7:$R$2843,16,0)</f>
        <v>16.620699999999999</v>
      </c>
      <c r="S32" s="67">
        <f t="shared" si="5"/>
        <v>15</v>
      </c>
    </row>
    <row r="33" spans="1:19" x14ac:dyDescent="0.3">
      <c r="A33" s="63" t="s">
        <v>942</v>
      </c>
      <c r="B33" s="64">
        <f>VLOOKUP($A33,'Return Data'!$B$7:$R$2843,3,0)</f>
        <v>44377</v>
      </c>
      <c r="C33" s="65">
        <f>VLOOKUP($A33,'Return Data'!$B$7:$R$2843,4,0)</f>
        <v>14.69</v>
      </c>
      <c r="D33" s="65">
        <f>VLOOKUP($A33,'Return Data'!$B$7:$R$2843,10,0)</f>
        <v>10.0375</v>
      </c>
      <c r="E33" s="66">
        <f t="shared" si="0"/>
        <v>19</v>
      </c>
      <c r="F33" s="65">
        <f>VLOOKUP($A33,'Return Data'!$B$7:$R$2843,11,0)</f>
        <v>16.865600000000001</v>
      </c>
      <c r="G33" s="66">
        <f t="shared" si="1"/>
        <v>25</v>
      </c>
      <c r="H33" s="65">
        <f>VLOOKUP($A33,'Return Data'!$B$7:$R$2843,12,0)</f>
        <v>38.978200000000001</v>
      </c>
      <c r="I33" s="66">
        <f t="shared" si="2"/>
        <v>25</v>
      </c>
      <c r="J33" s="65">
        <f>VLOOKUP($A33,'Return Data'!$B$7:$R$2843,13,0)</f>
        <v>58.982700000000001</v>
      </c>
      <c r="K33" s="66">
        <f t="shared" si="3"/>
        <v>20</v>
      </c>
      <c r="L33" s="65"/>
      <c r="M33" s="66"/>
      <c r="N33" s="65"/>
      <c r="O33" s="66"/>
      <c r="P33" s="65"/>
      <c r="Q33" s="66"/>
      <c r="R33" s="65">
        <f>VLOOKUP($A33,'Return Data'!$B$7:$R$2843,16,0)</f>
        <v>27.814</v>
      </c>
      <c r="S33" s="67">
        <f t="shared" si="5"/>
        <v>3</v>
      </c>
    </row>
    <row r="34" spans="1:19" x14ac:dyDescent="0.3">
      <c r="A34" s="63" t="s">
        <v>944</v>
      </c>
      <c r="B34" s="64">
        <f>VLOOKUP($A34,'Return Data'!$B$7:$R$2843,3,0)</f>
        <v>44377</v>
      </c>
      <c r="C34" s="65">
        <f>VLOOKUP($A34,'Return Data'!$B$7:$R$2843,4,0)</f>
        <v>93.834199999999996</v>
      </c>
      <c r="D34" s="65">
        <f>VLOOKUP($A34,'Return Data'!$B$7:$R$2843,10,0)</f>
        <v>14.201000000000001</v>
      </c>
      <c r="E34" s="66">
        <f t="shared" si="0"/>
        <v>4</v>
      </c>
      <c r="F34" s="65">
        <f>VLOOKUP($A34,'Return Data'!$B$7:$R$2843,11,0)</f>
        <v>30.060500000000001</v>
      </c>
      <c r="G34" s="66">
        <f t="shared" si="1"/>
        <v>1</v>
      </c>
      <c r="H34" s="65">
        <f>VLOOKUP($A34,'Return Data'!$B$7:$R$2843,12,0)</f>
        <v>57.937899999999999</v>
      </c>
      <c r="I34" s="66">
        <f t="shared" si="2"/>
        <v>2</v>
      </c>
      <c r="J34" s="65">
        <f>VLOOKUP($A34,'Return Data'!$B$7:$R$2843,13,0)</f>
        <v>73.8904</v>
      </c>
      <c r="K34" s="66">
        <f t="shared" si="3"/>
        <v>2</v>
      </c>
      <c r="L34" s="65">
        <f>VLOOKUP($A34,'Return Data'!$B$7:$R$2843,17,0)</f>
        <v>20.839300000000001</v>
      </c>
      <c r="M34" s="66">
        <f t="shared" si="4"/>
        <v>13</v>
      </c>
      <c r="N34" s="65">
        <f>VLOOKUP($A34,'Return Data'!$B$7:$R$2843,14,0)</f>
        <v>14.5168</v>
      </c>
      <c r="O34" s="66">
        <f t="shared" si="6"/>
        <v>16</v>
      </c>
      <c r="P34" s="65">
        <f>VLOOKUP($A34,'Return Data'!$B$7:$R$2843,15,0)</f>
        <v>13.283200000000001</v>
      </c>
      <c r="Q34" s="66">
        <f t="shared" si="7"/>
        <v>19</v>
      </c>
      <c r="R34" s="65">
        <f>VLOOKUP($A34,'Return Data'!$B$7:$R$2843,16,0)</f>
        <v>13.7263</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11.520455555555555</v>
      </c>
      <c r="E36" s="74"/>
      <c r="F36" s="75">
        <f>AVERAGE(F8:F34)</f>
        <v>22.26911481481482</v>
      </c>
      <c r="G36" s="74"/>
      <c r="H36" s="75">
        <f>AVERAGE(H8:H34)</f>
        <v>47.961348148148147</v>
      </c>
      <c r="I36" s="74"/>
      <c r="J36" s="75">
        <f>AVERAGE(J8:J34)</f>
        <v>64.147459259259278</v>
      </c>
      <c r="K36" s="74"/>
      <c r="L36" s="75">
        <f>AVERAGE(L8:L34)</f>
        <v>21.702974999999999</v>
      </c>
      <c r="M36" s="74"/>
      <c r="N36" s="75">
        <f>AVERAGE(N8:N34)</f>
        <v>16.039963636363634</v>
      </c>
      <c r="O36" s="74"/>
      <c r="P36" s="75">
        <f>AVERAGE(P8:P34)</f>
        <v>15.849481818181822</v>
      </c>
      <c r="Q36" s="74"/>
      <c r="R36" s="75">
        <f>AVERAGE(R8:R34)</f>
        <v>18.433107407407405</v>
      </c>
      <c r="S36" s="76"/>
    </row>
    <row r="37" spans="1:19" x14ac:dyDescent="0.3">
      <c r="A37" s="73" t="s">
        <v>28</v>
      </c>
      <c r="B37" s="74"/>
      <c r="C37" s="74"/>
      <c r="D37" s="75">
        <f>MIN(D8:D34)</f>
        <v>7.3441000000000001</v>
      </c>
      <c r="E37" s="74"/>
      <c r="F37" s="75">
        <f>MIN(F8:F34)</f>
        <v>13.5291</v>
      </c>
      <c r="G37" s="74"/>
      <c r="H37" s="75">
        <f>MIN(H8:H34)</f>
        <v>31.842500000000001</v>
      </c>
      <c r="I37" s="74"/>
      <c r="J37" s="75">
        <f>MIN(J8:J34)</f>
        <v>51.082999999999998</v>
      </c>
      <c r="K37" s="74"/>
      <c r="L37" s="75">
        <f>MIN(L8:L34)</f>
        <v>16.476400000000002</v>
      </c>
      <c r="M37" s="74"/>
      <c r="N37" s="75">
        <f>MIN(N8:N34)</f>
        <v>11.0045</v>
      </c>
      <c r="O37" s="74"/>
      <c r="P37" s="75">
        <f>MIN(P8:P34)</f>
        <v>11.564500000000001</v>
      </c>
      <c r="Q37" s="74"/>
      <c r="R37" s="75">
        <f>MIN(R8:R34)</f>
        <v>11.381</v>
      </c>
      <c r="S37" s="76"/>
    </row>
    <row r="38" spans="1:19" ht="15" thickBot="1" x14ac:dyDescent="0.35">
      <c r="A38" s="77" t="s">
        <v>29</v>
      </c>
      <c r="B38" s="78"/>
      <c r="C38" s="78"/>
      <c r="D38" s="79">
        <f>MAX(D8:D34)</f>
        <v>17.2393</v>
      </c>
      <c r="E38" s="78"/>
      <c r="F38" s="79">
        <f>MAX(F8:F34)</f>
        <v>30.060500000000001</v>
      </c>
      <c r="G38" s="78"/>
      <c r="H38" s="79">
        <f>MAX(H8:H34)</f>
        <v>60.055799999999998</v>
      </c>
      <c r="I38" s="78"/>
      <c r="J38" s="79">
        <f>MAX(J8:J34)</f>
        <v>77.807699999999997</v>
      </c>
      <c r="K38" s="78"/>
      <c r="L38" s="79">
        <f>MAX(L8:L34)</f>
        <v>31.807600000000001</v>
      </c>
      <c r="M38" s="78"/>
      <c r="N38" s="79">
        <f>MAX(N8:N34)</f>
        <v>23.676100000000002</v>
      </c>
      <c r="O38" s="78"/>
      <c r="P38" s="79">
        <f>MAX(P8:P34)</f>
        <v>22.150099999999998</v>
      </c>
      <c r="Q38" s="78"/>
      <c r="R38" s="79">
        <f>MAX(R8:R34)</f>
        <v>31.9437</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44377</v>
      </c>
      <c r="C8" s="65">
        <f>VLOOKUP($A8,'Return Data'!$B$7:$R$2843,4,0)</f>
        <v>719.55090608687101</v>
      </c>
      <c r="D8" s="65">
        <f>VLOOKUP($A8,'Return Data'!$B$7:$R$2843,10,0)</f>
        <v>10.091699999999999</v>
      </c>
      <c r="E8" s="66">
        <f t="shared" ref="E8:E34" si="0">RANK(D8,D$8:D$34,0)</f>
        <v>15</v>
      </c>
      <c r="F8" s="65">
        <f>VLOOKUP($A8,'Return Data'!$B$7:$R$2843,11,0)</f>
        <v>19.3306</v>
      </c>
      <c r="G8" s="66">
        <f t="shared" ref="G8:G34" si="1">RANK(F8,F$8:F$34,0)</f>
        <v>20</v>
      </c>
      <c r="H8" s="65">
        <f>VLOOKUP($A8,'Return Data'!$B$7:$R$2843,12,0)</f>
        <v>46.343299999999999</v>
      </c>
      <c r="I8" s="66">
        <f>RANK(H8,H$8:H$34,0)</f>
        <v>14</v>
      </c>
      <c r="J8" s="65">
        <f>VLOOKUP($A8,'Return Data'!$B$7:$R$2843,13,0)</f>
        <v>65.384799999999998</v>
      </c>
      <c r="K8" s="66">
        <f>RANK(J8,J$8:J$34,0)</f>
        <v>8</v>
      </c>
      <c r="L8" s="65">
        <f>VLOOKUP($A8,'Return Data'!$B$7:$R$2843,17,0)</f>
        <v>20.325299999999999</v>
      </c>
      <c r="M8" s="66">
        <f>RANK(L8,L$8:L$34,0)</f>
        <v>11</v>
      </c>
      <c r="N8" s="65">
        <f>VLOOKUP($A8,'Return Data'!$B$7:$R$2843,14,0)</f>
        <v>13.614100000000001</v>
      </c>
      <c r="O8" s="66">
        <f>RANK(N8,N$8:N$34,0)</f>
        <v>15</v>
      </c>
      <c r="P8" s="65">
        <f>VLOOKUP($A8,'Return Data'!$B$7:$R$2843,15,0)</f>
        <v>13.741099999999999</v>
      </c>
      <c r="Q8" s="66">
        <f>RANK(P8,P$8:P$34,0)</f>
        <v>14</v>
      </c>
      <c r="R8" s="65">
        <f>VLOOKUP($A8,'Return Data'!$B$7:$R$2843,16,0)</f>
        <v>17.884699999999999</v>
      </c>
      <c r="S8" s="67">
        <f>RANK(R8,R$8:R$34,0)</f>
        <v>11</v>
      </c>
    </row>
    <row r="9" spans="1:20" x14ac:dyDescent="0.3">
      <c r="A9" s="63" t="s">
        <v>901</v>
      </c>
      <c r="B9" s="64">
        <f>VLOOKUP($A9,'Return Data'!$B$7:$R$2843,3,0)</f>
        <v>44377</v>
      </c>
      <c r="C9" s="65">
        <f>VLOOKUP($A9,'Return Data'!$B$7:$R$2843,4,0)</f>
        <v>18.57</v>
      </c>
      <c r="D9" s="65">
        <f>VLOOKUP($A9,'Return Data'!$B$7:$R$2843,10,0)</f>
        <v>16.7925</v>
      </c>
      <c r="E9" s="66">
        <f t="shared" si="0"/>
        <v>1</v>
      </c>
      <c r="F9" s="65">
        <f>VLOOKUP($A9,'Return Data'!$B$7:$R$2843,11,0)</f>
        <v>25.472999999999999</v>
      </c>
      <c r="G9" s="66">
        <f t="shared" si="1"/>
        <v>6</v>
      </c>
      <c r="H9" s="65">
        <f>VLOOKUP($A9,'Return Data'!$B$7:$R$2843,12,0)</f>
        <v>50.853000000000002</v>
      </c>
      <c r="I9" s="66">
        <f t="shared" ref="I9:I34" si="2">RANK(H9,H$8:H$34,0)</f>
        <v>9</v>
      </c>
      <c r="J9" s="65">
        <f>VLOOKUP($A9,'Return Data'!$B$7:$R$2843,13,0)</f>
        <v>66.996399999999994</v>
      </c>
      <c r="K9" s="66">
        <f t="shared" ref="K9:K34" si="3">RANK(J9,J$8:J$34,0)</f>
        <v>7</v>
      </c>
      <c r="L9" s="65">
        <f>VLOOKUP($A9,'Return Data'!$B$7:$R$2843,17,0)</f>
        <v>29.732199999999999</v>
      </c>
      <c r="M9" s="66">
        <f t="shared" ref="M9:M34" si="4">RANK(L9,L$8:L$34,0)</f>
        <v>1</v>
      </c>
      <c r="N9" s="65"/>
      <c r="O9" s="66"/>
      <c r="P9" s="65"/>
      <c r="Q9" s="66"/>
      <c r="R9" s="65">
        <f>VLOOKUP($A9,'Return Data'!$B$7:$R$2843,16,0)</f>
        <v>25.867799999999999</v>
      </c>
      <c r="S9" s="67">
        <f t="shared" ref="S9:S34" si="5">RANK(R9,R$8:R$34,0)</f>
        <v>3</v>
      </c>
    </row>
    <row r="10" spans="1:20" x14ac:dyDescent="0.3">
      <c r="A10" s="63" t="s">
        <v>903</v>
      </c>
      <c r="B10" s="64">
        <f>VLOOKUP($A10,'Return Data'!$B$7:$R$2843,3,0)</f>
        <v>44377</v>
      </c>
      <c r="C10" s="65">
        <f>VLOOKUP($A10,'Return Data'!$B$7:$R$2843,4,0)</f>
        <v>50.46</v>
      </c>
      <c r="D10" s="65">
        <f>VLOOKUP($A10,'Return Data'!$B$7:$R$2843,10,0)</f>
        <v>14.9954</v>
      </c>
      <c r="E10" s="66">
        <f t="shared" si="0"/>
        <v>2</v>
      </c>
      <c r="F10" s="65">
        <f>VLOOKUP($A10,'Return Data'!$B$7:$R$2843,11,0)</f>
        <v>20.3721</v>
      </c>
      <c r="G10" s="66">
        <f t="shared" si="1"/>
        <v>16</v>
      </c>
      <c r="H10" s="65">
        <f>VLOOKUP($A10,'Return Data'!$B$7:$R$2843,12,0)</f>
        <v>44.460299999999997</v>
      </c>
      <c r="I10" s="66">
        <f t="shared" si="2"/>
        <v>19</v>
      </c>
      <c r="J10" s="65">
        <f>VLOOKUP($A10,'Return Data'!$B$7:$R$2843,13,0)</f>
        <v>62.250799999999998</v>
      </c>
      <c r="K10" s="66">
        <f t="shared" si="3"/>
        <v>16</v>
      </c>
      <c r="L10" s="65">
        <f>VLOOKUP($A10,'Return Data'!$B$7:$R$2843,17,0)</f>
        <v>21.5303</v>
      </c>
      <c r="M10" s="66">
        <f t="shared" si="4"/>
        <v>8</v>
      </c>
      <c r="N10" s="65">
        <f>VLOOKUP($A10,'Return Data'!$B$7:$R$2843,14,0)</f>
        <v>12.0875</v>
      </c>
      <c r="O10" s="66">
        <f t="shared" ref="O10:O34" si="6">RANK(N10,N$8:N$34,0)</f>
        <v>21</v>
      </c>
      <c r="P10" s="65">
        <f>VLOOKUP($A10,'Return Data'!$B$7:$R$2843,15,0)</f>
        <v>12.908200000000001</v>
      </c>
      <c r="Q10" s="66">
        <f t="shared" ref="Q10:Q34" si="7">RANK(P10,P$8:P$34,0)</f>
        <v>18</v>
      </c>
      <c r="R10" s="65">
        <f>VLOOKUP($A10,'Return Data'!$B$7:$R$2843,16,0)</f>
        <v>13.594200000000001</v>
      </c>
      <c r="S10" s="67">
        <f t="shared" si="5"/>
        <v>17</v>
      </c>
    </row>
    <row r="11" spans="1:20" x14ac:dyDescent="0.3">
      <c r="A11" s="63" t="s">
        <v>905</v>
      </c>
      <c r="B11" s="64">
        <f>VLOOKUP($A11,'Return Data'!$B$7:$R$2843,3,0)</f>
        <v>44377</v>
      </c>
      <c r="C11" s="65">
        <f>VLOOKUP($A11,'Return Data'!$B$7:$R$2843,4,0)</f>
        <v>144.56</v>
      </c>
      <c r="D11" s="65">
        <f>VLOOKUP($A11,'Return Data'!$B$7:$R$2843,10,0)</f>
        <v>11.646599999999999</v>
      </c>
      <c r="E11" s="66">
        <f t="shared" si="0"/>
        <v>11</v>
      </c>
      <c r="F11" s="65">
        <f>VLOOKUP($A11,'Return Data'!$B$7:$R$2843,11,0)</f>
        <v>20.156300000000002</v>
      </c>
      <c r="G11" s="66">
        <f t="shared" si="1"/>
        <v>17</v>
      </c>
      <c r="H11" s="65">
        <f>VLOOKUP($A11,'Return Data'!$B$7:$R$2843,12,0)</f>
        <v>44.893300000000004</v>
      </c>
      <c r="I11" s="66">
        <f t="shared" si="2"/>
        <v>17</v>
      </c>
      <c r="J11" s="65">
        <f>VLOOKUP($A11,'Return Data'!$B$7:$R$2843,13,0)</f>
        <v>64.909899999999993</v>
      </c>
      <c r="K11" s="66">
        <f t="shared" si="3"/>
        <v>10</v>
      </c>
      <c r="L11" s="65">
        <f>VLOOKUP($A11,'Return Data'!$B$7:$R$2843,17,0)</f>
        <v>23.535900000000002</v>
      </c>
      <c r="M11" s="66">
        <f t="shared" si="4"/>
        <v>5</v>
      </c>
      <c r="N11" s="65">
        <f>VLOOKUP($A11,'Return Data'!$B$7:$R$2843,14,0)</f>
        <v>16.6189</v>
      </c>
      <c r="O11" s="66">
        <f t="shared" si="6"/>
        <v>7</v>
      </c>
      <c r="P11" s="65">
        <f>VLOOKUP($A11,'Return Data'!$B$7:$R$2843,15,0)</f>
        <v>17.917999999999999</v>
      </c>
      <c r="Q11" s="66">
        <f t="shared" si="7"/>
        <v>2</v>
      </c>
      <c r="R11" s="65">
        <f>VLOOKUP($A11,'Return Data'!$B$7:$R$2843,16,0)</f>
        <v>17.788499999999999</v>
      </c>
      <c r="S11" s="67">
        <f t="shared" si="5"/>
        <v>12</v>
      </c>
    </row>
    <row r="12" spans="1:20" x14ac:dyDescent="0.3">
      <c r="A12" s="63" t="s">
        <v>907</v>
      </c>
      <c r="B12" s="64">
        <f>VLOOKUP($A12,'Return Data'!$B$7:$R$2843,3,0)</f>
        <v>44377</v>
      </c>
      <c r="C12" s="65">
        <f>VLOOKUP($A12,'Return Data'!$B$7:$R$2843,4,0)</f>
        <v>332.85700000000003</v>
      </c>
      <c r="D12" s="65">
        <f>VLOOKUP($A12,'Return Data'!$B$7:$R$2843,10,0)</f>
        <v>13.0532</v>
      </c>
      <c r="E12" s="66">
        <f t="shared" si="0"/>
        <v>7</v>
      </c>
      <c r="F12" s="65">
        <f>VLOOKUP($A12,'Return Data'!$B$7:$R$2843,11,0)</f>
        <v>24.5075</v>
      </c>
      <c r="G12" s="66">
        <f t="shared" si="1"/>
        <v>7</v>
      </c>
      <c r="H12" s="65">
        <f>VLOOKUP($A12,'Return Data'!$B$7:$R$2843,12,0)</f>
        <v>52.421700000000001</v>
      </c>
      <c r="I12" s="66">
        <f t="shared" si="2"/>
        <v>5</v>
      </c>
      <c r="J12" s="65">
        <f>VLOOKUP($A12,'Return Data'!$B$7:$R$2843,13,0)</f>
        <v>62.520699999999998</v>
      </c>
      <c r="K12" s="66">
        <f t="shared" si="3"/>
        <v>15</v>
      </c>
      <c r="L12" s="65">
        <f>VLOOKUP($A12,'Return Data'!$B$7:$R$2843,17,0)</f>
        <v>22.621500000000001</v>
      </c>
      <c r="M12" s="66">
        <f t="shared" si="4"/>
        <v>6</v>
      </c>
      <c r="N12" s="65">
        <f>VLOOKUP($A12,'Return Data'!$B$7:$R$2843,14,0)</f>
        <v>17.118200000000002</v>
      </c>
      <c r="O12" s="66">
        <f t="shared" si="6"/>
        <v>4</v>
      </c>
      <c r="P12" s="65">
        <f>VLOOKUP($A12,'Return Data'!$B$7:$R$2843,15,0)</f>
        <v>16.052199999999999</v>
      </c>
      <c r="Q12" s="66">
        <f t="shared" si="7"/>
        <v>5</v>
      </c>
      <c r="R12" s="65">
        <f>VLOOKUP($A12,'Return Data'!$B$7:$R$2843,16,0)</f>
        <v>18.037099999999999</v>
      </c>
      <c r="S12" s="67">
        <f t="shared" si="5"/>
        <v>10</v>
      </c>
    </row>
    <row r="13" spans="1:20" x14ac:dyDescent="0.3">
      <c r="A13" s="63" t="s">
        <v>909</v>
      </c>
      <c r="B13" s="64">
        <f>VLOOKUP($A13,'Return Data'!$B$7:$R$2843,3,0)</f>
        <v>44377</v>
      </c>
      <c r="C13" s="65">
        <f>VLOOKUP($A13,'Return Data'!$B$7:$R$2843,4,0)</f>
        <v>47.182000000000002</v>
      </c>
      <c r="D13" s="65">
        <f>VLOOKUP($A13,'Return Data'!$B$7:$R$2843,10,0)</f>
        <v>9.5192999999999994</v>
      </c>
      <c r="E13" s="66">
        <f t="shared" si="0"/>
        <v>20</v>
      </c>
      <c r="F13" s="65">
        <f>VLOOKUP($A13,'Return Data'!$B$7:$R$2843,11,0)</f>
        <v>22.188800000000001</v>
      </c>
      <c r="G13" s="66">
        <f t="shared" si="1"/>
        <v>13</v>
      </c>
      <c r="H13" s="65">
        <f>VLOOKUP($A13,'Return Data'!$B$7:$R$2843,12,0)</f>
        <v>46.509799999999998</v>
      </c>
      <c r="I13" s="66">
        <f t="shared" si="2"/>
        <v>13</v>
      </c>
      <c r="J13" s="65">
        <f>VLOOKUP($A13,'Return Data'!$B$7:$R$2843,13,0)</f>
        <v>64.265600000000006</v>
      </c>
      <c r="K13" s="66">
        <f t="shared" si="3"/>
        <v>12</v>
      </c>
      <c r="L13" s="65">
        <f>VLOOKUP($A13,'Return Data'!$B$7:$R$2843,17,0)</f>
        <v>21.422599999999999</v>
      </c>
      <c r="M13" s="66">
        <f t="shared" si="4"/>
        <v>10</v>
      </c>
      <c r="N13" s="65">
        <f>VLOOKUP($A13,'Return Data'!$B$7:$R$2843,14,0)</f>
        <v>15.8864</v>
      </c>
      <c r="O13" s="66">
        <f t="shared" si="6"/>
        <v>8</v>
      </c>
      <c r="P13" s="65">
        <f>VLOOKUP($A13,'Return Data'!$B$7:$R$2843,15,0)</f>
        <v>15.5276</v>
      </c>
      <c r="Q13" s="66">
        <f t="shared" si="7"/>
        <v>7</v>
      </c>
      <c r="R13" s="65">
        <f>VLOOKUP($A13,'Return Data'!$B$7:$R$2843,16,0)</f>
        <v>11.6707</v>
      </c>
      <c r="S13" s="67">
        <f t="shared" si="5"/>
        <v>26</v>
      </c>
    </row>
    <row r="14" spans="1:20" x14ac:dyDescent="0.3">
      <c r="A14" s="63" t="s">
        <v>910</v>
      </c>
      <c r="B14" s="64">
        <f>VLOOKUP($A14,'Return Data'!$B$7:$R$2843,3,0)</f>
        <v>44377</v>
      </c>
      <c r="C14" s="65">
        <f>VLOOKUP($A14,'Return Data'!$B$7:$R$2843,4,0)</f>
        <v>112.4893</v>
      </c>
      <c r="D14" s="65">
        <f>VLOOKUP($A14,'Return Data'!$B$7:$R$2843,10,0)</f>
        <v>13.953099999999999</v>
      </c>
      <c r="E14" s="66">
        <f t="shared" si="0"/>
        <v>5</v>
      </c>
      <c r="F14" s="65">
        <f>VLOOKUP($A14,'Return Data'!$B$7:$R$2843,11,0)</f>
        <v>26.058199999999999</v>
      </c>
      <c r="G14" s="66">
        <f t="shared" si="1"/>
        <v>3</v>
      </c>
      <c r="H14" s="65">
        <f>VLOOKUP($A14,'Return Data'!$B$7:$R$2843,12,0)</f>
        <v>59.128599999999999</v>
      </c>
      <c r="I14" s="66">
        <f t="shared" si="2"/>
        <v>1</v>
      </c>
      <c r="J14" s="65">
        <f>VLOOKUP($A14,'Return Data'!$B$7:$R$2843,13,0)</f>
        <v>76.351699999999994</v>
      </c>
      <c r="K14" s="66">
        <f t="shared" si="3"/>
        <v>1</v>
      </c>
      <c r="L14" s="65">
        <f>VLOOKUP($A14,'Return Data'!$B$7:$R$2843,17,0)</f>
        <v>18.2684</v>
      </c>
      <c r="M14" s="66">
        <f t="shared" si="4"/>
        <v>17</v>
      </c>
      <c r="N14" s="65">
        <f>VLOOKUP($A14,'Return Data'!$B$7:$R$2843,14,0)</f>
        <v>12.7683</v>
      </c>
      <c r="O14" s="66">
        <f t="shared" si="6"/>
        <v>19</v>
      </c>
      <c r="P14" s="65">
        <f>VLOOKUP($A14,'Return Data'!$B$7:$R$2843,15,0)</f>
        <v>12.025399999999999</v>
      </c>
      <c r="Q14" s="66">
        <f t="shared" si="7"/>
        <v>20</v>
      </c>
      <c r="R14" s="65">
        <f>VLOOKUP($A14,'Return Data'!$B$7:$R$2843,16,0)</f>
        <v>15.965400000000001</v>
      </c>
      <c r="S14" s="67">
        <f t="shared" si="5"/>
        <v>14</v>
      </c>
    </row>
    <row r="15" spans="1:20" x14ac:dyDescent="0.3">
      <c r="A15" s="63" t="s">
        <v>2030</v>
      </c>
      <c r="B15" s="64">
        <f>VLOOKUP($A15,'Return Data'!$B$7:$R$2843,3,0)</f>
        <v>44377</v>
      </c>
      <c r="C15" s="65">
        <f>VLOOKUP($A15,'Return Data'!$B$7:$R$2843,4,0)</f>
        <v>221.39359415088501</v>
      </c>
      <c r="D15" s="65">
        <f>VLOOKUP($A15,'Return Data'!$B$7:$R$2843,10,0)</f>
        <v>12.132199999999999</v>
      </c>
      <c r="E15" s="66">
        <f t="shared" si="0"/>
        <v>10</v>
      </c>
      <c r="F15" s="65">
        <f>VLOOKUP($A15,'Return Data'!$B$7:$R$2843,11,0)</f>
        <v>27.082599999999999</v>
      </c>
      <c r="G15" s="66">
        <f t="shared" si="1"/>
        <v>2</v>
      </c>
      <c r="H15" s="65">
        <f>VLOOKUP($A15,'Return Data'!$B$7:$R$2843,12,0)</f>
        <v>55.329300000000003</v>
      </c>
      <c r="I15" s="66">
        <f t="shared" si="2"/>
        <v>3</v>
      </c>
      <c r="J15" s="65">
        <f>VLOOKUP($A15,'Return Data'!$B$7:$R$2843,13,0)</f>
        <v>69.460999999999999</v>
      </c>
      <c r="K15" s="66">
        <f t="shared" si="3"/>
        <v>4</v>
      </c>
      <c r="L15" s="65">
        <f>VLOOKUP($A15,'Return Data'!$B$7:$R$2843,17,0)</f>
        <v>19.226199999999999</v>
      </c>
      <c r="M15" s="66">
        <f t="shared" si="4"/>
        <v>14</v>
      </c>
      <c r="N15" s="65">
        <f>VLOOKUP($A15,'Return Data'!$B$7:$R$2843,14,0)</f>
        <v>15.226599999999999</v>
      </c>
      <c r="O15" s="66">
        <f t="shared" si="6"/>
        <v>10</v>
      </c>
      <c r="P15" s="65">
        <f>VLOOKUP($A15,'Return Data'!$B$7:$R$2843,15,0)</f>
        <v>13.562200000000001</v>
      </c>
      <c r="Q15" s="66">
        <f t="shared" si="7"/>
        <v>16</v>
      </c>
      <c r="R15" s="65">
        <f>VLOOKUP($A15,'Return Data'!$B$7:$R$2843,16,0)</f>
        <v>11.976800000000001</v>
      </c>
      <c r="S15" s="67">
        <f t="shared" si="5"/>
        <v>24</v>
      </c>
    </row>
    <row r="16" spans="1:20" x14ac:dyDescent="0.3">
      <c r="A16" s="63" t="s">
        <v>913</v>
      </c>
      <c r="B16" s="64">
        <f>VLOOKUP($A16,'Return Data'!$B$7:$R$2843,3,0)</f>
        <v>44377</v>
      </c>
      <c r="C16" s="65">
        <f>VLOOKUP($A16,'Return Data'!$B$7:$R$2843,4,0)</f>
        <v>14.269299999999999</v>
      </c>
      <c r="D16" s="65">
        <f>VLOOKUP($A16,'Return Data'!$B$7:$R$2843,10,0)</f>
        <v>9.1935000000000002</v>
      </c>
      <c r="E16" s="66">
        <f t="shared" si="0"/>
        <v>23</v>
      </c>
      <c r="F16" s="65">
        <f>VLOOKUP($A16,'Return Data'!$B$7:$R$2843,11,0)</f>
        <v>18.634</v>
      </c>
      <c r="G16" s="66">
        <f t="shared" si="1"/>
        <v>23</v>
      </c>
      <c r="H16" s="65">
        <f>VLOOKUP($A16,'Return Data'!$B$7:$R$2843,12,0)</f>
        <v>44.645699999999998</v>
      </c>
      <c r="I16" s="66">
        <f t="shared" si="2"/>
        <v>18</v>
      </c>
      <c r="J16" s="65">
        <f>VLOOKUP($A16,'Return Data'!$B$7:$R$2843,13,0)</f>
        <v>59.760199999999998</v>
      </c>
      <c r="K16" s="66">
        <f t="shared" si="3"/>
        <v>18</v>
      </c>
      <c r="L16" s="65">
        <f>VLOOKUP($A16,'Return Data'!$B$7:$R$2843,17,0)</f>
        <v>19.5562</v>
      </c>
      <c r="M16" s="66">
        <f t="shared" si="4"/>
        <v>13</v>
      </c>
      <c r="N16" s="65"/>
      <c r="O16" s="66"/>
      <c r="P16" s="65"/>
      <c r="Q16" s="66"/>
      <c r="R16" s="65">
        <f>VLOOKUP($A16,'Return Data'!$B$7:$R$2843,16,0)</f>
        <v>17.033799999999999</v>
      </c>
      <c r="S16" s="67">
        <f t="shared" si="5"/>
        <v>13</v>
      </c>
    </row>
    <row r="17" spans="1:19" x14ac:dyDescent="0.3">
      <c r="A17" s="63" t="s">
        <v>914</v>
      </c>
      <c r="B17" s="64">
        <f>VLOOKUP($A17,'Return Data'!$B$7:$R$2843,3,0)</f>
        <v>44377</v>
      </c>
      <c r="C17" s="65">
        <f>VLOOKUP($A17,'Return Data'!$B$7:$R$2843,4,0)</f>
        <v>455.1</v>
      </c>
      <c r="D17" s="65">
        <f>VLOOKUP($A17,'Return Data'!$B$7:$R$2843,10,0)</f>
        <v>10.9026</v>
      </c>
      <c r="E17" s="66">
        <f t="shared" si="0"/>
        <v>14</v>
      </c>
      <c r="F17" s="65">
        <f>VLOOKUP($A17,'Return Data'!$B$7:$R$2843,11,0)</f>
        <v>22.5991</v>
      </c>
      <c r="G17" s="66">
        <f t="shared" si="1"/>
        <v>10</v>
      </c>
      <c r="H17" s="65">
        <f>VLOOKUP($A17,'Return Data'!$B$7:$R$2843,12,0)</f>
        <v>51.862000000000002</v>
      </c>
      <c r="I17" s="66">
        <f t="shared" si="2"/>
        <v>6</v>
      </c>
      <c r="J17" s="65">
        <f>VLOOKUP($A17,'Return Data'!$B$7:$R$2843,13,0)</f>
        <v>63.846499999999999</v>
      </c>
      <c r="K17" s="66">
        <f t="shared" si="3"/>
        <v>13</v>
      </c>
      <c r="L17" s="65">
        <f>VLOOKUP($A17,'Return Data'!$B$7:$R$2843,17,0)</f>
        <v>17.0032</v>
      </c>
      <c r="M17" s="66">
        <f t="shared" si="4"/>
        <v>20</v>
      </c>
      <c r="N17" s="65">
        <f>VLOOKUP($A17,'Return Data'!$B$7:$R$2843,14,0)</f>
        <v>13.8926</v>
      </c>
      <c r="O17" s="66">
        <f t="shared" si="6"/>
        <v>13</v>
      </c>
      <c r="P17" s="65">
        <f>VLOOKUP($A17,'Return Data'!$B$7:$R$2843,15,0)</f>
        <v>13.1587</v>
      </c>
      <c r="Q17" s="66">
        <f t="shared" si="7"/>
        <v>17</v>
      </c>
      <c r="R17" s="65">
        <f>VLOOKUP($A17,'Return Data'!$B$7:$R$2843,16,0)</f>
        <v>18.064</v>
      </c>
      <c r="S17" s="67">
        <f t="shared" si="5"/>
        <v>9</v>
      </c>
    </row>
    <row r="18" spans="1:19" x14ac:dyDescent="0.3">
      <c r="A18" s="63" t="s">
        <v>917</v>
      </c>
      <c r="B18" s="64">
        <f>VLOOKUP($A18,'Return Data'!$B$7:$R$2843,3,0)</f>
        <v>44377</v>
      </c>
      <c r="C18" s="65">
        <f>VLOOKUP($A18,'Return Data'!$B$7:$R$2843,4,0)</f>
        <v>63.13</v>
      </c>
      <c r="D18" s="65">
        <f>VLOOKUP($A18,'Return Data'!$B$7:$R$2843,10,0)</f>
        <v>11.281499999999999</v>
      </c>
      <c r="E18" s="66">
        <f t="shared" si="0"/>
        <v>13</v>
      </c>
      <c r="F18" s="65">
        <f>VLOOKUP($A18,'Return Data'!$B$7:$R$2843,11,0)</f>
        <v>21.966799999999999</v>
      </c>
      <c r="G18" s="66">
        <f t="shared" si="1"/>
        <v>14</v>
      </c>
      <c r="H18" s="65">
        <f>VLOOKUP($A18,'Return Data'!$B$7:$R$2843,12,0)</f>
        <v>45.830399999999997</v>
      </c>
      <c r="I18" s="66">
        <f t="shared" si="2"/>
        <v>15</v>
      </c>
      <c r="J18" s="65">
        <f>VLOOKUP($A18,'Return Data'!$B$7:$R$2843,13,0)</f>
        <v>65.261799999999994</v>
      </c>
      <c r="K18" s="66">
        <f t="shared" si="3"/>
        <v>9</v>
      </c>
      <c r="L18" s="65">
        <f>VLOOKUP($A18,'Return Data'!$B$7:$R$2843,17,0)</f>
        <v>17.828199999999999</v>
      </c>
      <c r="M18" s="66">
        <f t="shared" si="4"/>
        <v>18</v>
      </c>
      <c r="N18" s="65">
        <f>VLOOKUP($A18,'Return Data'!$B$7:$R$2843,14,0)</f>
        <v>12.694800000000001</v>
      </c>
      <c r="O18" s="66">
        <f t="shared" si="6"/>
        <v>20</v>
      </c>
      <c r="P18" s="65">
        <f>VLOOKUP($A18,'Return Data'!$B$7:$R$2843,15,0)</f>
        <v>13.967700000000001</v>
      </c>
      <c r="Q18" s="66">
        <f t="shared" si="7"/>
        <v>13</v>
      </c>
      <c r="R18" s="65">
        <f>VLOOKUP($A18,'Return Data'!$B$7:$R$2843,16,0)</f>
        <v>12.2858</v>
      </c>
      <c r="S18" s="67">
        <f t="shared" si="5"/>
        <v>23</v>
      </c>
    </row>
    <row r="19" spans="1:19" x14ac:dyDescent="0.3">
      <c r="A19" s="63" t="s">
        <v>918</v>
      </c>
      <c r="B19" s="64">
        <f>VLOOKUP($A19,'Return Data'!$B$7:$R$2843,3,0)</f>
        <v>44377</v>
      </c>
      <c r="C19" s="65">
        <f>VLOOKUP($A19,'Return Data'!$B$7:$R$2843,4,0)</f>
        <v>47.71</v>
      </c>
      <c r="D19" s="65">
        <f>VLOOKUP($A19,'Return Data'!$B$7:$R$2843,10,0)</f>
        <v>9.2761999999999993</v>
      </c>
      <c r="E19" s="66">
        <f t="shared" si="0"/>
        <v>22</v>
      </c>
      <c r="F19" s="65">
        <f>VLOOKUP($A19,'Return Data'!$B$7:$R$2843,11,0)</f>
        <v>16.280799999999999</v>
      </c>
      <c r="G19" s="66">
        <f t="shared" si="1"/>
        <v>25</v>
      </c>
      <c r="H19" s="65">
        <f>VLOOKUP($A19,'Return Data'!$B$7:$R$2843,12,0)</f>
        <v>36.042200000000001</v>
      </c>
      <c r="I19" s="66">
        <f t="shared" si="2"/>
        <v>26</v>
      </c>
      <c r="J19" s="65">
        <f>VLOOKUP($A19,'Return Data'!$B$7:$R$2843,13,0)</f>
        <v>52.185000000000002</v>
      </c>
      <c r="K19" s="66">
        <f t="shared" si="3"/>
        <v>26</v>
      </c>
      <c r="L19" s="65">
        <f>VLOOKUP($A19,'Return Data'!$B$7:$R$2843,17,0)</f>
        <v>17.756900000000002</v>
      </c>
      <c r="M19" s="66">
        <f t="shared" si="4"/>
        <v>19</v>
      </c>
      <c r="N19" s="65">
        <f>VLOOKUP($A19,'Return Data'!$B$7:$R$2843,14,0)</f>
        <v>13.6716</v>
      </c>
      <c r="O19" s="66">
        <f t="shared" si="6"/>
        <v>14</v>
      </c>
      <c r="P19" s="65">
        <f>VLOOKUP($A19,'Return Data'!$B$7:$R$2843,15,0)</f>
        <v>15.1081</v>
      </c>
      <c r="Q19" s="66">
        <f t="shared" si="7"/>
        <v>10</v>
      </c>
      <c r="R19" s="65">
        <f>VLOOKUP($A19,'Return Data'!$B$7:$R$2843,16,0)</f>
        <v>11.8964</v>
      </c>
      <c r="S19" s="67">
        <f t="shared" si="5"/>
        <v>25</v>
      </c>
    </row>
    <row r="20" spans="1:19" x14ac:dyDescent="0.3">
      <c r="A20" s="63" t="s">
        <v>920</v>
      </c>
      <c r="B20" s="64">
        <f>VLOOKUP($A20,'Return Data'!$B$7:$R$2843,3,0)</f>
        <v>44377</v>
      </c>
      <c r="C20" s="65">
        <f>VLOOKUP($A20,'Return Data'!$B$7:$R$2843,4,0)</f>
        <v>178.56299999999999</v>
      </c>
      <c r="D20" s="65">
        <f>VLOOKUP($A20,'Return Data'!$B$7:$R$2843,10,0)</f>
        <v>9.3573000000000004</v>
      </c>
      <c r="E20" s="66">
        <f t="shared" si="0"/>
        <v>21</v>
      </c>
      <c r="F20" s="65">
        <f>VLOOKUP($A20,'Return Data'!$B$7:$R$2843,11,0)</f>
        <v>19.901299999999999</v>
      </c>
      <c r="G20" s="66">
        <f t="shared" si="1"/>
        <v>19</v>
      </c>
      <c r="H20" s="65">
        <f>VLOOKUP($A20,'Return Data'!$B$7:$R$2843,12,0)</f>
        <v>42.624499999999998</v>
      </c>
      <c r="I20" s="66">
        <f t="shared" si="2"/>
        <v>21</v>
      </c>
      <c r="J20" s="65">
        <f>VLOOKUP($A20,'Return Data'!$B$7:$R$2843,13,0)</f>
        <v>55.901200000000003</v>
      </c>
      <c r="K20" s="66">
        <f t="shared" si="3"/>
        <v>23</v>
      </c>
      <c r="L20" s="65">
        <f>VLOOKUP($A20,'Return Data'!$B$7:$R$2843,17,0)</f>
        <v>21.433299999999999</v>
      </c>
      <c r="M20" s="66">
        <f t="shared" si="4"/>
        <v>9</v>
      </c>
      <c r="N20" s="65">
        <f>VLOOKUP($A20,'Return Data'!$B$7:$R$2843,14,0)</f>
        <v>16.895900000000001</v>
      </c>
      <c r="O20" s="66">
        <f t="shared" si="6"/>
        <v>6</v>
      </c>
      <c r="P20" s="65">
        <f>VLOOKUP($A20,'Return Data'!$B$7:$R$2843,15,0)</f>
        <v>15.979200000000001</v>
      </c>
      <c r="Q20" s="66">
        <f t="shared" si="7"/>
        <v>6</v>
      </c>
      <c r="R20" s="65">
        <f>VLOOKUP($A20,'Return Data'!$B$7:$R$2843,16,0)</f>
        <v>18.6967</v>
      </c>
      <c r="S20" s="67">
        <f t="shared" si="5"/>
        <v>7</v>
      </c>
    </row>
    <row r="21" spans="1:19" x14ac:dyDescent="0.3">
      <c r="A21" s="63" t="s">
        <v>923</v>
      </c>
      <c r="B21" s="64">
        <f>VLOOKUP($A21,'Return Data'!$B$7:$R$2843,3,0)</f>
        <v>44377</v>
      </c>
      <c r="C21" s="65">
        <f>VLOOKUP($A21,'Return Data'!$B$7:$R$2843,4,0)</f>
        <v>63.009</v>
      </c>
      <c r="D21" s="65">
        <f>VLOOKUP($A21,'Return Data'!$B$7:$R$2843,10,0)</f>
        <v>9.0177999999999994</v>
      </c>
      <c r="E21" s="66">
        <f t="shared" si="0"/>
        <v>24</v>
      </c>
      <c r="F21" s="65">
        <f>VLOOKUP($A21,'Return Data'!$B$7:$R$2843,11,0)</f>
        <v>13.0328</v>
      </c>
      <c r="G21" s="66">
        <f t="shared" si="1"/>
        <v>27</v>
      </c>
      <c r="H21" s="65">
        <f>VLOOKUP($A21,'Return Data'!$B$7:$R$2843,12,0)</f>
        <v>30.9849</v>
      </c>
      <c r="I21" s="66">
        <f t="shared" si="2"/>
        <v>27</v>
      </c>
      <c r="J21" s="65">
        <f>VLOOKUP($A21,'Return Data'!$B$7:$R$2843,13,0)</f>
        <v>49.761099999999999</v>
      </c>
      <c r="K21" s="66">
        <f t="shared" si="3"/>
        <v>27</v>
      </c>
      <c r="L21" s="65">
        <f>VLOOKUP($A21,'Return Data'!$B$7:$R$2843,17,0)</f>
        <v>15.485799999999999</v>
      </c>
      <c r="M21" s="66">
        <f t="shared" si="4"/>
        <v>24</v>
      </c>
      <c r="N21" s="65">
        <f>VLOOKUP($A21,'Return Data'!$B$7:$R$2843,14,0)</f>
        <v>10.067299999999999</v>
      </c>
      <c r="O21" s="66">
        <f t="shared" si="6"/>
        <v>22</v>
      </c>
      <c r="P21" s="65">
        <f>VLOOKUP($A21,'Return Data'!$B$7:$R$2843,15,0)</f>
        <v>11.9274</v>
      </c>
      <c r="Q21" s="66">
        <f t="shared" si="7"/>
        <v>21</v>
      </c>
      <c r="R21" s="65">
        <f>VLOOKUP($A21,'Return Data'!$B$7:$R$2843,16,0)</f>
        <v>12.947900000000001</v>
      </c>
      <c r="S21" s="67">
        <f t="shared" si="5"/>
        <v>18</v>
      </c>
    </row>
    <row r="22" spans="1:19" x14ac:dyDescent="0.3">
      <c r="A22" s="63" t="s">
        <v>925</v>
      </c>
      <c r="B22" s="64">
        <f>VLOOKUP($A22,'Return Data'!$B$7:$R$2843,3,0)</f>
        <v>44377</v>
      </c>
      <c r="C22" s="65">
        <f>VLOOKUP($A22,'Return Data'!$B$7:$R$2843,4,0)</f>
        <v>21.307300000000001</v>
      </c>
      <c r="D22" s="65">
        <f>VLOOKUP($A22,'Return Data'!$B$7:$R$2843,10,0)</f>
        <v>9.9425000000000008</v>
      </c>
      <c r="E22" s="66">
        <f t="shared" si="0"/>
        <v>17</v>
      </c>
      <c r="F22" s="65">
        <f>VLOOKUP($A22,'Return Data'!$B$7:$R$2843,11,0)</f>
        <v>15.898199999999999</v>
      </c>
      <c r="G22" s="66">
        <f t="shared" si="1"/>
        <v>26</v>
      </c>
      <c r="H22" s="65">
        <f>VLOOKUP($A22,'Return Data'!$B$7:$R$2843,12,0)</f>
        <v>38.407600000000002</v>
      </c>
      <c r="I22" s="66">
        <f t="shared" si="2"/>
        <v>24</v>
      </c>
      <c r="J22" s="65">
        <f>VLOOKUP($A22,'Return Data'!$B$7:$R$2843,13,0)</f>
        <v>54.848399999999998</v>
      </c>
      <c r="K22" s="66">
        <f t="shared" si="3"/>
        <v>24</v>
      </c>
      <c r="L22" s="65">
        <f>VLOOKUP($A22,'Return Data'!$B$7:$R$2843,17,0)</f>
        <v>18.935600000000001</v>
      </c>
      <c r="M22" s="66">
        <f t="shared" si="4"/>
        <v>16</v>
      </c>
      <c r="N22" s="65">
        <f>VLOOKUP($A22,'Return Data'!$B$7:$R$2843,14,0)</f>
        <v>14.5726</v>
      </c>
      <c r="O22" s="66">
        <f t="shared" si="6"/>
        <v>11</v>
      </c>
      <c r="P22" s="65">
        <f>VLOOKUP($A22,'Return Data'!$B$7:$R$2843,15,0)</f>
        <v>16.111799999999999</v>
      </c>
      <c r="Q22" s="66">
        <f t="shared" si="7"/>
        <v>4</v>
      </c>
      <c r="R22" s="65">
        <f>VLOOKUP($A22,'Return Data'!$B$7:$R$2843,16,0)</f>
        <v>12.655799999999999</v>
      </c>
      <c r="S22" s="67">
        <f t="shared" si="5"/>
        <v>21</v>
      </c>
    </row>
    <row r="23" spans="1:19" x14ac:dyDescent="0.3">
      <c r="A23" s="63" t="s">
        <v>927</v>
      </c>
      <c r="B23" s="64">
        <f>VLOOKUP($A23,'Return Data'!$B$7:$R$2843,3,0)</f>
        <v>44377</v>
      </c>
      <c r="C23" s="65">
        <f>VLOOKUP($A23,'Return Data'!$B$7:$R$2843,4,0)</f>
        <v>14.753</v>
      </c>
      <c r="D23" s="65">
        <f>VLOOKUP($A23,'Return Data'!$B$7:$R$2843,10,0)</f>
        <v>12.551299999999999</v>
      </c>
      <c r="E23" s="66">
        <f t="shared" si="0"/>
        <v>9</v>
      </c>
      <c r="F23" s="65">
        <f>VLOOKUP($A23,'Return Data'!$B$7:$R$2843,11,0)</f>
        <v>26.025099999999998</v>
      </c>
      <c r="G23" s="66">
        <f t="shared" si="1"/>
        <v>4</v>
      </c>
      <c r="H23" s="65">
        <f>VLOOKUP($A23,'Return Data'!$B$7:$R$2843,12,0)</f>
        <v>50.063099999999999</v>
      </c>
      <c r="I23" s="66">
        <f t="shared" si="2"/>
        <v>10</v>
      </c>
      <c r="J23" s="65">
        <f>VLOOKUP($A23,'Return Data'!$B$7:$R$2843,13,0)</f>
        <v>64.5916</v>
      </c>
      <c r="K23" s="66">
        <f t="shared" si="3"/>
        <v>11</v>
      </c>
      <c r="L23" s="65"/>
      <c r="M23" s="66"/>
      <c r="N23" s="65"/>
      <c r="O23" s="66"/>
      <c r="P23" s="65"/>
      <c r="Q23" s="66"/>
      <c r="R23" s="65">
        <f>VLOOKUP($A23,'Return Data'!$B$7:$R$2843,16,0)</f>
        <v>29.5639</v>
      </c>
      <c r="S23" s="67">
        <f t="shared" si="5"/>
        <v>1</v>
      </c>
    </row>
    <row r="24" spans="1:19" x14ac:dyDescent="0.3">
      <c r="A24" s="63" t="s">
        <v>929</v>
      </c>
      <c r="B24" s="64">
        <f>VLOOKUP($A24,'Return Data'!$B$7:$R$2843,3,0)</f>
        <v>44377</v>
      </c>
      <c r="C24" s="65">
        <f>VLOOKUP($A24,'Return Data'!$B$7:$R$2843,4,0)</f>
        <v>87.724000000000004</v>
      </c>
      <c r="D24" s="65">
        <f>VLOOKUP($A24,'Return Data'!$B$7:$R$2843,10,0)</f>
        <v>11.340400000000001</v>
      </c>
      <c r="E24" s="66">
        <f t="shared" si="0"/>
        <v>12</v>
      </c>
      <c r="F24" s="65">
        <f>VLOOKUP($A24,'Return Data'!$B$7:$R$2843,11,0)</f>
        <v>24.3307</v>
      </c>
      <c r="G24" s="66">
        <f t="shared" si="1"/>
        <v>8</v>
      </c>
      <c r="H24" s="65">
        <f>VLOOKUP($A24,'Return Data'!$B$7:$R$2843,12,0)</f>
        <v>51.436300000000003</v>
      </c>
      <c r="I24" s="66">
        <f t="shared" si="2"/>
        <v>7</v>
      </c>
      <c r="J24" s="65">
        <f>VLOOKUP($A24,'Return Data'!$B$7:$R$2843,13,0)</f>
        <v>69.912300000000002</v>
      </c>
      <c r="K24" s="66">
        <f t="shared" si="3"/>
        <v>3</v>
      </c>
      <c r="L24" s="65">
        <f>VLOOKUP($A24,'Return Data'!$B$7:$R$2843,17,0)</f>
        <v>27.1356</v>
      </c>
      <c r="M24" s="66">
        <f t="shared" si="4"/>
        <v>2</v>
      </c>
      <c r="N24" s="65">
        <f>VLOOKUP($A24,'Return Data'!$B$7:$R$2843,14,0)</f>
        <v>22.453900000000001</v>
      </c>
      <c r="O24" s="66">
        <f t="shared" si="6"/>
        <v>1</v>
      </c>
      <c r="P24" s="65">
        <f>VLOOKUP($A24,'Return Data'!$B$7:$R$2843,15,0)</f>
        <v>21.072900000000001</v>
      </c>
      <c r="Q24" s="66">
        <f t="shared" si="7"/>
        <v>1</v>
      </c>
      <c r="R24" s="65">
        <f>VLOOKUP($A24,'Return Data'!$B$7:$R$2843,16,0)</f>
        <v>21.861499999999999</v>
      </c>
      <c r="S24" s="67">
        <f t="shared" si="5"/>
        <v>6</v>
      </c>
    </row>
    <row r="25" spans="1:19" x14ac:dyDescent="0.3">
      <c r="A25" s="63" t="s">
        <v>931</v>
      </c>
      <c r="B25" s="64">
        <f>VLOOKUP($A25,'Return Data'!$B$7:$R$2843,3,0)</f>
        <v>44377</v>
      </c>
      <c r="C25" s="65">
        <f>VLOOKUP($A25,'Return Data'!$B$7:$R$2843,4,0)</f>
        <v>14.661799999999999</v>
      </c>
      <c r="D25" s="65">
        <f>VLOOKUP($A25,'Return Data'!$B$7:$R$2843,10,0)</f>
        <v>9.9629999999999992</v>
      </c>
      <c r="E25" s="66">
        <f t="shared" si="0"/>
        <v>16</v>
      </c>
      <c r="F25" s="65">
        <f>VLOOKUP($A25,'Return Data'!$B$7:$R$2843,11,0)</f>
        <v>22.4603</v>
      </c>
      <c r="G25" s="66">
        <f t="shared" si="1"/>
        <v>12</v>
      </c>
      <c r="H25" s="65">
        <f>VLOOKUP($A25,'Return Data'!$B$7:$R$2843,12,0)</f>
        <v>51.377299999999998</v>
      </c>
      <c r="I25" s="66">
        <f t="shared" si="2"/>
        <v>8</v>
      </c>
      <c r="J25" s="65">
        <f>VLOOKUP($A25,'Return Data'!$B$7:$R$2843,13,0)</f>
        <v>60.289099999999998</v>
      </c>
      <c r="K25" s="66">
        <f t="shared" si="3"/>
        <v>17</v>
      </c>
      <c r="L25" s="65"/>
      <c r="M25" s="66"/>
      <c r="N25" s="65"/>
      <c r="O25" s="66"/>
      <c r="P25" s="65"/>
      <c r="Q25" s="66"/>
      <c r="R25" s="65">
        <f>VLOOKUP($A25,'Return Data'!$B$7:$R$2843,16,0)</f>
        <v>25.176100000000002</v>
      </c>
      <c r="S25" s="67">
        <f t="shared" si="5"/>
        <v>4</v>
      </c>
    </row>
    <row r="26" spans="1:19" x14ac:dyDescent="0.3">
      <c r="A26" s="63" t="s">
        <v>2018</v>
      </c>
      <c r="B26" s="64">
        <f>VLOOKUP($A26,'Return Data'!$B$7:$R$2843,3,0)</f>
        <v>44377</v>
      </c>
      <c r="C26" s="65">
        <f>VLOOKUP($A26,'Return Data'!$B$7:$R$2843,4,0)</f>
        <v>21.015599999999999</v>
      </c>
      <c r="D26" s="65">
        <f>VLOOKUP($A26,'Return Data'!$B$7:$R$2843,10,0)</f>
        <v>9.5281000000000002</v>
      </c>
      <c r="E26" s="66">
        <f t="shared" si="0"/>
        <v>19</v>
      </c>
      <c r="F26" s="65">
        <f>VLOOKUP($A26,'Return Data'!$B$7:$R$2843,11,0)</f>
        <v>23.188600000000001</v>
      </c>
      <c r="G26" s="66">
        <f t="shared" si="1"/>
        <v>9</v>
      </c>
      <c r="H26" s="65">
        <f>VLOOKUP($A26,'Return Data'!$B$7:$R$2843,12,0)</f>
        <v>42.524999999999999</v>
      </c>
      <c r="I26" s="66">
        <f t="shared" si="2"/>
        <v>22</v>
      </c>
      <c r="J26" s="65">
        <f>VLOOKUP($A26,'Return Data'!$B$7:$R$2843,13,0)</f>
        <v>58.0441</v>
      </c>
      <c r="K26" s="66">
        <f t="shared" si="3"/>
        <v>19</v>
      </c>
      <c r="L26" s="65">
        <f>VLOOKUP($A26,'Return Data'!$B$7:$R$2843,17,0)</f>
        <v>15.76</v>
      </c>
      <c r="M26" s="66">
        <f t="shared" si="4"/>
        <v>23</v>
      </c>
      <c r="N26" s="65">
        <f>VLOOKUP($A26,'Return Data'!$B$7:$R$2843,14,0)</f>
        <v>13.518800000000001</v>
      </c>
      <c r="O26" s="66">
        <f t="shared" si="6"/>
        <v>16</v>
      </c>
      <c r="P26" s="65">
        <f>VLOOKUP($A26,'Return Data'!$B$7:$R$2843,15,0)</f>
        <v>13.710699999999999</v>
      </c>
      <c r="Q26" s="66">
        <f t="shared" si="7"/>
        <v>15</v>
      </c>
      <c r="R26" s="65">
        <f>VLOOKUP($A26,'Return Data'!$B$7:$R$2843,16,0)</f>
        <v>14.2712</v>
      </c>
      <c r="S26" s="67">
        <f t="shared" si="5"/>
        <v>16</v>
      </c>
    </row>
    <row r="27" spans="1:19" x14ac:dyDescent="0.3">
      <c r="A27" s="63" t="s">
        <v>932</v>
      </c>
      <c r="B27" s="64">
        <f>VLOOKUP($A27,'Return Data'!$B$7:$R$2843,3,0)</f>
        <v>44377</v>
      </c>
      <c r="C27" s="65">
        <f>VLOOKUP($A27,'Return Data'!$B$7:$R$2843,4,0)</f>
        <v>730.40099999999995</v>
      </c>
      <c r="D27" s="65">
        <f>VLOOKUP($A27,'Return Data'!$B$7:$R$2843,10,0)</f>
        <v>8.5490999999999993</v>
      </c>
      <c r="E27" s="66">
        <f t="shared" si="0"/>
        <v>25</v>
      </c>
      <c r="F27" s="65">
        <f>VLOOKUP($A27,'Return Data'!$B$7:$R$2843,11,0)</f>
        <v>18.9299</v>
      </c>
      <c r="G27" s="66">
        <f t="shared" si="1"/>
        <v>21</v>
      </c>
      <c r="H27" s="65">
        <f>VLOOKUP($A27,'Return Data'!$B$7:$R$2843,12,0)</f>
        <v>45.734999999999999</v>
      </c>
      <c r="I27" s="66">
        <f t="shared" si="2"/>
        <v>16</v>
      </c>
      <c r="J27" s="65">
        <f>VLOOKUP($A27,'Return Data'!$B$7:$R$2843,13,0)</f>
        <v>63.128700000000002</v>
      </c>
      <c r="K27" s="66">
        <f t="shared" si="3"/>
        <v>14</v>
      </c>
      <c r="L27" s="65">
        <f>VLOOKUP($A27,'Return Data'!$B$7:$R$2843,17,0)</f>
        <v>15.884</v>
      </c>
      <c r="M27" s="66">
        <f t="shared" si="4"/>
        <v>22</v>
      </c>
      <c r="N27" s="65">
        <f>VLOOKUP($A27,'Return Data'!$B$7:$R$2843,14,0)</f>
        <v>12.791600000000001</v>
      </c>
      <c r="O27" s="66">
        <f t="shared" si="6"/>
        <v>18</v>
      </c>
      <c r="P27" s="65">
        <f>VLOOKUP($A27,'Return Data'!$B$7:$R$2843,15,0)</f>
        <v>10.897600000000001</v>
      </c>
      <c r="Q27" s="66">
        <f t="shared" si="7"/>
        <v>22</v>
      </c>
      <c r="R27" s="65">
        <f>VLOOKUP($A27,'Return Data'!$B$7:$R$2843,16,0)</f>
        <v>18.136700000000001</v>
      </c>
      <c r="S27" s="67">
        <f t="shared" si="5"/>
        <v>8</v>
      </c>
    </row>
    <row r="28" spans="1:19" x14ac:dyDescent="0.3">
      <c r="A28" s="63" t="s">
        <v>934</v>
      </c>
      <c r="B28" s="64">
        <f>VLOOKUP($A28,'Return Data'!$B$7:$R$2843,3,0)</f>
        <v>44377</v>
      </c>
      <c r="C28" s="65">
        <f>VLOOKUP($A28,'Return Data'!$B$7:$R$2843,4,0)</f>
        <v>161.41</v>
      </c>
      <c r="D28" s="65">
        <f>VLOOKUP($A28,'Return Data'!$B$7:$R$2843,10,0)</f>
        <v>12.677099999999999</v>
      </c>
      <c r="E28" s="66">
        <f t="shared" si="0"/>
        <v>8</v>
      </c>
      <c r="F28" s="65">
        <f>VLOOKUP($A28,'Return Data'!$B$7:$R$2843,11,0)</f>
        <v>22.558800000000002</v>
      </c>
      <c r="G28" s="66">
        <f t="shared" si="1"/>
        <v>11</v>
      </c>
      <c r="H28" s="65">
        <f>VLOOKUP($A28,'Return Data'!$B$7:$R$2843,12,0)</f>
        <v>48.6006</v>
      </c>
      <c r="I28" s="66">
        <f t="shared" si="2"/>
        <v>11</v>
      </c>
      <c r="J28" s="65">
        <f>VLOOKUP($A28,'Return Data'!$B$7:$R$2843,13,0)</f>
        <v>67.803299999999993</v>
      </c>
      <c r="K28" s="66">
        <f t="shared" si="3"/>
        <v>6</v>
      </c>
      <c r="L28" s="65">
        <f>VLOOKUP($A28,'Return Data'!$B$7:$R$2843,17,0)</f>
        <v>24.48</v>
      </c>
      <c r="M28" s="66">
        <f t="shared" si="4"/>
        <v>4</v>
      </c>
      <c r="N28" s="65">
        <f>VLOOKUP($A28,'Return Data'!$B$7:$R$2843,14,0)</f>
        <v>15.5679</v>
      </c>
      <c r="O28" s="66">
        <f t="shared" si="6"/>
        <v>9</v>
      </c>
      <c r="P28" s="65">
        <f>VLOOKUP($A28,'Return Data'!$B$7:$R$2843,15,0)</f>
        <v>17.303999999999998</v>
      </c>
      <c r="Q28" s="66">
        <f t="shared" si="7"/>
        <v>3</v>
      </c>
      <c r="R28" s="65">
        <f>VLOOKUP($A28,'Return Data'!$B$7:$R$2843,16,0)</f>
        <v>24.616800000000001</v>
      </c>
      <c r="S28" s="67">
        <f t="shared" si="5"/>
        <v>5</v>
      </c>
    </row>
    <row r="29" spans="1:19" x14ac:dyDescent="0.3">
      <c r="A29" s="63" t="s">
        <v>936</v>
      </c>
      <c r="B29" s="64">
        <f>VLOOKUP($A29,'Return Data'!$B$7:$R$2843,3,0)</f>
        <v>44377</v>
      </c>
      <c r="C29" s="65">
        <f>VLOOKUP($A29,'Return Data'!$B$7:$R$2843,4,0)</f>
        <v>58.3887</v>
      </c>
      <c r="D29" s="65">
        <f>VLOOKUP($A29,'Return Data'!$B$7:$R$2843,10,0)</f>
        <v>13.4274</v>
      </c>
      <c r="E29" s="66">
        <f t="shared" si="0"/>
        <v>6</v>
      </c>
      <c r="F29" s="65">
        <f>VLOOKUP($A29,'Return Data'!$B$7:$R$2843,11,0)</f>
        <v>20.618400000000001</v>
      </c>
      <c r="G29" s="66">
        <f t="shared" si="1"/>
        <v>15</v>
      </c>
      <c r="H29" s="65">
        <f>VLOOKUP($A29,'Return Data'!$B$7:$R$2843,12,0)</f>
        <v>46.803800000000003</v>
      </c>
      <c r="I29" s="66">
        <f t="shared" si="2"/>
        <v>12</v>
      </c>
      <c r="J29" s="65">
        <f>VLOOKUP($A29,'Return Data'!$B$7:$R$2843,13,0)</f>
        <v>53.261200000000002</v>
      </c>
      <c r="K29" s="66">
        <f t="shared" si="3"/>
        <v>25</v>
      </c>
      <c r="L29" s="65">
        <f>VLOOKUP($A29,'Return Data'!$B$7:$R$2843,17,0)</f>
        <v>25.663699999999999</v>
      </c>
      <c r="M29" s="66">
        <f t="shared" si="4"/>
        <v>3</v>
      </c>
      <c r="N29" s="65">
        <f>VLOOKUP($A29,'Return Data'!$B$7:$R$2843,14,0)</f>
        <v>17.149699999999999</v>
      </c>
      <c r="O29" s="66">
        <f t="shared" si="6"/>
        <v>3</v>
      </c>
      <c r="P29" s="65">
        <f>VLOOKUP($A29,'Return Data'!$B$7:$R$2843,15,0)</f>
        <v>14.687099999999999</v>
      </c>
      <c r="Q29" s="66">
        <f t="shared" si="7"/>
        <v>11</v>
      </c>
      <c r="R29" s="65">
        <f>VLOOKUP($A29,'Return Data'!$B$7:$R$2843,16,0)</f>
        <v>12.8825</v>
      </c>
      <c r="S29" s="67">
        <f t="shared" si="5"/>
        <v>19</v>
      </c>
    </row>
    <row r="30" spans="1:19" x14ac:dyDescent="0.3">
      <c r="A30" s="63" t="s">
        <v>1905</v>
      </c>
      <c r="B30" s="64">
        <f>VLOOKUP($A30,'Return Data'!$B$7:$R$2843,3,0)</f>
        <v>44377</v>
      </c>
      <c r="C30" s="65">
        <f>VLOOKUP($A30,'Return Data'!$B$7:$R$2843,4,0)</f>
        <v>487.166329208749</v>
      </c>
      <c r="D30" s="65">
        <f>VLOOKUP($A30,'Return Data'!$B$7:$R$2843,10,0)</f>
        <v>14.2752</v>
      </c>
      <c r="E30" s="66">
        <f t="shared" si="0"/>
        <v>3</v>
      </c>
      <c r="F30" s="65">
        <f>VLOOKUP($A30,'Return Data'!$B$7:$R$2843,11,0)</f>
        <v>25.627600000000001</v>
      </c>
      <c r="G30" s="66">
        <f t="shared" si="1"/>
        <v>5</v>
      </c>
      <c r="H30" s="65">
        <f>VLOOKUP($A30,'Return Data'!$B$7:$R$2843,12,0)</f>
        <v>54.101700000000001</v>
      </c>
      <c r="I30" s="66">
        <f t="shared" si="2"/>
        <v>4</v>
      </c>
      <c r="J30" s="65">
        <f>VLOOKUP($A30,'Return Data'!$B$7:$R$2843,13,0)</f>
        <v>68.418000000000006</v>
      </c>
      <c r="K30" s="66">
        <f t="shared" si="3"/>
        <v>5</v>
      </c>
      <c r="L30" s="65">
        <f>VLOOKUP($A30,'Return Data'!$B$7:$R$2843,17,0)</f>
        <v>21.567699999999999</v>
      </c>
      <c r="M30" s="66">
        <f t="shared" si="4"/>
        <v>7</v>
      </c>
      <c r="N30" s="65">
        <f>VLOOKUP($A30,'Return Data'!$B$7:$R$2843,14,0)</f>
        <v>16.9558</v>
      </c>
      <c r="O30" s="66">
        <f t="shared" si="6"/>
        <v>5</v>
      </c>
      <c r="P30" s="65">
        <f>VLOOKUP($A30,'Return Data'!$B$7:$R$2843,15,0)</f>
        <v>15.2484</v>
      </c>
      <c r="Q30" s="66">
        <f t="shared" si="7"/>
        <v>9</v>
      </c>
      <c r="R30" s="65">
        <f>VLOOKUP($A30,'Return Data'!$B$7:$R$2843,16,0)</f>
        <v>14.689299999999999</v>
      </c>
      <c r="S30" s="67">
        <f t="shared" si="5"/>
        <v>15</v>
      </c>
    </row>
    <row r="31" spans="1:19" x14ac:dyDescent="0.3">
      <c r="A31" s="63" t="s">
        <v>938</v>
      </c>
      <c r="B31" s="64">
        <f>VLOOKUP($A31,'Return Data'!$B$7:$R$2843,3,0)</f>
        <v>44377</v>
      </c>
      <c r="C31" s="65">
        <f>VLOOKUP($A31,'Return Data'!$B$7:$R$2843,4,0)</f>
        <v>47.484299999999998</v>
      </c>
      <c r="D31" s="65">
        <f>VLOOKUP($A31,'Return Data'!$B$7:$R$2843,10,0)</f>
        <v>7.7416</v>
      </c>
      <c r="E31" s="66">
        <f t="shared" si="0"/>
        <v>26</v>
      </c>
      <c r="F31" s="65">
        <f>VLOOKUP($A31,'Return Data'!$B$7:$R$2843,11,0)</f>
        <v>20.052900000000001</v>
      </c>
      <c r="G31" s="66">
        <f t="shared" si="1"/>
        <v>18</v>
      </c>
      <c r="H31" s="65">
        <f>VLOOKUP($A31,'Return Data'!$B$7:$R$2843,12,0)</f>
        <v>41.604700000000001</v>
      </c>
      <c r="I31" s="66">
        <f t="shared" si="2"/>
        <v>23</v>
      </c>
      <c r="J31" s="65">
        <f>VLOOKUP($A31,'Return Data'!$B$7:$R$2843,13,0)</f>
        <v>56.902900000000002</v>
      </c>
      <c r="K31" s="66">
        <f t="shared" si="3"/>
        <v>22</v>
      </c>
      <c r="L31" s="65">
        <f>VLOOKUP($A31,'Return Data'!$B$7:$R$2843,17,0)</f>
        <v>16.234500000000001</v>
      </c>
      <c r="M31" s="66">
        <f t="shared" si="4"/>
        <v>21</v>
      </c>
      <c r="N31" s="65">
        <f>VLOOKUP($A31,'Return Data'!$B$7:$R$2843,14,0)</f>
        <v>13.1851</v>
      </c>
      <c r="O31" s="66">
        <f t="shared" si="6"/>
        <v>17</v>
      </c>
      <c r="P31" s="65">
        <f>VLOOKUP($A31,'Return Data'!$B$7:$R$2843,15,0)</f>
        <v>15.494</v>
      </c>
      <c r="Q31" s="66">
        <f t="shared" si="7"/>
        <v>8</v>
      </c>
      <c r="R31" s="65">
        <f>VLOOKUP($A31,'Return Data'!$B$7:$R$2843,16,0)</f>
        <v>11.4687</v>
      </c>
      <c r="S31" s="67">
        <f t="shared" si="5"/>
        <v>27</v>
      </c>
    </row>
    <row r="32" spans="1:19" x14ac:dyDescent="0.3">
      <c r="A32" s="63" t="s">
        <v>940</v>
      </c>
      <c r="B32" s="64">
        <f>VLOOKUP($A32,'Return Data'!$B$7:$R$2843,3,0)</f>
        <v>44377</v>
      </c>
      <c r="C32" s="65">
        <f>VLOOKUP($A32,'Return Data'!$B$7:$R$2843,4,0)</f>
        <v>300.72820000000002</v>
      </c>
      <c r="D32" s="65">
        <f>VLOOKUP($A32,'Return Data'!$B$7:$R$2843,10,0)</f>
        <v>7.0579999999999998</v>
      </c>
      <c r="E32" s="66">
        <f t="shared" si="0"/>
        <v>27</v>
      </c>
      <c r="F32" s="65">
        <f>VLOOKUP($A32,'Return Data'!$B$7:$R$2843,11,0)</f>
        <v>18.637799999999999</v>
      </c>
      <c r="G32" s="66">
        <f t="shared" si="1"/>
        <v>22</v>
      </c>
      <c r="H32" s="65">
        <f>VLOOKUP($A32,'Return Data'!$B$7:$R$2843,12,0)</f>
        <v>42.890900000000002</v>
      </c>
      <c r="I32" s="66">
        <f t="shared" si="2"/>
        <v>20</v>
      </c>
      <c r="J32" s="65">
        <f>VLOOKUP($A32,'Return Data'!$B$7:$R$2843,13,0)</f>
        <v>57.328600000000002</v>
      </c>
      <c r="K32" s="66">
        <f t="shared" si="3"/>
        <v>21</v>
      </c>
      <c r="L32" s="65">
        <f>VLOOKUP($A32,'Return Data'!$B$7:$R$2843,17,0)</f>
        <v>19.153099999999998</v>
      </c>
      <c r="M32" s="66">
        <f t="shared" si="4"/>
        <v>15</v>
      </c>
      <c r="N32" s="65">
        <f>VLOOKUP($A32,'Return Data'!$B$7:$R$2843,14,0)</f>
        <v>17.251000000000001</v>
      </c>
      <c r="O32" s="66">
        <f t="shared" si="6"/>
        <v>2</v>
      </c>
      <c r="P32" s="65">
        <f>VLOOKUP($A32,'Return Data'!$B$7:$R$2843,15,0)</f>
        <v>14.18</v>
      </c>
      <c r="Q32" s="66">
        <f t="shared" si="7"/>
        <v>12</v>
      </c>
      <c r="R32" s="65">
        <f>VLOOKUP($A32,'Return Data'!$B$7:$R$2843,16,0)</f>
        <v>12.7506</v>
      </c>
      <c r="S32" s="67">
        <f t="shared" si="5"/>
        <v>20</v>
      </c>
    </row>
    <row r="33" spans="1:19" x14ac:dyDescent="0.3">
      <c r="A33" s="63" t="s">
        <v>943</v>
      </c>
      <c r="B33" s="64">
        <f>VLOOKUP($A33,'Return Data'!$B$7:$R$2843,3,0)</f>
        <v>44377</v>
      </c>
      <c r="C33" s="65">
        <f>VLOOKUP($A33,'Return Data'!$B$7:$R$2843,4,0)</f>
        <v>14.46</v>
      </c>
      <c r="D33" s="65">
        <f>VLOOKUP($A33,'Return Data'!$B$7:$R$2843,10,0)</f>
        <v>9.7949999999999999</v>
      </c>
      <c r="E33" s="66">
        <f t="shared" si="0"/>
        <v>18</v>
      </c>
      <c r="F33" s="65">
        <f>VLOOKUP($A33,'Return Data'!$B$7:$R$2843,11,0)</f>
        <v>16.331499999999998</v>
      </c>
      <c r="G33" s="66">
        <f t="shared" si="1"/>
        <v>24</v>
      </c>
      <c r="H33" s="65">
        <f>VLOOKUP($A33,'Return Data'!$B$7:$R$2843,12,0)</f>
        <v>37.845599999999997</v>
      </c>
      <c r="I33" s="66">
        <f t="shared" si="2"/>
        <v>25</v>
      </c>
      <c r="J33" s="65">
        <f>VLOOKUP($A33,'Return Data'!$B$7:$R$2843,13,0)</f>
        <v>57.344900000000003</v>
      </c>
      <c r="K33" s="66">
        <f t="shared" si="3"/>
        <v>20</v>
      </c>
      <c r="L33" s="65"/>
      <c r="M33" s="66"/>
      <c r="N33" s="65"/>
      <c r="O33" s="66"/>
      <c r="P33" s="65"/>
      <c r="Q33" s="66"/>
      <c r="R33" s="65">
        <f>VLOOKUP($A33,'Return Data'!$B$7:$R$2843,16,0)</f>
        <v>26.5334</v>
      </c>
      <c r="S33" s="67">
        <f t="shared" si="5"/>
        <v>2</v>
      </c>
    </row>
    <row r="34" spans="1:19" x14ac:dyDescent="0.3">
      <c r="A34" s="63" t="s">
        <v>945</v>
      </c>
      <c r="B34" s="64">
        <f>VLOOKUP($A34,'Return Data'!$B$7:$R$2843,3,0)</f>
        <v>44377</v>
      </c>
      <c r="C34" s="65">
        <f>VLOOKUP($A34,'Return Data'!$B$7:$R$2843,4,0)</f>
        <v>180.55340000000001</v>
      </c>
      <c r="D34" s="65">
        <f>VLOOKUP($A34,'Return Data'!$B$7:$R$2843,10,0)</f>
        <v>14.0481</v>
      </c>
      <c r="E34" s="66">
        <f t="shared" si="0"/>
        <v>4</v>
      </c>
      <c r="F34" s="65">
        <f>VLOOKUP($A34,'Return Data'!$B$7:$R$2843,11,0)</f>
        <v>29.726400000000002</v>
      </c>
      <c r="G34" s="66">
        <f t="shared" si="1"/>
        <v>1</v>
      </c>
      <c r="H34" s="65">
        <f>VLOOKUP($A34,'Return Data'!$B$7:$R$2843,12,0)</f>
        <v>57.346899999999998</v>
      </c>
      <c r="I34" s="66">
        <f t="shared" si="2"/>
        <v>2</v>
      </c>
      <c r="J34" s="65">
        <f>VLOOKUP($A34,'Return Data'!$B$7:$R$2843,13,0)</f>
        <v>73.039699999999996</v>
      </c>
      <c r="K34" s="66">
        <f t="shared" si="3"/>
        <v>2</v>
      </c>
      <c r="L34" s="65">
        <f>VLOOKUP($A34,'Return Data'!$B$7:$R$2843,17,0)</f>
        <v>20.260999999999999</v>
      </c>
      <c r="M34" s="66">
        <f t="shared" si="4"/>
        <v>12</v>
      </c>
      <c r="N34" s="65">
        <f>VLOOKUP($A34,'Return Data'!$B$7:$R$2843,14,0)</f>
        <v>13.9551</v>
      </c>
      <c r="O34" s="66">
        <f t="shared" si="6"/>
        <v>12</v>
      </c>
      <c r="P34" s="65">
        <f>VLOOKUP($A34,'Return Data'!$B$7:$R$2843,15,0)</f>
        <v>12.6953</v>
      </c>
      <c r="Q34" s="66">
        <f t="shared" si="7"/>
        <v>19</v>
      </c>
      <c r="R34" s="65">
        <f>VLOOKUP($A34,'Return Data'!$B$7:$R$2843,16,0)</f>
        <v>12.524100000000001</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11.189248148148145</v>
      </c>
      <c r="E36" s="74"/>
      <c r="F36" s="75">
        <f>AVERAGE(F8:F34)</f>
        <v>21.554448148148147</v>
      </c>
      <c r="G36" s="74"/>
      <c r="H36" s="75">
        <f>AVERAGE(H8:H34)</f>
        <v>46.691388888888888</v>
      </c>
      <c r="I36" s="74"/>
      <c r="J36" s="75">
        <f>AVERAGE(J8:J34)</f>
        <v>62.36183333333333</v>
      </c>
      <c r="K36" s="74"/>
      <c r="L36" s="75">
        <f>AVERAGE(L8:L34)</f>
        <v>20.450050000000001</v>
      </c>
      <c r="M36" s="74"/>
      <c r="N36" s="75">
        <f>AVERAGE(N8:N34)</f>
        <v>14.906531818181817</v>
      </c>
      <c r="O36" s="74"/>
      <c r="P36" s="75">
        <f>AVERAGE(P8:P34)</f>
        <v>14.694436363636362</v>
      </c>
      <c r="Q36" s="74"/>
      <c r="R36" s="75">
        <f>AVERAGE(R8:R34)</f>
        <v>17.068162962962965</v>
      </c>
      <c r="S36" s="76"/>
    </row>
    <row r="37" spans="1:19" x14ac:dyDescent="0.3">
      <c r="A37" s="73" t="s">
        <v>28</v>
      </c>
      <c r="B37" s="74"/>
      <c r="C37" s="74"/>
      <c r="D37" s="75">
        <f>MIN(D8:D34)</f>
        <v>7.0579999999999998</v>
      </c>
      <c r="E37" s="74"/>
      <c r="F37" s="75">
        <f>MIN(F8:F34)</f>
        <v>13.0328</v>
      </c>
      <c r="G37" s="74"/>
      <c r="H37" s="75">
        <f>MIN(H8:H34)</f>
        <v>30.9849</v>
      </c>
      <c r="I37" s="74"/>
      <c r="J37" s="75">
        <f>MIN(J8:J34)</f>
        <v>49.761099999999999</v>
      </c>
      <c r="K37" s="74"/>
      <c r="L37" s="75">
        <f>MIN(L8:L34)</f>
        <v>15.485799999999999</v>
      </c>
      <c r="M37" s="74"/>
      <c r="N37" s="75">
        <f>MIN(N8:N34)</f>
        <v>10.067299999999999</v>
      </c>
      <c r="O37" s="74"/>
      <c r="P37" s="75">
        <f>MIN(P8:P34)</f>
        <v>10.897600000000001</v>
      </c>
      <c r="Q37" s="74"/>
      <c r="R37" s="75">
        <f>MIN(R8:R34)</f>
        <v>11.4687</v>
      </c>
      <c r="S37" s="76"/>
    </row>
    <row r="38" spans="1:19" ht="15" thickBot="1" x14ac:dyDescent="0.35">
      <c r="A38" s="77" t="s">
        <v>29</v>
      </c>
      <c r="B38" s="78"/>
      <c r="C38" s="78"/>
      <c r="D38" s="79">
        <f>MAX(D8:D34)</f>
        <v>16.7925</v>
      </c>
      <c r="E38" s="78"/>
      <c r="F38" s="79">
        <f>MAX(F8:F34)</f>
        <v>29.726400000000002</v>
      </c>
      <c r="G38" s="78"/>
      <c r="H38" s="79">
        <f>MAX(H8:H34)</f>
        <v>59.128599999999999</v>
      </c>
      <c r="I38" s="78"/>
      <c r="J38" s="79">
        <f>MAX(J8:J34)</f>
        <v>76.351699999999994</v>
      </c>
      <c r="K38" s="78"/>
      <c r="L38" s="79">
        <f>MAX(L8:L34)</f>
        <v>29.732199999999999</v>
      </c>
      <c r="M38" s="78"/>
      <c r="N38" s="79">
        <f>MAX(N8:N34)</f>
        <v>22.453900000000001</v>
      </c>
      <c r="O38" s="78"/>
      <c r="P38" s="79">
        <f>MAX(P8:P34)</f>
        <v>21.072900000000001</v>
      </c>
      <c r="Q38" s="78"/>
      <c r="R38" s="79">
        <f>MAX(R8:R34)</f>
        <v>29.5639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44377</v>
      </c>
      <c r="C8" s="65">
        <f>VLOOKUP($A8,'Return Data'!$B$7:$R$2843,4,0)</f>
        <v>52.7</v>
      </c>
      <c r="D8" s="65">
        <f>VLOOKUP($A8,'Return Data'!$B$7:$R$2843,10,0)</f>
        <v>2.8092000000000001</v>
      </c>
      <c r="E8" s="66">
        <f t="shared" ref="E8:E39" si="0">RANK(D8,D$8:D$71,0)</f>
        <v>64</v>
      </c>
      <c r="F8" s="65">
        <f>VLOOKUP($A8,'Return Data'!$B$7:$R$2843,11,0)</f>
        <v>7.6388999999999996</v>
      </c>
      <c r="G8" s="66">
        <f t="shared" ref="G8:G39" si="1">RANK(F8,F$8:F$71,0)</f>
        <v>64</v>
      </c>
      <c r="H8" s="65">
        <f>VLOOKUP($A8,'Return Data'!$B$7:$R$2843,12,0)</f>
        <v>26.227499999999999</v>
      </c>
      <c r="I8" s="66">
        <f t="shared" ref="I8:I39" si="2">RANK(H8,H$8:H$71,0)</f>
        <v>64</v>
      </c>
      <c r="J8" s="65">
        <f>VLOOKUP($A8,'Return Data'!$B$7:$R$2843,13,0)</f>
        <v>35.894799999999996</v>
      </c>
      <c r="K8" s="66">
        <f t="shared" ref="K8:K39" si="3">RANK(J8,J$8:J$71,0)</f>
        <v>64</v>
      </c>
      <c r="L8" s="65">
        <f>VLOOKUP($A8,'Return Data'!$B$7:$R$2843,17,0)</f>
        <v>13.2882</v>
      </c>
      <c r="M8" s="66">
        <f t="shared" ref="M8:M28" si="4">RANK(L8,L$8:L$71,0)</f>
        <v>59</v>
      </c>
      <c r="N8" s="65">
        <f>VLOOKUP($A8,'Return Data'!$B$7:$R$2843,14,0)</f>
        <v>8.5533000000000001</v>
      </c>
      <c r="O8" s="66">
        <f>RANK(N8,N$8:N$71,0)</f>
        <v>50</v>
      </c>
      <c r="P8" s="65">
        <f>VLOOKUP($A8,'Return Data'!$B$7:$R$2843,15,0)</f>
        <v>12.427300000000001</v>
      </c>
      <c r="Q8" s="66">
        <f>RANK(P8,P$8:P$71,0)</f>
        <v>31</v>
      </c>
      <c r="R8" s="65">
        <f>VLOOKUP($A8,'Return Data'!$B$7:$R$2843,16,0)</f>
        <v>15.505599999999999</v>
      </c>
      <c r="S8" s="67">
        <f t="shared" ref="S8:S39" si="5">RANK(R8,R$8:R$71,0)</f>
        <v>31</v>
      </c>
    </row>
    <row r="9" spans="1:20" x14ac:dyDescent="0.3">
      <c r="A9" s="63" t="s">
        <v>164</v>
      </c>
      <c r="B9" s="64">
        <f>VLOOKUP($A9,'Return Data'!$B$7:$R$2843,3,0)</f>
        <v>44377</v>
      </c>
      <c r="C9" s="65">
        <f>VLOOKUP($A9,'Return Data'!$B$7:$R$2843,4,0)</f>
        <v>43.17</v>
      </c>
      <c r="D9" s="65">
        <f>VLOOKUP($A9,'Return Data'!$B$7:$R$2843,10,0)</f>
        <v>3.1541000000000001</v>
      </c>
      <c r="E9" s="66">
        <f t="shared" si="0"/>
        <v>63</v>
      </c>
      <c r="F9" s="65">
        <f>VLOOKUP($A9,'Return Data'!$B$7:$R$2843,11,0)</f>
        <v>8.0329999999999995</v>
      </c>
      <c r="G9" s="66">
        <f t="shared" si="1"/>
        <v>63</v>
      </c>
      <c r="H9" s="65">
        <f>VLOOKUP($A9,'Return Data'!$B$7:$R$2843,12,0)</f>
        <v>26.821400000000001</v>
      </c>
      <c r="I9" s="66">
        <f t="shared" si="2"/>
        <v>63</v>
      </c>
      <c r="J9" s="65">
        <f>VLOOKUP($A9,'Return Data'!$B$7:$R$2843,13,0)</f>
        <v>36.613900000000001</v>
      </c>
      <c r="K9" s="66">
        <f t="shared" si="3"/>
        <v>63</v>
      </c>
      <c r="L9" s="65">
        <f>VLOOKUP($A9,'Return Data'!$B$7:$R$2843,17,0)</f>
        <v>14.5205</v>
      </c>
      <c r="M9" s="66">
        <f t="shared" si="4"/>
        <v>53</v>
      </c>
      <c r="N9" s="65">
        <f>VLOOKUP($A9,'Return Data'!$B$7:$R$2843,14,0)</f>
        <v>9.6715</v>
      </c>
      <c r="O9" s="66">
        <f>RANK(N9,N$8:N$71,0)</f>
        <v>49</v>
      </c>
      <c r="P9" s="65">
        <f>VLOOKUP($A9,'Return Data'!$B$7:$R$2843,15,0)</f>
        <v>13.2652</v>
      </c>
      <c r="Q9" s="66">
        <f>RANK(P9,P$8:P$71,0)</f>
        <v>27</v>
      </c>
      <c r="R9" s="65">
        <f>VLOOKUP($A9,'Return Data'!$B$7:$R$2843,16,0)</f>
        <v>16.292100000000001</v>
      </c>
      <c r="S9" s="67">
        <f t="shared" si="5"/>
        <v>21</v>
      </c>
    </row>
    <row r="10" spans="1:20" x14ac:dyDescent="0.3">
      <c r="A10" s="63" t="s">
        <v>165</v>
      </c>
      <c r="B10" s="64">
        <f>VLOOKUP($A10,'Return Data'!$B$7:$R$2843,3,0)</f>
        <v>44377</v>
      </c>
      <c r="C10" s="65">
        <f>VLOOKUP($A10,'Return Data'!$B$7:$R$2843,4,0)</f>
        <v>72.872299999999996</v>
      </c>
      <c r="D10" s="65">
        <f>VLOOKUP($A10,'Return Data'!$B$7:$R$2843,10,0)</f>
        <v>9.4705999999999992</v>
      </c>
      <c r="E10" s="66">
        <f t="shared" si="0"/>
        <v>39</v>
      </c>
      <c r="F10" s="65">
        <f>VLOOKUP($A10,'Return Data'!$B$7:$R$2843,11,0)</f>
        <v>12.902100000000001</v>
      </c>
      <c r="G10" s="66">
        <f t="shared" si="1"/>
        <v>60</v>
      </c>
      <c r="H10" s="65">
        <f>VLOOKUP($A10,'Return Data'!$B$7:$R$2843,12,0)</f>
        <v>44.096400000000003</v>
      </c>
      <c r="I10" s="66">
        <f t="shared" si="2"/>
        <v>42</v>
      </c>
      <c r="J10" s="65">
        <f>VLOOKUP($A10,'Return Data'!$B$7:$R$2843,13,0)</f>
        <v>54.915900000000001</v>
      </c>
      <c r="K10" s="66">
        <f t="shared" si="3"/>
        <v>52</v>
      </c>
      <c r="L10" s="65">
        <f>VLOOKUP($A10,'Return Data'!$B$7:$R$2843,17,0)</f>
        <v>21.3889</v>
      </c>
      <c r="M10" s="66">
        <f t="shared" si="4"/>
        <v>26</v>
      </c>
      <c r="N10" s="65">
        <f>VLOOKUP($A10,'Return Data'!$B$7:$R$2843,14,0)</f>
        <v>16.695900000000002</v>
      </c>
      <c r="O10" s="66">
        <f>RANK(N10,N$8:N$71,0)</f>
        <v>14</v>
      </c>
      <c r="P10" s="65">
        <f>VLOOKUP($A10,'Return Data'!$B$7:$R$2843,15,0)</f>
        <v>17.277899999999999</v>
      </c>
      <c r="Q10" s="66">
        <f>RANK(P10,P$8:P$71,0)</f>
        <v>9</v>
      </c>
      <c r="R10" s="65">
        <f>VLOOKUP($A10,'Return Data'!$B$7:$R$2843,16,0)</f>
        <v>20.521699999999999</v>
      </c>
      <c r="S10" s="67">
        <f t="shared" si="5"/>
        <v>8</v>
      </c>
    </row>
    <row r="11" spans="1:20" x14ac:dyDescent="0.3">
      <c r="A11" s="63" t="s">
        <v>166</v>
      </c>
      <c r="B11" s="64">
        <f>VLOOKUP($A11,'Return Data'!$B$7:$R$2843,3,0)</f>
        <v>44377</v>
      </c>
      <c r="C11" s="65">
        <f>VLOOKUP($A11,'Return Data'!$B$7:$R$2843,4,0)</f>
        <v>67.959999999999994</v>
      </c>
      <c r="D11" s="65">
        <f>VLOOKUP($A11,'Return Data'!$B$7:$R$2843,10,0)</f>
        <v>9.4540000000000006</v>
      </c>
      <c r="E11" s="66">
        <f t="shared" si="0"/>
        <v>41</v>
      </c>
      <c r="F11" s="65">
        <f>VLOOKUP($A11,'Return Data'!$B$7:$R$2843,11,0)</f>
        <v>18.915099999999999</v>
      </c>
      <c r="G11" s="66">
        <f t="shared" si="1"/>
        <v>34</v>
      </c>
      <c r="H11" s="65">
        <f>VLOOKUP($A11,'Return Data'!$B$7:$R$2843,12,0)</f>
        <v>44.227499999999999</v>
      </c>
      <c r="I11" s="66">
        <f t="shared" si="2"/>
        <v>40</v>
      </c>
      <c r="J11" s="65">
        <f>VLOOKUP($A11,'Return Data'!$B$7:$R$2843,13,0)</f>
        <v>62.002400000000002</v>
      </c>
      <c r="K11" s="66">
        <f t="shared" si="3"/>
        <v>30</v>
      </c>
      <c r="L11" s="65">
        <f>VLOOKUP($A11,'Return Data'!$B$7:$R$2843,17,0)</f>
        <v>19.263500000000001</v>
      </c>
      <c r="M11" s="66">
        <f t="shared" si="4"/>
        <v>34</v>
      </c>
      <c r="N11" s="65">
        <f>VLOOKUP($A11,'Return Data'!$B$7:$R$2843,14,0)</f>
        <v>12.4762</v>
      </c>
      <c r="O11" s="66">
        <f>RANK(N11,N$8:N$71,0)</f>
        <v>37</v>
      </c>
      <c r="P11" s="65">
        <f>VLOOKUP($A11,'Return Data'!$B$7:$R$2843,15,0)</f>
        <v>12.6082</v>
      </c>
      <c r="Q11" s="66">
        <f>RANK(P11,P$8:P$71,0)</f>
        <v>30</v>
      </c>
      <c r="R11" s="65">
        <f>VLOOKUP($A11,'Return Data'!$B$7:$R$2843,16,0)</f>
        <v>8.6758000000000006</v>
      </c>
      <c r="S11" s="67">
        <f t="shared" si="5"/>
        <v>58</v>
      </c>
    </row>
    <row r="12" spans="1:20" x14ac:dyDescent="0.3">
      <c r="A12" s="63" t="s">
        <v>167</v>
      </c>
      <c r="B12" s="64">
        <f>VLOOKUP($A12,'Return Data'!$B$7:$R$2843,3,0)</f>
        <v>44377</v>
      </c>
      <c r="C12" s="65">
        <f>VLOOKUP($A12,'Return Data'!$B$7:$R$2843,4,0)</f>
        <v>58.921999999999997</v>
      </c>
      <c r="D12" s="65">
        <f>VLOOKUP($A12,'Return Data'!$B$7:$R$2843,10,0)</f>
        <v>7.0782999999999996</v>
      </c>
      <c r="E12" s="66">
        <f t="shared" si="0"/>
        <v>59</v>
      </c>
      <c r="F12" s="65">
        <f>VLOOKUP($A12,'Return Data'!$B$7:$R$2843,11,0)</f>
        <v>14.181100000000001</v>
      </c>
      <c r="G12" s="66">
        <f t="shared" si="1"/>
        <v>56</v>
      </c>
      <c r="H12" s="65">
        <f>VLOOKUP($A12,'Return Data'!$B$7:$R$2843,12,0)</f>
        <v>38.035899999999998</v>
      </c>
      <c r="I12" s="66">
        <f t="shared" si="2"/>
        <v>54</v>
      </c>
      <c r="J12" s="65">
        <f>VLOOKUP($A12,'Return Data'!$B$7:$R$2843,13,0)</f>
        <v>49.453400000000002</v>
      </c>
      <c r="K12" s="66">
        <f t="shared" si="3"/>
        <v>55</v>
      </c>
      <c r="L12" s="65">
        <f>VLOOKUP($A12,'Return Data'!$B$7:$R$2843,17,0)</f>
        <v>19.8581</v>
      </c>
      <c r="M12" s="66">
        <f t="shared" si="4"/>
        <v>31</v>
      </c>
      <c r="N12" s="65">
        <f>VLOOKUP($A12,'Return Data'!$B$7:$R$2843,14,0)</f>
        <v>16.2014</v>
      </c>
      <c r="O12" s="66">
        <f>RANK(N12,N$8:N$71,0)</f>
        <v>18</v>
      </c>
      <c r="P12" s="65">
        <f>VLOOKUP($A12,'Return Data'!$B$7:$R$2843,15,0)</f>
        <v>14.0397</v>
      </c>
      <c r="Q12" s="66">
        <f>RANK(P12,P$8:P$71,0)</f>
        <v>22</v>
      </c>
      <c r="R12" s="65">
        <f>VLOOKUP($A12,'Return Data'!$B$7:$R$2843,16,0)</f>
        <v>15.7294</v>
      </c>
      <c r="S12" s="67">
        <f t="shared" si="5"/>
        <v>29</v>
      </c>
    </row>
    <row r="13" spans="1:20" x14ac:dyDescent="0.3">
      <c r="A13" s="63" t="s">
        <v>168</v>
      </c>
      <c r="B13" s="64">
        <f>VLOOKUP($A13,'Return Data'!$B$7:$R$2843,3,0)</f>
        <v>44377</v>
      </c>
      <c r="C13" s="65">
        <f>VLOOKUP($A13,'Return Data'!$B$7:$R$2843,4,0)</f>
        <v>15.75</v>
      </c>
      <c r="D13" s="65">
        <f>VLOOKUP($A13,'Return Data'!$B$7:$R$2843,10,0)</f>
        <v>16.2362</v>
      </c>
      <c r="E13" s="66">
        <f t="shared" si="0"/>
        <v>11</v>
      </c>
      <c r="F13" s="65">
        <f>VLOOKUP($A13,'Return Data'!$B$7:$R$2843,11,0)</f>
        <v>28.992599999999999</v>
      </c>
      <c r="G13" s="66">
        <f t="shared" si="1"/>
        <v>11</v>
      </c>
      <c r="H13" s="65">
        <f>VLOOKUP($A13,'Return Data'!$B$7:$R$2843,12,0)</f>
        <v>48.305100000000003</v>
      </c>
      <c r="I13" s="66">
        <f t="shared" si="2"/>
        <v>25</v>
      </c>
      <c r="J13" s="65">
        <f>VLOOKUP($A13,'Return Data'!$B$7:$R$2843,13,0)</f>
        <v>80.2059</v>
      </c>
      <c r="K13" s="66">
        <f t="shared" si="3"/>
        <v>12</v>
      </c>
      <c r="L13" s="65">
        <f>VLOOKUP($A13,'Return Data'!$B$7:$R$2843,17,0)</f>
        <v>35.318399999999997</v>
      </c>
      <c r="M13" s="66">
        <f t="shared" si="4"/>
        <v>4</v>
      </c>
      <c r="N13" s="65"/>
      <c r="O13" s="66"/>
      <c r="P13" s="65"/>
      <c r="Q13" s="66"/>
      <c r="R13" s="65">
        <f>VLOOKUP($A13,'Return Data'!$B$7:$R$2843,16,0)</f>
        <v>14.468400000000001</v>
      </c>
      <c r="S13" s="67">
        <f t="shared" si="5"/>
        <v>39</v>
      </c>
    </row>
    <row r="14" spans="1:20" x14ac:dyDescent="0.3">
      <c r="A14" s="63" t="s">
        <v>169</v>
      </c>
      <c r="B14" s="64">
        <f>VLOOKUP($A14,'Return Data'!$B$7:$R$2843,3,0)</f>
        <v>44377</v>
      </c>
      <c r="C14" s="65">
        <f>VLOOKUP($A14,'Return Data'!$B$7:$R$2843,4,0)</f>
        <v>19.27</v>
      </c>
      <c r="D14" s="65">
        <f>VLOOKUP($A14,'Return Data'!$B$7:$R$2843,10,0)</f>
        <v>17.214099999999998</v>
      </c>
      <c r="E14" s="66">
        <f t="shared" si="0"/>
        <v>10</v>
      </c>
      <c r="F14" s="65">
        <f>VLOOKUP($A14,'Return Data'!$B$7:$R$2843,11,0)</f>
        <v>28.8963</v>
      </c>
      <c r="G14" s="66">
        <f t="shared" si="1"/>
        <v>12</v>
      </c>
      <c r="H14" s="65">
        <f>VLOOKUP($A14,'Return Data'!$B$7:$R$2843,12,0)</f>
        <v>50.429400000000001</v>
      </c>
      <c r="I14" s="66">
        <f t="shared" si="2"/>
        <v>20</v>
      </c>
      <c r="J14" s="65">
        <f>VLOOKUP($A14,'Return Data'!$B$7:$R$2843,13,0)</f>
        <v>83.000900000000001</v>
      </c>
      <c r="K14" s="66">
        <f t="shared" si="3"/>
        <v>11</v>
      </c>
      <c r="L14" s="65">
        <f>VLOOKUP($A14,'Return Data'!$B$7:$R$2843,17,0)</f>
        <v>33.541200000000003</v>
      </c>
      <c r="M14" s="66">
        <f t="shared" si="4"/>
        <v>6</v>
      </c>
      <c r="N14" s="65"/>
      <c r="O14" s="66"/>
      <c r="P14" s="65"/>
      <c r="Q14" s="66"/>
      <c r="R14" s="65">
        <f>VLOOKUP($A14,'Return Data'!$B$7:$R$2843,16,0)</f>
        <v>27.516200000000001</v>
      </c>
      <c r="S14" s="67">
        <f t="shared" si="5"/>
        <v>2</v>
      </c>
    </row>
    <row r="15" spans="1:20" x14ac:dyDescent="0.3">
      <c r="A15" s="63" t="s">
        <v>170</v>
      </c>
      <c r="B15" s="64">
        <f>VLOOKUP($A15,'Return Data'!$B$7:$R$2843,3,0)</f>
        <v>44377</v>
      </c>
      <c r="C15" s="65">
        <f>VLOOKUP($A15,'Return Data'!$B$7:$R$2843,4,0)</f>
        <v>100.45</v>
      </c>
      <c r="D15" s="65">
        <f>VLOOKUP($A15,'Return Data'!$B$7:$R$2843,10,0)</f>
        <v>14.7607</v>
      </c>
      <c r="E15" s="66">
        <f t="shared" si="0"/>
        <v>13</v>
      </c>
      <c r="F15" s="65">
        <f>VLOOKUP($A15,'Return Data'!$B$7:$R$2843,11,0)</f>
        <v>24.767099999999999</v>
      </c>
      <c r="G15" s="66">
        <f t="shared" si="1"/>
        <v>17</v>
      </c>
      <c r="H15" s="65">
        <f>VLOOKUP($A15,'Return Data'!$B$7:$R$2843,12,0)</f>
        <v>50.037300000000002</v>
      </c>
      <c r="I15" s="66">
        <f t="shared" si="2"/>
        <v>22</v>
      </c>
      <c r="J15" s="65">
        <f>VLOOKUP($A15,'Return Data'!$B$7:$R$2843,13,0)</f>
        <v>76.817499999999995</v>
      </c>
      <c r="K15" s="66">
        <f t="shared" si="3"/>
        <v>13</v>
      </c>
      <c r="L15" s="65">
        <f>VLOOKUP($A15,'Return Data'!$B$7:$R$2843,17,0)</f>
        <v>33.854199999999999</v>
      </c>
      <c r="M15" s="66">
        <f t="shared" si="4"/>
        <v>5</v>
      </c>
      <c r="N15" s="65">
        <f>VLOOKUP($A15,'Return Data'!$B$7:$R$2843,14,0)</f>
        <v>20.257400000000001</v>
      </c>
      <c r="O15" s="66">
        <f t="shared" ref="O15:O23" si="6">RANK(N15,N$8:N$71,0)</f>
        <v>8</v>
      </c>
      <c r="P15" s="65">
        <f>VLOOKUP($A15,'Return Data'!$B$7:$R$2843,15,0)</f>
        <v>20.559699999999999</v>
      </c>
      <c r="Q15" s="66">
        <f t="shared" ref="Q15:Q23" si="7">RANK(P15,P$8:P$71,0)</f>
        <v>3</v>
      </c>
      <c r="R15" s="65">
        <f>VLOOKUP($A15,'Return Data'!$B$7:$R$2843,16,0)</f>
        <v>18.7121</v>
      </c>
      <c r="S15" s="67">
        <f t="shared" si="5"/>
        <v>9</v>
      </c>
    </row>
    <row r="16" spans="1:20" x14ac:dyDescent="0.3">
      <c r="A16" s="63" t="s">
        <v>171</v>
      </c>
      <c r="B16" s="64">
        <f>VLOOKUP($A16,'Return Data'!$B$7:$R$2843,3,0)</f>
        <v>44377</v>
      </c>
      <c r="C16" s="65">
        <f>VLOOKUP($A16,'Return Data'!$B$7:$R$2843,4,0)</f>
        <v>110.55</v>
      </c>
      <c r="D16" s="65">
        <f>VLOOKUP($A16,'Return Data'!$B$7:$R$2843,10,0)</f>
        <v>10.043799999999999</v>
      </c>
      <c r="E16" s="66">
        <f t="shared" si="0"/>
        <v>33</v>
      </c>
      <c r="F16" s="65">
        <f>VLOOKUP($A16,'Return Data'!$B$7:$R$2843,11,0)</f>
        <v>20.542999999999999</v>
      </c>
      <c r="G16" s="66">
        <f t="shared" si="1"/>
        <v>30</v>
      </c>
      <c r="H16" s="65">
        <f>VLOOKUP($A16,'Return Data'!$B$7:$R$2843,12,0)</f>
        <v>44.907600000000002</v>
      </c>
      <c r="I16" s="66">
        <f t="shared" si="2"/>
        <v>37</v>
      </c>
      <c r="J16" s="65">
        <f>VLOOKUP($A16,'Return Data'!$B$7:$R$2843,13,0)</f>
        <v>66.968699999999998</v>
      </c>
      <c r="K16" s="66">
        <f t="shared" si="3"/>
        <v>22</v>
      </c>
      <c r="L16" s="65">
        <f>VLOOKUP($A16,'Return Data'!$B$7:$R$2843,17,0)</f>
        <v>25.489699999999999</v>
      </c>
      <c r="M16" s="66">
        <f t="shared" si="4"/>
        <v>10</v>
      </c>
      <c r="N16" s="65">
        <f>VLOOKUP($A16,'Return Data'!$B$7:$R$2843,14,0)</f>
        <v>21.5063</v>
      </c>
      <c r="O16" s="66">
        <f t="shared" si="6"/>
        <v>5</v>
      </c>
      <c r="P16" s="65">
        <f>VLOOKUP($A16,'Return Data'!$B$7:$R$2843,15,0)</f>
        <v>18.966000000000001</v>
      </c>
      <c r="Q16" s="66">
        <f t="shared" si="7"/>
        <v>4</v>
      </c>
      <c r="R16" s="65">
        <f>VLOOKUP($A16,'Return Data'!$B$7:$R$2843,16,0)</f>
        <v>16.646699999999999</v>
      </c>
      <c r="S16" s="67">
        <f t="shared" si="5"/>
        <v>19</v>
      </c>
    </row>
    <row r="17" spans="1:19" x14ac:dyDescent="0.3">
      <c r="A17" s="63" t="s">
        <v>172</v>
      </c>
      <c r="B17" s="64">
        <f>VLOOKUP($A17,'Return Data'!$B$7:$R$2843,3,0)</f>
        <v>44377</v>
      </c>
      <c r="C17" s="65">
        <f>VLOOKUP($A17,'Return Data'!$B$7:$R$2843,4,0)</f>
        <v>78.838999999999999</v>
      </c>
      <c r="D17" s="65">
        <f>VLOOKUP($A17,'Return Data'!$B$7:$R$2843,10,0)</f>
        <v>12.698</v>
      </c>
      <c r="E17" s="66">
        <f t="shared" si="0"/>
        <v>16</v>
      </c>
      <c r="F17" s="65">
        <f>VLOOKUP($A17,'Return Data'!$B$7:$R$2843,11,0)</f>
        <v>24.9984</v>
      </c>
      <c r="G17" s="66">
        <f t="shared" si="1"/>
        <v>16</v>
      </c>
      <c r="H17" s="65">
        <f>VLOOKUP($A17,'Return Data'!$B$7:$R$2843,12,0)</f>
        <v>55.066699999999997</v>
      </c>
      <c r="I17" s="66">
        <f t="shared" si="2"/>
        <v>13</v>
      </c>
      <c r="J17" s="65">
        <f>VLOOKUP($A17,'Return Data'!$B$7:$R$2843,13,0)</f>
        <v>66.527299999999997</v>
      </c>
      <c r="K17" s="66">
        <f t="shared" si="3"/>
        <v>25</v>
      </c>
      <c r="L17" s="65">
        <f>VLOOKUP($A17,'Return Data'!$B$7:$R$2843,17,0)</f>
        <v>23.832000000000001</v>
      </c>
      <c r="M17" s="66">
        <f t="shared" si="4"/>
        <v>18</v>
      </c>
      <c r="N17" s="65">
        <f>VLOOKUP($A17,'Return Data'!$B$7:$R$2843,14,0)</f>
        <v>19.745200000000001</v>
      </c>
      <c r="O17" s="66">
        <f t="shared" si="6"/>
        <v>9</v>
      </c>
      <c r="P17" s="65">
        <f>VLOOKUP($A17,'Return Data'!$B$7:$R$2843,15,0)</f>
        <v>17.677800000000001</v>
      </c>
      <c r="Q17" s="66">
        <f t="shared" si="7"/>
        <v>7</v>
      </c>
      <c r="R17" s="65">
        <f>VLOOKUP($A17,'Return Data'!$B$7:$R$2843,16,0)</f>
        <v>18.271799999999999</v>
      </c>
      <c r="S17" s="67">
        <f t="shared" si="5"/>
        <v>14</v>
      </c>
    </row>
    <row r="18" spans="1:19" x14ac:dyDescent="0.3">
      <c r="A18" s="63" t="s">
        <v>173</v>
      </c>
      <c r="B18" s="64">
        <f>VLOOKUP($A18,'Return Data'!$B$7:$R$2843,3,0)</f>
        <v>44377</v>
      </c>
      <c r="C18" s="65">
        <f>VLOOKUP($A18,'Return Data'!$B$7:$R$2843,4,0)</f>
        <v>70.13</v>
      </c>
      <c r="D18" s="65">
        <f>VLOOKUP($A18,'Return Data'!$B$7:$R$2843,10,0)</f>
        <v>7.5284000000000004</v>
      </c>
      <c r="E18" s="66">
        <f t="shared" si="0"/>
        <v>56</v>
      </c>
      <c r="F18" s="65">
        <f>VLOOKUP($A18,'Return Data'!$B$7:$R$2843,11,0)</f>
        <v>16.6112</v>
      </c>
      <c r="G18" s="66">
        <f t="shared" si="1"/>
        <v>48</v>
      </c>
      <c r="H18" s="65">
        <f>VLOOKUP($A18,'Return Data'!$B$7:$R$2843,12,0)</f>
        <v>42.164999999999999</v>
      </c>
      <c r="I18" s="66">
        <f t="shared" si="2"/>
        <v>47</v>
      </c>
      <c r="J18" s="65">
        <f>VLOOKUP($A18,'Return Data'!$B$7:$R$2843,13,0)</f>
        <v>57.2774</v>
      </c>
      <c r="K18" s="66">
        <f t="shared" si="3"/>
        <v>47</v>
      </c>
      <c r="L18" s="65">
        <f>VLOOKUP($A18,'Return Data'!$B$7:$R$2843,17,0)</f>
        <v>17.7761</v>
      </c>
      <c r="M18" s="66">
        <f t="shared" si="4"/>
        <v>40</v>
      </c>
      <c r="N18" s="65">
        <f>VLOOKUP($A18,'Return Data'!$B$7:$R$2843,14,0)</f>
        <v>13.6983</v>
      </c>
      <c r="O18" s="66">
        <f t="shared" si="6"/>
        <v>29</v>
      </c>
      <c r="P18" s="65">
        <f>VLOOKUP($A18,'Return Data'!$B$7:$R$2843,15,0)</f>
        <v>13.9252</v>
      </c>
      <c r="Q18" s="66">
        <f t="shared" si="7"/>
        <v>24</v>
      </c>
      <c r="R18" s="65">
        <f>VLOOKUP($A18,'Return Data'!$B$7:$R$2843,16,0)</f>
        <v>14.840999999999999</v>
      </c>
      <c r="S18" s="67">
        <f t="shared" si="5"/>
        <v>37</v>
      </c>
    </row>
    <row r="19" spans="1:19" x14ac:dyDescent="0.3">
      <c r="A19" s="63" t="s">
        <v>175</v>
      </c>
      <c r="B19" s="64">
        <f>VLOOKUP($A19,'Return Data'!$B$7:$R$2843,3,0)</f>
        <v>44377</v>
      </c>
      <c r="C19" s="65">
        <f>VLOOKUP($A19,'Return Data'!$B$7:$R$2843,4,0)</f>
        <v>841.10090000000002</v>
      </c>
      <c r="D19" s="65">
        <f>VLOOKUP($A19,'Return Data'!$B$7:$R$2843,10,0)</f>
        <v>11.347300000000001</v>
      </c>
      <c r="E19" s="66">
        <f t="shared" si="0"/>
        <v>22</v>
      </c>
      <c r="F19" s="65">
        <f>VLOOKUP($A19,'Return Data'!$B$7:$R$2843,11,0)</f>
        <v>23.845500000000001</v>
      </c>
      <c r="G19" s="66">
        <f t="shared" si="1"/>
        <v>19</v>
      </c>
      <c r="H19" s="65">
        <f>VLOOKUP($A19,'Return Data'!$B$7:$R$2843,12,0)</f>
        <v>57.788899999999998</v>
      </c>
      <c r="I19" s="66">
        <f t="shared" si="2"/>
        <v>11</v>
      </c>
      <c r="J19" s="65">
        <f>VLOOKUP($A19,'Return Data'!$B$7:$R$2843,13,0)</f>
        <v>68.961500000000001</v>
      </c>
      <c r="K19" s="66">
        <f t="shared" si="3"/>
        <v>20</v>
      </c>
      <c r="L19" s="65">
        <f>VLOOKUP($A19,'Return Data'!$B$7:$R$2843,17,0)</f>
        <v>17.314</v>
      </c>
      <c r="M19" s="66">
        <f t="shared" si="4"/>
        <v>43</v>
      </c>
      <c r="N19" s="65">
        <f>VLOOKUP($A19,'Return Data'!$B$7:$R$2843,14,0)</f>
        <v>13.439</v>
      </c>
      <c r="O19" s="66">
        <f t="shared" si="6"/>
        <v>32</v>
      </c>
      <c r="P19" s="65">
        <f>VLOOKUP($A19,'Return Data'!$B$7:$R$2843,15,0)</f>
        <v>12.974399999999999</v>
      </c>
      <c r="Q19" s="66">
        <f t="shared" si="7"/>
        <v>29</v>
      </c>
      <c r="R19" s="65">
        <f>VLOOKUP($A19,'Return Data'!$B$7:$R$2843,16,0)</f>
        <v>15.7517</v>
      </c>
      <c r="S19" s="67">
        <f t="shared" si="5"/>
        <v>28</v>
      </c>
    </row>
    <row r="20" spans="1:19" x14ac:dyDescent="0.3">
      <c r="A20" s="63" t="s">
        <v>176</v>
      </c>
      <c r="B20" s="64">
        <f>VLOOKUP($A20,'Return Data'!$B$7:$R$2843,3,0)</f>
        <v>44377</v>
      </c>
      <c r="C20" s="65">
        <f>VLOOKUP($A20,'Return Data'!$B$7:$R$2843,4,0)</f>
        <v>528.23800000000006</v>
      </c>
      <c r="D20" s="65">
        <f>VLOOKUP($A20,'Return Data'!$B$7:$R$2843,10,0)</f>
        <v>9.3742000000000001</v>
      </c>
      <c r="E20" s="66">
        <f t="shared" si="0"/>
        <v>43</v>
      </c>
      <c r="F20" s="65">
        <f>VLOOKUP($A20,'Return Data'!$B$7:$R$2843,11,0)</f>
        <v>20.9176</v>
      </c>
      <c r="G20" s="66">
        <f t="shared" si="1"/>
        <v>28</v>
      </c>
      <c r="H20" s="65">
        <f>VLOOKUP($A20,'Return Data'!$B$7:$R$2843,12,0)</f>
        <v>50.305500000000002</v>
      </c>
      <c r="I20" s="66">
        <f t="shared" si="2"/>
        <v>21</v>
      </c>
      <c r="J20" s="65">
        <f>VLOOKUP($A20,'Return Data'!$B$7:$R$2843,13,0)</f>
        <v>63.942100000000003</v>
      </c>
      <c r="K20" s="66">
        <f t="shared" si="3"/>
        <v>27</v>
      </c>
      <c r="L20" s="65">
        <f>VLOOKUP($A20,'Return Data'!$B$7:$R$2843,17,0)</f>
        <v>17.477399999999999</v>
      </c>
      <c r="M20" s="66">
        <f t="shared" si="4"/>
        <v>41</v>
      </c>
      <c r="N20" s="65">
        <f>VLOOKUP($A20,'Return Data'!$B$7:$R$2843,14,0)</f>
        <v>15.721500000000001</v>
      </c>
      <c r="O20" s="66">
        <f t="shared" si="6"/>
        <v>21</v>
      </c>
      <c r="P20" s="65">
        <f>VLOOKUP($A20,'Return Data'!$B$7:$R$2843,15,0)</f>
        <v>15.962999999999999</v>
      </c>
      <c r="Q20" s="66">
        <f t="shared" si="7"/>
        <v>13</v>
      </c>
      <c r="R20" s="65">
        <f>VLOOKUP($A20,'Return Data'!$B$7:$R$2843,16,0)</f>
        <v>16.256399999999999</v>
      </c>
      <c r="S20" s="67">
        <f t="shared" si="5"/>
        <v>22</v>
      </c>
    </row>
    <row r="21" spans="1:19" x14ac:dyDescent="0.3">
      <c r="A21" s="63" t="s">
        <v>177</v>
      </c>
      <c r="B21" s="64">
        <f>VLOOKUP($A21,'Return Data'!$B$7:$R$2843,3,0)</f>
        <v>44377</v>
      </c>
      <c r="C21" s="65">
        <f>VLOOKUP($A21,'Return Data'!$B$7:$R$2843,4,0)</f>
        <v>680.202</v>
      </c>
      <c r="D21" s="65">
        <f>VLOOKUP($A21,'Return Data'!$B$7:$R$2843,10,0)</f>
        <v>10.0886</v>
      </c>
      <c r="E21" s="66">
        <f t="shared" si="0"/>
        <v>32</v>
      </c>
      <c r="F21" s="65">
        <f>VLOOKUP($A21,'Return Data'!$B$7:$R$2843,11,0)</f>
        <v>18.346599999999999</v>
      </c>
      <c r="G21" s="66">
        <f t="shared" si="1"/>
        <v>38</v>
      </c>
      <c r="H21" s="65">
        <f>VLOOKUP($A21,'Return Data'!$B$7:$R$2843,12,0)</f>
        <v>43.292400000000001</v>
      </c>
      <c r="I21" s="66">
        <f t="shared" si="2"/>
        <v>45</v>
      </c>
      <c r="J21" s="65">
        <f>VLOOKUP($A21,'Return Data'!$B$7:$R$2843,13,0)</f>
        <v>52.867800000000003</v>
      </c>
      <c r="K21" s="66">
        <f t="shared" si="3"/>
        <v>54</v>
      </c>
      <c r="L21" s="65">
        <f>VLOOKUP($A21,'Return Data'!$B$7:$R$2843,17,0)</f>
        <v>10.6814</v>
      </c>
      <c r="M21" s="66">
        <f t="shared" si="4"/>
        <v>61</v>
      </c>
      <c r="N21" s="65">
        <f>VLOOKUP($A21,'Return Data'!$B$7:$R$2843,14,0)</f>
        <v>9.8436000000000003</v>
      </c>
      <c r="O21" s="66">
        <f t="shared" si="6"/>
        <v>47</v>
      </c>
      <c r="P21" s="65">
        <f>VLOOKUP($A21,'Return Data'!$B$7:$R$2843,15,0)</f>
        <v>11.5975</v>
      </c>
      <c r="Q21" s="66">
        <f t="shared" si="7"/>
        <v>35</v>
      </c>
      <c r="R21" s="65">
        <f>VLOOKUP($A21,'Return Data'!$B$7:$R$2843,16,0)</f>
        <v>12.8179</v>
      </c>
      <c r="S21" s="67">
        <f t="shared" si="5"/>
        <v>50</v>
      </c>
    </row>
    <row r="22" spans="1:19" x14ac:dyDescent="0.3">
      <c r="A22" s="63" t="s">
        <v>178</v>
      </c>
      <c r="B22" s="64">
        <f>VLOOKUP($A22,'Return Data'!$B$7:$R$2843,3,0)</f>
        <v>44377</v>
      </c>
      <c r="C22" s="65">
        <f>VLOOKUP($A22,'Return Data'!$B$7:$R$2843,4,0)</f>
        <v>53.550600000000003</v>
      </c>
      <c r="D22" s="65">
        <f>VLOOKUP($A22,'Return Data'!$B$7:$R$2843,10,0)</f>
        <v>9.0336999999999996</v>
      </c>
      <c r="E22" s="66">
        <f t="shared" si="0"/>
        <v>46</v>
      </c>
      <c r="F22" s="65">
        <f>VLOOKUP($A22,'Return Data'!$B$7:$R$2843,11,0)</f>
        <v>16.108899999999998</v>
      </c>
      <c r="G22" s="66">
        <f t="shared" si="1"/>
        <v>51</v>
      </c>
      <c r="H22" s="65">
        <f>VLOOKUP($A22,'Return Data'!$B$7:$R$2843,12,0)</f>
        <v>44.327199999999998</v>
      </c>
      <c r="I22" s="66">
        <f t="shared" si="2"/>
        <v>39</v>
      </c>
      <c r="J22" s="65">
        <f>VLOOKUP($A22,'Return Data'!$B$7:$R$2843,13,0)</f>
        <v>56.591700000000003</v>
      </c>
      <c r="K22" s="66">
        <f t="shared" si="3"/>
        <v>49</v>
      </c>
      <c r="L22" s="65">
        <f>VLOOKUP($A22,'Return Data'!$B$7:$R$2843,17,0)</f>
        <v>16.736000000000001</v>
      </c>
      <c r="M22" s="66">
        <f t="shared" si="4"/>
        <v>46</v>
      </c>
      <c r="N22" s="65">
        <f>VLOOKUP($A22,'Return Data'!$B$7:$R$2843,14,0)</f>
        <v>12.942</v>
      </c>
      <c r="O22" s="66">
        <f t="shared" si="6"/>
        <v>35</v>
      </c>
      <c r="P22" s="65">
        <f>VLOOKUP($A22,'Return Data'!$B$7:$R$2843,15,0)</f>
        <v>13.4907</v>
      </c>
      <c r="Q22" s="66">
        <f t="shared" si="7"/>
        <v>26</v>
      </c>
      <c r="R22" s="65">
        <f>VLOOKUP($A22,'Return Data'!$B$7:$R$2843,16,0)</f>
        <v>14.4871</v>
      </c>
      <c r="S22" s="67">
        <f t="shared" si="5"/>
        <v>38</v>
      </c>
    </row>
    <row r="23" spans="1:19" x14ac:dyDescent="0.3">
      <c r="A23" s="63" t="s">
        <v>179</v>
      </c>
      <c r="B23" s="64">
        <f>VLOOKUP($A23,'Return Data'!$B$7:$R$2843,3,0)</f>
        <v>44377</v>
      </c>
      <c r="C23" s="65">
        <f>VLOOKUP($A23,'Return Data'!$B$7:$R$2843,4,0)</f>
        <v>565.09</v>
      </c>
      <c r="D23" s="65">
        <f>VLOOKUP($A23,'Return Data'!$B$7:$R$2843,10,0)</f>
        <v>8.1926000000000005</v>
      </c>
      <c r="E23" s="66">
        <f t="shared" si="0"/>
        <v>51</v>
      </c>
      <c r="F23" s="65">
        <f>VLOOKUP($A23,'Return Data'!$B$7:$R$2843,11,0)</f>
        <v>17.886700000000001</v>
      </c>
      <c r="G23" s="66">
        <f t="shared" si="1"/>
        <v>42</v>
      </c>
      <c r="H23" s="65">
        <f>VLOOKUP($A23,'Return Data'!$B$7:$R$2843,12,0)</f>
        <v>48.516399999999997</v>
      </c>
      <c r="I23" s="66">
        <f t="shared" si="2"/>
        <v>24</v>
      </c>
      <c r="J23" s="65">
        <f>VLOOKUP($A23,'Return Data'!$B$7:$R$2843,13,0)</f>
        <v>57.802300000000002</v>
      </c>
      <c r="K23" s="66">
        <f t="shared" si="3"/>
        <v>44</v>
      </c>
      <c r="L23" s="65">
        <f>VLOOKUP($A23,'Return Data'!$B$7:$R$2843,17,0)</f>
        <v>16.831299999999999</v>
      </c>
      <c r="M23" s="66">
        <f t="shared" si="4"/>
        <v>45</v>
      </c>
      <c r="N23" s="65">
        <f>VLOOKUP($A23,'Return Data'!$B$7:$R$2843,14,0)</f>
        <v>14.66</v>
      </c>
      <c r="O23" s="66">
        <f t="shared" si="6"/>
        <v>25</v>
      </c>
      <c r="P23" s="65">
        <f>VLOOKUP($A23,'Return Data'!$B$7:$R$2843,15,0)</f>
        <v>14.0252</v>
      </c>
      <c r="Q23" s="66">
        <f t="shared" si="7"/>
        <v>23</v>
      </c>
      <c r="R23" s="65">
        <f>VLOOKUP($A23,'Return Data'!$B$7:$R$2843,16,0)</f>
        <v>16.087399999999999</v>
      </c>
      <c r="S23" s="67">
        <f t="shared" si="5"/>
        <v>24</v>
      </c>
    </row>
    <row r="24" spans="1:19" x14ac:dyDescent="0.3">
      <c r="A24" s="63" t="s">
        <v>180</v>
      </c>
      <c r="B24" s="64">
        <f>VLOOKUP($A24,'Return Data'!$B$7:$R$2843,3,0)</f>
        <v>44377</v>
      </c>
      <c r="C24" s="65">
        <f>VLOOKUP($A24,'Return Data'!$B$7:$R$2843,4,0)</f>
        <v>14.7</v>
      </c>
      <c r="D24" s="65">
        <f>VLOOKUP($A24,'Return Data'!$B$7:$R$2843,10,0)</f>
        <v>9.375</v>
      </c>
      <c r="E24" s="66">
        <f t="shared" si="0"/>
        <v>42</v>
      </c>
      <c r="F24" s="65">
        <f>VLOOKUP($A24,'Return Data'!$B$7:$R$2843,11,0)</f>
        <v>16.8521</v>
      </c>
      <c r="G24" s="66">
        <f t="shared" si="1"/>
        <v>46</v>
      </c>
      <c r="H24" s="65">
        <f>VLOOKUP($A24,'Return Data'!$B$7:$R$2843,12,0)</f>
        <v>42.029000000000003</v>
      </c>
      <c r="I24" s="66">
        <f t="shared" si="2"/>
        <v>48</v>
      </c>
      <c r="J24" s="65">
        <f>VLOOKUP($A24,'Return Data'!$B$7:$R$2843,13,0)</f>
        <v>57.5563</v>
      </c>
      <c r="K24" s="66">
        <f t="shared" si="3"/>
        <v>45</v>
      </c>
      <c r="L24" s="65">
        <f>VLOOKUP($A24,'Return Data'!$B$7:$R$2843,17,0)</f>
        <v>14.146000000000001</v>
      </c>
      <c r="M24" s="66">
        <f t="shared" si="4"/>
        <v>56</v>
      </c>
      <c r="N24" s="65"/>
      <c r="O24" s="66"/>
      <c r="P24" s="65"/>
      <c r="Q24" s="66"/>
      <c r="R24" s="65">
        <f>VLOOKUP($A24,'Return Data'!$B$7:$R$2843,16,0)</f>
        <v>12.4878</v>
      </c>
      <c r="S24" s="67">
        <f t="shared" si="5"/>
        <v>52</v>
      </c>
    </row>
    <row r="25" spans="1:19" x14ac:dyDescent="0.3">
      <c r="A25" s="63" t="s">
        <v>181</v>
      </c>
      <c r="B25" s="64">
        <f>VLOOKUP($A25,'Return Data'!$B$7:$R$2843,3,0)</f>
        <v>44377</v>
      </c>
      <c r="C25" s="65">
        <f>VLOOKUP($A25,'Return Data'!$B$7:$R$2843,4,0)</f>
        <v>37.49</v>
      </c>
      <c r="D25" s="65">
        <f>VLOOKUP($A25,'Return Data'!$B$7:$R$2843,10,0)</f>
        <v>7.2367999999999997</v>
      </c>
      <c r="E25" s="66">
        <f t="shared" si="0"/>
        <v>58</v>
      </c>
      <c r="F25" s="65">
        <f>VLOOKUP($A25,'Return Data'!$B$7:$R$2843,11,0)</f>
        <v>12.515000000000001</v>
      </c>
      <c r="G25" s="66">
        <f t="shared" si="1"/>
        <v>61</v>
      </c>
      <c r="H25" s="65">
        <f>VLOOKUP($A25,'Return Data'!$B$7:$R$2843,12,0)</f>
        <v>36.277700000000003</v>
      </c>
      <c r="I25" s="66">
        <f t="shared" si="2"/>
        <v>58</v>
      </c>
      <c r="J25" s="65">
        <f>VLOOKUP($A25,'Return Data'!$B$7:$R$2843,13,0)</f>
        <v>41.739100000000001</v>
      </c>
      <c r="K25" s="66">
        <f t="shared" si="3"/>
        <v>61</v>
      </c>
      <c r="L25" s="65">
        <f>VLOOKUP($A25,'Return Data'!$B$7:$R$2843,17,0)</f>
        <v>16.706399999999999</v>
      </c>
      <c r="M25" s="66">
        <f t="shared" si="4"/>
        <v>47</v>
      </c>
      <c r="N25" s="65">
        <f>VLOOKUP($A25,'Return Data'!$B$7:$R$2843,14,0)</f>
        <v>10.2509</v>
      </c>
      <c r="O25" s="66">
        <f>RANK(N25,N$8:N$71,0)</f>
        <v>44</v>
      </c>
      <c r="P25" s="65">
        <f>VLOOKUP($A25,'Return Data'!$B$7:$R$2843,15,0)</f>
        <v>12.250400000000001</v>
      </c>
      <c r="Q25" s="66">
        <f>RANK(P25,P$8:P$71,0)</f>
        <v>33</v>
      </c>
      <c r="R25" s="65">
        <f>VLOOKUP($A25,'Return Data'!$B$7:$R$2843,16,0)</f>
        <v>18.440799999999999</v>
      </c>
      <c r="S25" s="67">
        <f t="shared" si="5"/>
        <v>12</v>
      </c>
    </row>
    <row r="26" spans="1:19" x14ac:dyDescent="0.3">
      <c r="A26" s="63" t="s">
        <v>182</v>
      </c>
      <c r="B26" s="64">
        <f>VLOOKUP($A26,'Return Data'!$B$7:$R$2843,3,0)</f>
        <v>44377</v>
      </c>
      <c r="C26" s="65">
        <f>VLOOKUP($A26,'Return Data'!$B$7:$R$2843,4,0)</f>
        <v>94.09</v>
      </c>
      <c r="D26" s="65">
        <f>VLOOKUP($A26,'Return Data'!$B$7:$R$2843,10,0)</f>
        <v>15.3912</v>
      </c>
      <c r="E26" s="66">
        <f t="shared" si="0"/>
        <v>12</v>
      </c>
      <c r="F26" s="65">
        <f>VLOOKUP($A26,'Return Data'!$B$7:$R$2843,11,0)</f>
        <v>32.130299999999998</v>
      </c>
      <c r="G26" s="66">
        <f t="shared" si="1"/>
        <v>9</v>
      </c>
      <c r="H26" s="65">
        <f>VLOOKUP($A26,'Return Data'!$B$7:$R$2843,12,0)</f>
        <v>61.113</v>
      </c>
      <c r="I26" s="66">
        <f t="shared" si="2"/>
        <v>9</v>
      </c>
      <c r="J26" s="65">
        <f>VLOOKUP($A26,'Return Data'!$B$7:$R$2843,13,0)</f>
        <v>85.253</v>
      </c>
      <c r="K26" s="66">
        <f t="shared" si="3"/>
        <v>10</v>
      </c>
      <c r="L26" s="65">
        <f>VLOOKUP($A26,'Return Data'!$B$7:$R$2843,17,0)</f>
        <v>23.964300000000001</v>
      </c>
      <c r="M26" s="66">
        <f t="shared" si="4"/>
        <v>17</v>
      </c>
      <c r="N26" s="65">
        <f>VLOOKUP($A26,'Return Data'!$B$7:$R$2843,14,0)</f>
        <v>16.555499999999999</v>
      </c>
      <c r="O26" s="66">
        <f>RANK(N26,N$8:N$71,0)</f>
        <v>16</v>
      </c>
      <c r="P26" s="65">
        <f>VLOOKUP($A26,'Return Data'!$B$7:$R$2843,15,0)</f>
        <v>18.3034</v>
      </c>
      <c r="Q26" s="66">
        <f>RANK(P26,P$8:P$71,0)</f>
        <v>5</v>
      </c>
      <c r="R26" s="65">
        <f>VLOOKUP($A26,'Return Data'!$B$7:$R$2843,16,0)</f>
        <v>18.452200000000001</v>
      </c>
      <c r="S26" s="67">
        <f t="shared" si="5"/>
        <v>11</v>
      </c>
    </row>
    <row r="27" spans="1:19" x14ac:dyDescent="0.3">
      <c r="A27" s="63" t="s">
        <v>183</v>
      </c>
      <c r="B27" s="64">
        <f>VLOOKUP($A27,'Return Data'!$B$7:$R$2843,3,0)</f>
        <v>44377</v>
      </c>
      <c r="C27" s="65">
        <f>VLOOKUP($A27,'Return Data'!$B$7:$R$2843,4,0)</f>
        <v>13.01</v>
      </c>
      <c r="D27" s="65">
        <f>VLOOKUP($A27,'Return Data'!$B$7:$R$2843,10,0)</f>
        <v>6.8144</v>
      </c>
      <c r="E27" s="66">
        <f t="shared" si="0"/>
        <v>60</v>
      </c>
      <c r="F27" s="65">
        <f>VLOOKUP($A27,'Return Data'!$B$7:$R$2843,11,0)</f>
        <v>13.1304</v>
      </c>
      <c r="G27" s="66">
        <f t="shared" si="1"/>
        <v>59</v>
      </c>
      <c r="H27" s="65">
        <f>VLOOKUP($A27,'Return Data'!$B$7:$R$2843,12,0)</f>
        <v>36.516300000000001</v>
      </c>
      <c r="I27" s="66">
        <f t="shared" si="2"/>
        <v>57</v>
      </c>
      <c r="J27" s="65">
        <f>VLOOKUP($A27,'Return Data'!$B$7:$R$2843,13,0)</f>
        <v>48.515999999999998</v>
      </c>
      <c r="K27" s="66">
        <f t="shared" si="3"/>
        <v>58</v>
      </c>
      <c r="L27" s="65">
        <f>VLOOKUP($A27,'Return Data'!$B$7:$R$2843,17,0)</f>
        <v>14.1137</v>
      </c>
      <c r="M27" s="66">
        <f t="shared" si="4"/>
        <v>57</v>
      </c>
      <c r="N27" s="65"/>
      <c r="O27" s="66"/>
      <c r="P27" s="65"/>
      <c r="Q27" s="66"/>
      <c r="R27" s="65">
        <f>VLOOKUP($A27,'Return Data'!$B$7:$R$2843,16,0)</f>
        <v>7.7920999999999996</v>
      </c>
      <c r="S27" s="67">
        <f t="shared" si="5"/>
        <v>60</v>
      </c>
    </row>
    <row r="28" spans="1:19" x14ac:dyDescent="0.3">
      <c r="A28" s="63" t="s">
        <v>184</v>
      </c>
      <c r="B28" s="64">
        <f>VLOOKUP($A28,'Return Data'!$B$7:$R$2843,3,0)</f>
        <v>44377</v>
      </c>
      <c r="C28" s="65">
        <f>VLOOKUP($A28,'Return Data'!$B$7:$R$2843,4,0)</f>
        <v>84.02</v>
      </c>
      <c r="D28" s="65">
        <f>VLOOKUP($A28,'Return Data'!$B$7:$R$2843,10,0)</f>
        <v>10.5235</v>
      </c>
      <c r="E28" s="66">
        <f t="shared" si="0"/>
        <v>26</v>
      </c>
      <c r="F28" s="65">
        <f>VLOOKUP($A28,'Return Data'!$B$7:$R$2843,11,0)</f>
        <v>17.625599999999999</v>
      </c>
      <c r="G28" s="66">
        <f t="shared" si="1"/>
        <v>44</v>
      </c>
      <c r="H28" s="65">
        <f>VLOOKUP($A28,'Return Data'!$B$7:$R$2843,12,0)</f>
        <v>41.973599999999998</v>
      </c>
      <c r="I28" s="66">
        <f t="shared" si="2"/>
        <v>49</v>
      </c>
      <c r="J28" s="65">
        <f>VLOOKUP($A28,'Return Data'!$B$7:$R$2843,13,0)</f>
        <v>57.5473</v>
      </c>
      <c r="K28" s="66">
        <f t="shared" si="3"/>
        <v>46</v>
      </c>
      <c r="L28" s="65">
        <f>VLOOKUP($A28,'Return Data'!$B$7:$R$2843,17,0)</f>
        <v>21.558</v>
      </c>
      <c r="M28" s="66">
        <f t="shared" si="4"/>
        <v>24</v>
      </c>
      <c r="N28" s="65">
        <f>VLOOKUP($A28,'Return Data'!$B$7:$R$2843,14,0)</f>
        <v>15.888500000000001</v>
      </c>
      <c r="O28" s="66">
        <f>RANK(N28,N$8:N$71,0)</f>
        <v>19</v>
      </c>
      <c r="P28" s="65">
        <f>VLOOKUP($A28,'Return Data'!$B$7:$R$2843,15,0)</f>
        <v>17.034199999999998</v>
      </c>
      <c r="Q28" s="66">
        <f>RANK(P28,P$8:P$71,0)</f>
        <v>11</v>
      </c>
      <c r="R28" s="65">
        <f>VLOOKUP($A28,'Return Data'!$B$7:$R$2843,16,0)</f>
        <v>18.581299999999999</v>
      </c>
      <c r="S28" s="67">
        <f t="shared" si="5"/>
        <v>10</v>
      </c>
    </row>
    <row r="29" spans="1:19" x14ac:dyDescent="0.3">
      <c r="A29" s="63" t="s">
        <v>185</v>
      </c>
      <c r="B29" s="64">
        <f>VLOOKUP($A29,'Return Data'!$B$7:$R$2843,3,0)</f>
        <v>44377</v>
      </c>
      <c r="C29" s="65">
        <f>VLOOKUP($A29,'Return Data'!$B$7:$R$2843,4,0)</f>
        <v>14.7784</v>
      </c>
      <c r="D29" s="65">
        <f>VLOOKUP($A29,'Return Data'!$B$7:$R$2843,10,0)</f>
        <v>12.145300000000001</v>
      </c>
      <c r="E29" s="66">
        <f t="shared" si="0"/>
        <v>17</v>
      </c>
      <c r="F29" s="65">
        <f>VLOOKUP($A29,'Return Data'!$B$7:$R$2843,11,0)</f>
        <v>22.6281</v>
      </c>
      <c r="G29" s="66">
        <f t="shared" si="1"/>
        <v>22</v>
      </c>
      <c r="H29" s="65">
        <f>VLOOKUP($A29,'Return Data'!$B$7:$R$2843,12,0)</f>
        <v>46.474499999999999</v>
      </c>
      <c r="I29" s="66">
        <f t="shared" si="2"/>
        <v>32</v>
      </c>
      <c r="J29" s="65">
        <f>VLOOKUP($A29,'Return Data'!$B$7:$R$2843,13,0)</f>
        <v>60.9497</v>
      </c>
      <c r="K29" s="66">
        <f t="shared" si="3"/>
        <v>34</v>
      </c>
      <c r="L29" s="65"/>
      <c r="M29" s="66"/>
      <c r="N29" s="65"/>
      <c r="O29" s="66"/>
      <c r="P29" s="65"/>
      <c r="Q29" s="66"/>
      <c r="R29" s="65">
        <f>VLOOKUP($A29,'Return Data'!$B$7:$R$2843,16,0)</f>
        <v>25.805800000000001</v>
      </c>
      <c r="S29" s="67">
        <f t="shared" si="5"/>
        <v>3</v>
      </c>
    </row>
    <row r="30" spans="1:19" x14ac:dyDescent="0.3">
      <c r="A30" s="63" t="s">
        <v>186</v>
      </c>
      <c r="B30" s="64">
        <f>VLOOKUP($A30,'Return Data'!$B$7:$R$2843,3,0)</f>
        <v>44377</v>
      </c>
      <c r="C30" s="65">
        <f>VLOOKUP($A30,'Return Data'!$B$7:$R$2843,4,0)</f>
        <v>27.433599999999998</v>
      </c>
      <c r="D30" s="65">
        <f>VLOOKUP($A30,'Return Data'!$B$7:$R$2843,10,0)</f>
        <v>7.5995999999999997</v>
      </c>
      <c r="E30" s="66">
        <f t="shared" si="0"/>
        <v>55</v>
      </c>
      <c r="F30" s="65">
        <f>VLOOKUP($A30,'Return Data'!$B$7:$R$2843,11,0)</f>
        <v>15.4185</v>
      </c>
      <c r="G30" s="66">
        <f t="shared" si="1"/>
        <v>54</v>
      </c>
      <c r="H30" s="65">
        <f>VLOOKUP($A30,'Return Data'!$B$7:$R$2843,12,0)</f>
        <v>46.651200000000003</v>
      </c>
      <c r="I30" s="66">
        <f t="shared" si="2"/>
        <v>30</v>
      </c>
      <c r="J30" s="65">
        <f>VLOOKUP($A30,'Return Data'!$B$7:$R$2843,13,0)</f>
        <v>61.056699999999999</v>
      </c>
      <c r="K30" s="66">
        <f t="shared" si="3"/>
        <v>33</v>
      </c>
      <c r="L30" s="65">
        <f>VLOOKUP($A30,'Return Data'!$B$7:$R$2843,17,0)</f>
        <v>20.322299999999998</v>
      </c>
      <c r="M30" s="66">
        <f t="shared" ref="M30:M38" si="8">RANK(L30,L$8:L$71,0)</f>
        <v>29</v>
      </c>
      <c r="N30" s="65">
        <f>VLOOKUP($A30,'Return Data'!$B$7:$R$2843,14,0)</f>
        <v>16.6599</v>
      </c>
      <c r="O30" s="66">
        <f t="shared" ref="O30:O38" si="9">RANK(N30,N$8:N$71,0)</f>
        <v>15</v>
      </c>
      <c r="P30" s="65">
        <f>VLOOKUP($A30,'Return Data'!$B$7:$R$2843,15,0)</f>
        <v>17.758700000000001</v>
      </c>
      <c r="Q30" s="66">
        <f>RANK(P30,P$8:P$71,0)</f>
        <v>6</v>
      </c>
      <c r="R30" s="65">
        <f>VLOOKUP($A30,'Return Data'!$B$7:$R$2843,16,0)</f>
        <v>17.1496</v>
      </c>
      <c r="S30" s="67">
        <f t="shared" si="5"/>
        <v>15</v>
      </c>
    </row>
    <row r="31" spans="1:19" x14ac:dyDescent="0.3">
      <c r="A31" s="63" t="s">
        <v>187</v>
      </c>
      <c r="B31" s="64">
        <f>VLOOKUP($A31,'Return Data'!$B$7:$R$2843,3,0)</f>
        <v>44377</v>
      </c>
      <c r="C31" s="65">
        <f>VLOOKUP($A31,'Return Data'!$B$7:$R$2843,4,0)</f>
        <v>72.341999999999999</v>
      </c>
      <c r="D31" s="65">
        <f>VLOOKUP($A31,'Return Data'!$B$7:$R$2843,10,0)</f>
        <v>10.3195</v>
      </c>
      <c r="E31" s="66">
        <f t="shared" si="0"/>
        <v>28</v>
      </c>
      <c r="F31" s="65">
        <f>VLOOKUP($A31,'Return Data'!$B$7:$R$2843,11,0)</f>
        <v>21.644500000000001</v>
      </c>
      <c r="G31" s="66">
        <f t="shared" si="1"/>
        <v>27</v>
      </c>
      <c r="H31" s="65">
        <f>VLOOKUP($A31,'Return Data'!$B$7:$R$2843,12,0)</f>
        <v>45.6541</v>
      </c>
      <c r="I31" s="66">
        <f t="shared" si="2"/>
        <v>36</v>
      </c>
      <c r="J31" s="65">
        <f>VLOOKUP($A31,'Return Data'!$B$7:$R$2843,13,0)</f>
        <v>60.471200000000003</v>
      </c>
      <c r="K31" s="66">
        <f t="shared" si="3"/>
        <v>35</v>
      </c>
      <c r="L31" s="65">
        <f>VLOOKUP($A31,'Return Data'!$B$7:$R$2843,17,0)</f>
        <v>20.709399999999999</v>
      </c>
      <c r="M31" s="66">
        <f t="shared" si="8"/>
        <v>28</v>
      </c>
      <c r="N31" s="65">
        <f>VLOOKUP($A31,'Return Data'!$B$7:$R$2843,14,0)</f>
        <v>18.661300000000001</v>
      </c>
      <c r="O31" s="66">
        <f t="shared" si="9"/>
        <v>11</v>
      </c>
      <c r="P31" s="65">
        <f>VLOOKUP($A31,'Return Data'!$B$7:$R$2843,15,0)</f>
        <v>17.2575</v>
      </c>
      <c r="Q31" s="66">
        <f>RANK(P31,P$8:P$71,0)</f>
        <v>10</v>
      </c>
      <c r="R31" s="65">
        <f>VLOOKUP($A31,'Return Data'!$B$7:$R$2843,16,0)</f>
        <v>16.113800000000001</v>
      </c>
      <c r="S31" s="67">
        <f t="shared" si="5"/>
        <v>23</v>
      </c>
    </row>
    <row r="32" spans="1:19" x14ac:dyDescent="0.3">
      <c r="A32" s="63" t="s">
        <v>188</v>
      </c>
      <c r="B32" s="64">
        <f>VLOOKUP($A32,'Return Data'!$B$7:$R$2843,3,0)</f>
        <v>44377</v>
      </c>
      <c r="C32" s="65">
        <f>VLOOKUP($A32,'Return Data'!$B$7:$R$2843,4,0)</f>
        <v>77.052000000000007</v>
      </c>
      <c r="D32" s="65">
        <f>VLOOKUP($A32,'Return Data'!$B$7:$R$2843,10,0)</f>
        <v>8.5116999999999994</v>
      </c>
      <c r="E32" s="66">
        <f t="shared" si="0"/>
        <v>49</v>
      </c>
      <c r="F32" s="65">
        <f>VLOOKUP($A32,'Return Data'!$B$7:$R$2843,11,0)</f>
        <v>16.826899999999998</v>
      </c>
      <c r="G32" s="66">
        <f t="shared" si="1"/>
        <v>47</v>
      </c>
      <c r="H32" s="65">
        <f>VLOOKUP($A32,'Return Data'!$B$7:$R$2843,12,0)</f>
        <v>39.115699999999997</v>
      </c>
      <c r="I32" s="66">
        <f t="shared" si="2"/>
        <v>52</v>
      </c>
      <c r="J32" s="65">
        <f>VLOOKUP($A32,'Return Data'!$B$7:$R$2843,13,0)</f>
        <v>55.015500000000003</v>
      </c>
      <c r="K32" s="66">
        <f t="shared" si="3"/>
        <v>51</v>
      </c>
      <c r="L32" s="65">
        <f>VLOOKUP($A32,'Return Data'!$B$7:$R$2843,17,0)</f>
        <v>16.578399999999998</v>
      </c>
      <c r="M32" s="66">
        <f t="shared" si="8"/>
        <v>48</v>
      </c>
      <c r="N32" s="65">
        <f>VLOOKUP($A32,'Return Data'!$B$7:$R$2843,14,0)</f>
        <v>10.8832</v>
      </c>
      <c r="O32" s="66">
        <f t="shared" si="9"/>
        <v>43</v>
      </c>
      <c r="P32" s="65">
        <f>VLOOKUP($A32,'Return Data'!$B$7:$R$2843,15,0)</f>
        <v>13.8079</v>
      </c>
      <c r="Q32" s="66">
        <f>RANK(P32,P$8:P$71,0)</f>
        <v>25</v>
      </c>
      <c r="R32" s="65">
        <f>VLOOKUP($A32,'Return Data'!$B$7:$R$2843,16,0)</f>
        <v>14.907500000000001</v>
      </c>
      <c r="S32" s="67">
        <f t="shared" si="5"/>
        <v>34</v>
      </c>
    </row>
    <row r="33" spans="1:19" x14ac:dyDescent="0.3">
      <c r="A33" s="63" t="s">
        <v>189</v>
      </c>
      <c r="B33" s="64">
        <f>VLOOKUP($A33,'Return Data'!$B$7:$R$2843,3,0)</f>
        <v>44377</v>
      </c>
      <c r="C33" s="65">
        <f>VLOOKUP($A33,'Return Data'!$B$7:$R$2843,4,0)</f>
        <v>97.466999999999999</v>
      </c>
      <c r="D33" s="65">
        <f>VLOOKUP($A33,'Return Data'!$B$7:$R$2843,10,0)</f>
        <v>9.6881000000000004</v>
      </c>
      <c r="E33" s="66">
        <f t="shared" si="0"/>
        <v>37</v>
      </c>
      <c r="F33" s="65">
        <f>VLOOKUP($A33,'Return Data'!$B$7:$R$2843,11,0)</f>
        <v>13.56</v>
      </c>
      <c r="G33" s="66">
        <f t="shared" si="1"/>
        <v>58</v>
      </c>
      <c r="H33" s="65">
        <f>VLOOKUP($A33,'Return Data'!$B$7:$R$2843,12,0)</f>
        <v>38.557899999999997</v>
      </c>
      <c r="I33" s="66">
        <f t="shared" si="2"/>
        <v>53</v>
      </c>
      <c r="J33" s="65">
        <f>VLOOKUP($A33,'Return Data'!$B$7:$R$2843,13,0)</f>
        <v>53.036799999999999</v>
      </c>
      <c r="K33" s="66">
        <f t="shared" si="3"/>
        <v>53</v>
      </c>
      <c r="L33" s="65">
        <f>VLOOKUP($A33,'Return Data'!$B$7:$R$2843,17,0)</f>
        <v>16.151199999999999</v>
      </c>
      <c r="M33" s="66">
        <f t="shared" si="8"/>
        <v>51</v>
      </c>
      <c r="N33" s="65">
        <f>VLOOKUP($A33,'Return Data'!$B$7:$R$2843,14,0)</f>
        <v>13.6273</v>
      </c>
      <c r="O33" s="66">
        <f t="shared" si="9"/>
        <v>30</v>
      </c>
      <c r="P33" s="65">
        <f>VLOOKUP($A33,'Return Data'!$B$7:$R$2843,15,0)</f>
        <v>14.331200000000001</v>
      </c>
      <c r="Q33" s="66">
        <f>RANK(P33,P$8:P$71,0)</f>
        <v>19</v>
      </c>
      <c r="R33" s="65">
        <f>VLOOKUP($A33,'Return Data'!$B$7:$R$2843,16,0)</f>
        <v>14.872400000000001</v>
      </c>
      <c r="S33" s="67">
        <f t="shared" si="5"/>
        <v>35</v>
      </c>
    </row>
    <row r="34" spans="1:19" x14ac:dyDescent="0.3">
      <c r="A34" s="63" t="s">
        <v>434</v>
      </c>
      <c r="B34" s="64">
        <f>VLOOKUP($A34,'Return Data'!$B$7:$R$2843,3,0)</f>
        <v>44377</v>
      </c>
      <c r="C34" s="65">
        <f>VLOOKUP($A34,'Return Data'!$B$7:$R$2843,4,0)</f>
        <v>18.360399999999998</v>
      </c>
      <c r="D34" s="65">
        <f>VLOOKUP($A34,'Return Data'!$B$7:$R$2843,10,0)</f>
        <v>11.847899999999999</v>
      </c>
      <c r="E34" s="66">
        <f t="shared" si="0"/>
        <v>21</v>
      </c>
      <c r="F34" s="65">
        <f>VLOOKUP($A34,'Return Data'!$B$7:$R$2843,11,0)</f>
        <v>24.763200000000001</v>
      </c>
      <c r="G34" s="66">
        <f t="shared" si="1"/>
        <v>18</v>
      </c>
      <c r="H34" s="65">
        <f>VLOOKUP($A34,'Return Data'!$B$7:$R$2843,12,0)</f>
        <v>53.493200000000002</v>
      </c>
      <c r="I34" s="66">
        <f t="shared" si="2"/>
        <v>16</v>
      </c>
      <c r="J34" s="65">
        <f>VLOOKUP($A34,'Return Data'!$B$7:$R$2843,13,0)</f>
        <v>66.561400000000006</v>
      </c>
      <c r="K34" s="66">
        <f t="shared" si="3"/>
        <v>24</v>
      </c>
      <c r="L34" s="65">
        <f>VLOOKUP($A34,'Return Data'!$B$7:$R$2843,17,0)</f>
        <v>22.0959</v>
      </c>
      <c r="M34" s="66">
        <f t="shared" si="8"/>
        <v>23</v>
      </c>
      <c r="N34" s="65">
        <f>VLOOKUP($A34,'Return Data'!$B$7:$R$2843,14,0)</f>
        <v>15.7797</v>
      </c>
      <c r="O34" s="66">
        <f t="shared" si="9"/>
        <v>20</v>
      </c>
      <c r="P34" s="65"/>
      <c r="Q34" s="66"/>
      <c r="R34" s="65">
        <f>VLOOKUP($A34,'Return Data'!$B$7:$R$2843,16,0)</f>
        <v>13.7965</v>
      </c>
      <c r="S34" s="67">
        <f t="shared" si="5"/>
        <v>42</v>
      </c>
    </row>
    <row r="35" spans="1:19" x14ac:dyDescent="0.3">
      <c r="A35" s="63" t="s">
        <v>191</v>
      </c>
      <c r="B35" s="64">
        <f>VLOOKUP($A35,'Return Data'!$B$7:$R$2843,3,0)</f>
        <v>44377</v>
      </c>
      <c r="C35" s="65">
        <f>VLOOKUP($A35,'Return Data'!$B$7:$R$2843,4,0)</f>
        <v>30.422999999999998</v>
      </c>
      <c r="D35" s="65">
        <f>VLOOKUP($A35,'Return Data'!$B$7:$R$2843,10,0)</f>
        <v>10.3362</v>
      </c>
      <c r="E35" s="66">
        <f t="shared" si="0"/>
        <v>27</v>
      </c>
      <c r="F35" s="65">
        <f>VLOOKUP($A35,'Return Data'!$B$7:$R$2843,11,0)</f>
        <v>22.357600000000001</v>
      </c>
      <c r="G35" s="66">
        <f t="shared" si="1"/>
        <v>24</v>
      </c>
      <c r="H35" s="65">
        <f>VLOOKUP($A35,'Return Data'!$B$7:$R$2843,12,0)</f>
        <v>49.992600000000003</v>
      </c>
      <c r="I35" s="66">
        <f t="shared" si="2"/>
        <v>23</v>
      </c>
      <c r="J35" s="65">
        <f>VLOOKUP($A35,'Return Data'!$B$7:$R$2843,13,0)</f>
        <v>70.647300000000001</v>
      </c>
      <c r="K35" s="66">
        <f t="shared" si="3"/>
        <v>19</v>
      </c>
      <c r="L35" s="65">
        <f>VLOOKUP($A35,'Return Data'!$B$7:$R$2843,17,0)</f>
        <v>26.6463</v>
      </c>
      <c r="M35" s="66">
        <f t="shared" si="8"/>
        <v>7</v>
      </c>
      <c r="N35" s="65">
        <f>VLOOKUP($A35,'Return Data'!$B$7:$R$2843,14,0)</f>
        <v>22.3094</v>
      </c>
      <c r="O35" s="66">
        <f t="shared" si="9"/>
        <v>4</v>
      </c>
      <c r="P35" s="65"/>
      <c r="Q35" s="66"/>
      <c r="R35" s="65">
        <f>VLOOKUP($A35,'Return Data'!$B$7:$R$2843,16,0)</f>
        <v>22.377600000000001</v>
      </c>
      <c r="S35" s="67">
        <f t="shared" si="5"/>
        <v>6</v>
      </c>
    </row>
    <row r="36" spans="1:19" x14ac:dyDescent="0.3">
      <c r="A36" s="63" t="s">
        <v>192</v>
      </c>
      <c r="B36" s="64">
        <f>VLOOKUP($A36,'Return Data'!$B$7:$R$2843,3,0)</f>
        <v>44377</v>
      </c>
      <c r="C36" s="65">
        <f>VLOOKUP($A36,'Return Data'!$B$7:$R$2843,4,0)</f>
        <v>26.6188</v>
      </c>
      <c r="D36" s="65">
        <f>VLOOKUP($A36,'Return Data'!$B$7:$R$2843,10,0)</f>
        <v>10.1211</v>
      </c>
      <c r="E36" s="66">
        <f t="shared" si="0"/>
        <v>31</v>
      </c>
      <c r="F36" s="65">
        <f>VLOOKUP($A36,'Return Data'!$B$7:$R$2843,11,0)</f>
        <v>20.8018</v>
      </c>
      <c r="G36" s="66">
        <f t="shared" si="1"/>
        <v>29</v>
      </c>
      <c r="H36" s="65">
        <f>VLOOKUP($A36,'Return Data'!$B$7:$R$2843,12,0)</f>
        <v>51.737200000000001</v>
      </c>
      <c r="I36" s="66">
        <f t="shared" si="2"/>
        <v>19</v>
      </c>
      <c r="J36" s="65">
        <f>VLOOKUP($A36,'Return Data'!$B$7:$R$2843,13,0)</f>
        <v>58.800600000000003</v>
      </c>
      <c r="K36" s="66">
        <f t="shared" si="3"/>
        <v>42</v>
      </c>
      <c r="L36" s="65">
        <f>VLOOKUP($A36,'Return Data'!$B$7:$R$2843,17,0)</f>
        <v>20.168399999999998</v>
      </c>
      <c r="M36" s="66">
        <f t="shared" si="8"/>
        <v>30</v>
      </c>
      <c r="N36" s="65">
        <f>VLOOKUP($A36,'Return Data'!$B$7:$R$2843,14,0)</f>
        <v>13.0678</v>
      </c>
      <c r="O36" s="66">
        <f t="shared" si="9"/>
        <v>34</v>
      </c>
      <c r="P36" s="65">
        <f>VLOOKUP($A36,'Return Data'!$B$7:$R$2843,15,0)</f>
        <v>17.430399999999999</v>
      </c>
      <c r="Q36" s="66">
        <f>RANK(P36,P$8:P$71,0)</f>
        <v>8</v>
      </c>
      <c r="R36" s="65">
        <f>VLOOKUP($A36,'Return Data'!$B$7:$R$2843,16,0)</f>
        <v>16.408200000000001</v>
      </c>
      <c r="S36" s="67">
        <f t="shared" si="5"/>
        <v>20</v>
      </c>
    </row>
    <row r="37" spans="1:19" x14ac:dyDescent="0.3">
      <c r="A37" s="81" t="s">
        <v>2013</v>
      </c>
      <c r="B37" s="64">
        <f>VLOOKUP($A37,'Return Data'!$B$7:$R$2843,3,0)</f>
        <v>44377</v>
      </c>
      <c r="C37" s="65">
        <f>VLOOKUP($A37,'Return Data'!$B$7:$R$2843,4,0)</f>
        <v>20.252600000000001</v>
      </c>
      <c r="D37" s="65">
        <f>VLOOKUP($A37,'Return Data'!$B$7:$R$2843,10,0)</f>
        <v>7.9206000000000003</v>
      </c>
      <c r="E37" s="66">
        <f t="shared" si="0"/>
        <v>53</v>
      </c>
      <c r="F37" s="65">
        <f>VLOOKUP($A37,'Return Data'!$B$7:$R$2843,11,0)</f>
        <v>15.406000000000001</v>
      </c>
      <c r="G37" s="66">
        <f t="shared" si="1"/>
        <v>55</v>
      </c>
      <c r="H37" s="65">
        <f>VLOOKUP($A37,'Return Data'!$B$7:$R$2843,12,0)</f>
        <v>36.249899999999997</v>
      </c>
      <c r="I37" s="66">
        <f t="shared" si="2"/>
        <v>59</v>
      </c>
      <c r="J37" s="65">
        <f>VLOOKUP($A37,'Return Data'!$B$7:$R$2843,13,0)</f>
        <v>47.771000000000001</v>
      </c>
      <c r="K37" s="66">
        <f t="shared" si="3"/>
        <v>59</v>
      </c>
      <c r="L37" s="65">
        <f>VLOOKUP($A37,'Return Data'!$B$7:$R$2843,17,0)</f>
        <v>14.329800000000001</v>
      </c>
      <c r="M37" s="66">
        <f t="shared" si="8"/>
        <v>55</v>
      </c>
      <c r="N37" s="65">
        <f>VLOOKUP($A37,'Return Data'!$B$7:$R$2843,14,0)</f>
        <v>12.282500000000001</v>
      </c>
      <c r="O37" s="66">
        <f t="shared" si="9"/>
        <v>38</v>
      </c>
      <c r="P37" s="65"/>
      <c r="Q37" s="66"/>
      <c r="R37" s="65">
        <f>VLOOKUP($A37,'Return Data'!$B$7:$R$2843,16,0)</f>
        <v>13.679500000000001</v>
      </c>
      <c r="S37" s="67">
        <f t="shared" si="5"/>
        <v>43</v>
      </c>
    </row>
    <row r="38" spans="1:19" x14ac:dyDescent="0.3">
      <c r="A38" s="63" t="s">
        <v>193</v>
      </c>
      <c r="B38" s="64">
        <f>VLOOKUP($A38,'Return Data'!$B$7:$R$2843,3,0)</f>
        <v>44377</v>
      </c>
      <c r="C38" s="65">
        <f>VLOOKUP($A38,'Return Data'!$B$7:$R$2843,4,0)</f>
        <v>72.492500000000007</v>
      </c>
      <c r="D38" s="65">
        <f>VLOOKUP($A38,'Return Data'!$B$7:$R$2843,10,0)</f>
        <v>8.4732000000000003</v>
      </c>
      <c r="E38" s="66">
        <f t="shared" si="0"/>
        <v>50</v>
      </c>
      <c r="F38" s="65">
        <f>VLOOKUP($A38,'Return Data'!$B$7:$R$2843,11,0)</f>
        <v>23.304600000000001</v>
      </c>
      <c r="G38" s="66">
        <f t="shared" si="1"/>
        <v>20</v>
      </c>
      <c r="H38" s="65">
        <f>VLOOKUP($A38,'Return Data'!$B$7:$R$2843,12,0)</f>
        <v>53.59</v>
      </c>
      <c r="I38" s="66">
        <f t="shared" si="2"/>
        <v>15</v>
      </c>
      <c r="J38" s="65">
        <f>VLOOKUP($A38,'Return Data'!$B$7:$R$2843,13,0)</f>
        <v>65.6036</v>
      </c>
      <c r="K38" s="66">
        <f t="shared" si="3"/>
        <v>26</v>
      </c>
      <c r="L38" s="65">
        <f>VLOOKUP($A38,'Return Data'!$B$7:$R$2843,17,0)</f>
        <v>10.839499999999999</v>
      </c>
      <c r="M38" s="66">
        <f t="shared" si="8"/>
        <v>60</v>
      </c>
      <c r="N38" s="65">
        <f>VLOOKUP($A38,'Return Data'!$B$7:$R$2843,14,0)</f>
        <v>8.4198000000000004</v>
      </c>
      <c r="O38" s="66">
        <f t="shared" si="9"/>
        <v>51</v>
      </c>
      <c r="P38" s="65">
        <f>VLOOKUP($A38,'Return Data'!$B$7:$R$2843,15,0)</f>
        <v>8.8658999999999999</v>
      </c>
      <c r="Q38" s="66">
        <f>RANK(P38,P$8:P$71,0)</f>
        <v>37</v>
      </c>
      <c r="R38" s="65">
        <f>VLOOKUP($A38,'Return Data'!$B$7:$R$2843,16,0)</f>
        <v>13.4544</v>
      </c>
      <c r="S38" s="67">
        <f t="shared" si="5"/>
        <v>45</v>
      </c>
    </row>
    <row r="39" spans="1:19" x14ac:dyDescent="0.3">
      <c r="A39" s="63" t="s">
        <v>194</v>
      </c>
      <c r="B39" s="64">
        <f>VLOOKUP($A39,'Return Data'!$B$7:$R$2843,3,0)</f>
        <v>44377</v>
      </c>
      <c r="C39" s="65">
        <f>VLOOKUP($A39,'Return Data'!$B$7:$R$2843,4,0)</f>
        <v>16.454799999999999</v>
      </c>
      <c r="D39" s="65">
        <f>VLOOKUP($A39,'Return Data'!$B$7:$R$2843,10,0)</f>
        <v>10.2514</v>
      </c>
      <c r="E39" s="66">
        <f t="shared" si="0"/>
        <v>29</v>
      </c>
      <c r="F39" s="65">
        <f>VLOOKUP($A39,'Return Data'!$B$7:$R$2843,11,0)</f>
        <v>16.561</v>
      </c>
      <c r="G39" s="66">
        <f t="shared" si="1"/>
        <v>49</v>
      </c>
      <c r="H39" s="65">
        <f>VLOOKUP($A39,'Return Data'!$B$7:$R$2843,12,0)</f>
        <v>30.592600000000001</v>
      </c>
      <c r="I39" s="66">
        <f t="shared" si="2"/>
        <v>61</v>
      </c>
      <c r="J39" s="65">
        <f>VLOOKUP($A39,'Return Data'!$B$7:$R$2843,13,0)</f>
        <v>58.411200000000001</v>
      </c>
      <c r="K39" s="66">
        <f t="shared" si="3"/>
        <v>43</v>
      </c>
      <c r="L39" s="65"/>
      <c r="M39" s="66"/>
      <c r="N39" s="65"/>
      <c r="O39" s="66"/>
      <c r="P39" s="65"/>
      <c r="Q39" s="66"/>
      <c r="R39" s="65">
        <f>VLOOKUP($A39,'Return Data'!$B$7:$R$2843,16,0)</f>
        <v>29.319600000000001</v>
      </c>
      <c r="S39" s="67">
        <f t="shared" si="5"/>
        <v>1</v>
      </c>
    </row>
    <row r="40" spans="1:19" x14ac:dyDescent="0.3">
      <c r="A40" s="63" t="s">
        <v>195</v>
      </c>
      <c r="B40" s="64">
        <f>VLOOKUP($A40,'Return Data'!$B$7:$R$2843,3,0)</f>
        <v>44377</v>
      </c>
      <c r="C40" s="65">
        <f>VLOOKUP($A40,'Return Data'!$B$7:$R$2843,4,0)</f>
        <v>22.57</v>
      </c>
      <c r="D40" s="65">
        <f>VLOOKUP($A40,'Return Data'!$B$7:$R$2843,10,0)</f>
        <v>11.898899999999999</v>
      </c>
      <c r="E40" s="66">
        <f t="shared" ref="E40:E71" si="10">RANK(D40,D$8:D$71,0)</f>
        <v>19</v>
      </c>
      <c r="F40" s="65">
        <f>VLOOKUP($A40,'Return Data'!$B$7:$R$2843,11,0)</f>
        <v>21.934100000000001</v>
      </c>
      <c r="G40" s="66">
        <f t="shared" ref="G40:G71" si="11">RANK(F40,F$8:F$71,0)</f>
        <v>26</v>
      </c>
      <c r="H40" s="65">
        <f>VLOOKUP($A40,'Return Data'!$B$7:$R$2843,12,0)</f>
        <v>51.986499999999999</v>
      </c>
      <c r="I40" s="66">
        <f t="shared" ref="I40:I71" si="12">RANK(H40,H$8:H$71,0)</f>
        <v>18</v>
      </c>
      <c r="J40" s="65">
        <f>VLOOKUP($A40,'Return Data'!$B$7:$R$2843,13,0)</f>
        <v>63.6693</v>
      </c>
      <c r="K40" s="66">
        <f t="shared" ref="K40:K71" si="13">RANK(J40,J$8:J$71,0)</f>
        <v>28</v>
      </c>
      <c r="L40" s="65">
        <f>VLOOKUP($A40,'Return Data'!$B$7:$R$2843,17,0)</f>
        <v>20.966699999999999</v>
      </c>
      <c r="M40" s="66">
        <f t="shared" ref="M40:M52" si="14">RANK(L40,L$8:L$71,0)</f>
        <v>27</v>
      </c>
      <c r="N40" s="65">
        <f>VLOOKUP($A40,'Return Data'!$B$7:$R$2843,14,0)</f>
        <v>16.316700000000001</v>
      </c>
      <c r="O40" s="66">
        <f t="shared" ref="O40:O49" si="15">RANK(N40,N$8:N$71,0)</f>
        <v>17</v>
      </c>
      <c r="P40" s="65"/>
      <c r="Q40" s="66"/>
      <c r="R40" s="65">
        <f>VLOOKUP($A40,'Return Data'!$B$7:$R$2843,16,0)</f>
        <v>15.778700000000001</v>
      </c>
      <c r="S40" s="67">
        <f t="shared" ref="S40:S71" si="16">RANK(R40,R$8:R$71,0)</f>
        <v>27</v>
      </c>
    </row>
    <row r="41" spans="1:19" x14ac:dyDescent="0.3">
      <c r="A41" s="63" t="s">
        <v>196</v>
      </c>
      <c r="B41" s="64">
        <f>VLOOKUP($A41,'Return Data'!$B$7:$R$2843,3,0)</f>
        <v>44377</v>
      </c>
      <c r="C41" s="65">
        <f>VLOOKUP($A41,'Return Data'!$B$7:$R$2843,4,0)</f>
        <v>283.73</v>
      </c>
      <c r="D41" s="65">
        <f>VLOOKUP($A41,'Return Data'!$B$7:$R$2843,10,0)</f>
        <v>10.689299999999999</v>
      </c>
      <c r="E41" s="66">
        <f t="shared" si="10"/>
        <v>25</v>
      </c>
      <c r="F41" s="65">
        <f>VLOOKUP($A41,'Return Data'!$B$7:$R$2843,11,0)</f>
        <v>18.053599999999999</v>
      </c>
      <c r="G41" s="66">
        <f t="shared" si="11"/>
        <v>40</v>
      </c>
      <c r="H41" s="65">
        <f>VLOOKUP($A41,'Return Data'!$B$7:$R$2843,12,0)</f>
        <v>46.585000000000001</v>
      </c>
      <c r="I41" s="66">
        <f t="shared" si="12"/>
        <v>31</v>
      </c>
      <c r="J41" s="65">
        <f>VLOOKUP($A41,'Return Data'!$B$7:$R$2843,13,0)</f>
        <v>60.2089</v>
      </c>
      <c r="K41" s="66">
        <f t="shared" si="13"/>
        <v>37</v>
      </c>
      <c r="L41" s="65">
        <f>VLOOKUP($A41,'Return Data'!$B$7:$R$2843,17,0)</f>
        <v>18.136900000000001</v>
      </c>
      <c r="M41" s="66">
        <f t="shared" si="14"/>
        <v>38</v>
      </c>
      <c r="N41" s="65">
        <f>VLOOKUP($A41,'Return Data'!$B$7:$R$2843,14,0)</f>
        <v>12.890700000000001</v>
      </c>
      <c r="O41" s="66">
        <f t="shared" si="15"/>
        <v>36</v>
      </c>
      <c r="P41" s="65">
        <f>VLOOKUP($A41,'Return Data'!$B$7:$R$2843,15,0)</f>
        <v>12.384499999999999</v>
      </c>
      <c r="Q41" s="66">
        <f t="shared" ref="Q41:Q47" si="17">RANK(P41,P$8:P$71,0)</f>
        <v>32</v>
      </c>
      <c r="R41" s="65">
        <f>VLOOKUP($A41,'Return Data'!$B$7:$R$2843,16,0)</f>
        <v>12.8119</v>
      </c>
      <c r="S41" s="67">
        <f t="shared" si="16"/>
        <v>51</v>
      </c>
    </row>
    <row r="42" spans="1:19" x14ac:dyDescent="0.3">
      <c r="A42" s="63" t="s">
        <v>197</v>
      </c>
      <c r="B42" s="64">
        <f>VLOOKUP($A42,'Return Data'!$B$7:$R$2843,3,0)</f>
        <v>44377</v>
      </c>
      <c r="C42" s="65">
        <f>VLOOKUP($A42,'Return Data'!$B$7:$R$2843,4,0)</f>
        <v>304.11</v>
      </c>
      <c r="D42" s="65">
        <f>VLOOKUP($A42,'Return Data'!$B$7:$R$2843,10,0)</f>
        <v>10.746499999999999</v>
      </c>
      <c r="E42" s="66">
        <f t="shared" si="10"/>
        <v>24</v>
      </c>
      <c r="F42" s="65">
        <f>VLOOKUP($A42,'Return Data'!$B$7:$R$2843,11,0)</f>
        <v>18.155999999999999</v>
      </c>
      <c r="G42" s="66">
        <f t="shared" si="11"/>
        <v>39</v>
      </c>
      <c r="H42" s="65">
        <f>VLOOKUP($A42,'Return Data'!$B$7:$R$2843,12,0)</f>
        <v>46.453200000000002</v>
      </c>
      <c r="I42" s="66">
        <f t="shared" si="12"/>
        <v>33</v>
      </c>
      <c r="J42" s="65">
        <f>VLOOKUP($A42,'Return Data'!$B$7:$R$2843,13,0)</f>
        <v>59.856000000000002</v>
      </c>
      <c r="K42" s="66">
        <f t="shared" si="13"/>
        <v>38</v>
      </c>
      <c r="L42" s="65">
        <f>VLOOKUP($A42,'Return Data'!$B$7:$R$2843,17,0)</f>
        <v>18.531600000000001</v>
      </c>
      <c r="M42" s="66">
        <f t="shared" si="14"/>
        <v>37</v>
      </c>
      <c r="N42" s="65">
        <f>VLOOKUP($A42,'Return Data'!$B$7:$R$2843,14,0)</f>
        <v>13.2263</v>
      </c>
      <c r="O42" s="66">
        <f t="shared" si="15"/>
        <v>33</v>
      </c>
      <c r="P42" s="65">
        <f>VLOOKUP($A42,'Return Data'!$B$7:$R$2843,15,0)</f>
        <v>15.494300000000001</v>
      </c>
      <c r="Q42" s="66">
        <f t="shared" si="17"/>
        <v>14</v>
      </c>
      <c r="R42" s="65">
        <f>VLOOKUP($A42,'Return Data'!$B$7:$R$2843,16,0)</f>
        <v>16.072199999999999</v>
      </c>
      <c r="S42" s="67">
        <f t="shared" si="16"/>
        <v>25</v>
      </c>
    </row>
    <row r="43" spans="1:19" x14ac:dyDescent="0.3">
      <c r="A43" s="63" t="s">
        <v>198</v>
      </c>
      <c r="B43" s="64">
        <f>VLOOKUP($A43,'Return Data'!$B$7:$R$2843,3,0)</f>
        <v>44377</v>
      </c>
      <c r="C43" s="65">
        <f>VLOOKUP($A43,'Return Data'!$B$7:$R$2843,4,0)</f>
        <v>205.61670000000001</v>
      </c>
      <c r="D43" s="65">
        <f>VLOOKUP($A43,'Return Data'!$B$7:$R$2843,10,0)</f>
        <v>24.524799999999999</v>
      </c>
      <c r="E43" s="66">
        <f t="shared" si="10"/>
        <v>7</v>
      </c>
      <c r="F43" s="65">
        <f>VLOOKUP($A43,'Return Data'!$B$7:$R$2843,11,0)</f>
        <v>42.288200000000003</v>
      </c>
      <c r="G43" s="66">
        <f t="shared" si="11"/>
        <v>5</v>
      </c>
      <c r="H43" s="65">
        <f>VLOOKUP($A43,'Return Data'!$B$7:$R$2843,12,0)</f>
        <v>73.1053</v>
      </c>
      <c r="I43" s="66">
        <f t="shared" si="12"/>
        <v>7</v>
      </c>
      <c r="J43" s="65">
        <f>VLOOKUP($A43,'Return Data'!$B$7:$R$2843,13,0)</f>
        <v>117.8956</v>
      </c>
      <c r="K43" s="66">
        <f t="shared" si="13"/>
        <v>1</v>
      </c>
      <c r="L43" s="65">
        <f>VLOOKUP($A43,'Return Data'!$B$7:$R$2843,17,0)</f>
        <v>45.568199999999997</v>
      </c>
      <c r="M43" s="66">
        <f t="shared" si="14"/>
        <v>1</v>
      </c>
      <c r="N43" s="65">
        <f>VLOOKUP($A43,'Return Data'!$B$7:$R$2843,14,0)</f>
        <v>31.744700000000002</v>
      </c>
      <c r="O43" s="66">
        <f t="shared" si="15"/>
        <v>1</v>
      </c>
      <c r="P43" s="65">
        <f>VLOOKUP($A43,'Return Data'!$B$7:$R$2843,15,0)</f>
        <v>24.029599999999999</v>
      </c>
      <c r="Q43" s="66">
        <f t="shared" si="17"/>
        <v>2</v>
      </c>
      <c r="R43" s="65">
        <f>VLOOKUP($A43,'Return Data'!$B$7:$R$2843,16,0)</f>
        <v>21.5961</v>
      </c>
      <c r="S43" s="67">
        <f t="shared" si="16"/>
        <v>7</v>
      </c>
    </row>
    <row r="44" spans="1:19" x14ac:dyDescent="0.3">
      <c r="A44" s="63" t="s">
        <v>199</v>
      </c>
      <c r="B44" s="64">
        <f>VLOOKUP($A44,'Return Data'!$B$7:$R$2843,3,0)</f>
        <v>44377</v>
      </c>
      <c r="C44" s="65">
        <f>VLOOKUP($A44,'Return Data'!$B$7:$R$2843,4,0)</f>
        <v>72.349999999999994</v>
      </c>
      <c r="D44" s="65">
        <f>VLOOKUP($A44,'Return Data'!$B$7:$R$2843,10,0)</f>
        <v>8.5196000000000005</v>
      </c>
      <c r="E44" s="66">
        <f t="shared" si="10"/>
        <v>48</v>
      </c>
      <c r="F44" s="65">
        <f>VLOOKUP($A44,'Return Data'!$B$7:$R$2843,11,0)</f>
        <v>19.804600000000001</v>
      </c>
      <c r="G44" s="66">
        <f t="shared" si="11"/>
        <v>32</v>
      </c>
      <c r="H44" s="65">
        <f>VLOOKUP($A44,'Return Data'!$B$7:$R$2843,12,0)</f>
        <v>47.954999999999998</v>
      </c>
      <c r="I44" s="66">
        <f t="shared" si="12"/>
        <v>28</v>
      </c>
      <c r="J44" s="65">
        <f>VLOOKUP($A44,'Return Data'!$B$7:$R$2843,13,0)</f>
        <v>63.170999999999999</v>
      </c>
      <c r="K44" s="66">
        <f t="shared" si="13"/>
        <v>29</v>
      </c>
      <c r="L44" s="65">
        <f>VLOOKUP($A44,'Return Data'!$B$7:$R$2843,17,0)</f>
        <v>14.401300000000001</v>
      </c>
      <c r="M44" s="66">
        <f t="shared" si="14"/>
        <v>54</v>
      </c>
      <c r="N44" s="65">
        <f>VLOOKUP($A44,'Return Data'!$B$7:$R$2843,14,0)</f>
        <v>11.629799999999999</v>
      </c>
      <c r="O44" s="66">
        <f t="shared" si="15"/>
        <v>40</v>
      </c>
      <c r="P44" s="65">
        <f>VLOOKUP($A44,'Return Data'!$B$7:$R$2843,15,0)</f>
        <v>11.595599999999999</v>
      </c>
      <c r="Q44" s="66">
        <f t="shared" si="17"/>
        <v>36</v>
      </c>
      <c r="R44" s="65">
        <f>VLOOKUP($A44,'Return Data'!$B$7:$R$2843,16,0)</f>
        <v>17.114899999999999</v>
      </c>
      <c r="S44" s="67">
        <f t="shared" si="16"/>
        <v>16</v>
      </c>
    </row>
    <row r="45" spans="1:19" x14ac:dyDescent="0.3">
      <c r="A45" s="63" t="s">
        <v>370</v>
      </c>
      <c r="B45" s="64">
        <f>VLOOKUP($A45,'Return Data'!$B$7:$R$2843,3,0)</f>
        <v>44377</v>
      </c>
      <c r="C45" s="65">
        <f>VLOOKUP($A45,'Return Data'!$B$7:$R$2843,4,0)</f>
        <v>212.73249999999999</v>
      </c>
      <c r="D45" s="65">
        <f>VLOOKUP($A45,'Return Data'!$B$7:$R$2843,10,0)</f>
        <v>11.2438</v>
      </c>
      <c r="E45" s="66">
        <f t="shared" si="10"/>
        <v>23</v>
      </c>
      <c r="F45" s="65">
        <f>VLOOKUP($A45,'Return Data'!$B$7:$R$2843,11,0)</f>
        <v>19.321400000000001</v>
      </c>
      <c r="G45" s="66">
        <f t="shared" si="11"/>
        <v>33</v>
      </c>
      <c r="H45" s="65">
        <f>VLOOKUP($A45,'Return Data'!$B$7:$R$2843,12,0)</f>
        <v>43.731900000000003</v>
      </c>
      <c r="I45" s="66">
        <f t="shared" si="12"/>
        <v>43</v>
      </c>
      <c r="J45" s="65">
        <f>VLOOKUP($A45,'Return Data'!$B$7:$R$2843,13,0)</f>
        <v>59.557600000000001</v>
      </c>
      <c r="K45" s="66">
        <f t="shared" si="13"/>
        <v>40</v>
      </c>
      <c r="L45" s="65">
        <f>VLOOKUP($A45,'Return Data'!$B$7:$R$2843,17,0)</f>
        <v>19.4788</v>
      </c>
      <c r="M45" s="66">
        <f t="shared" si="14"/>
        <v>33</v>
      </c>
      <c r="N45" s="65">
        <f>VLOOKUP($A45,'Return Data'!$B$7:$R$2843,14,0)</f>
        <v>15.173999999999999</v>
      </c>
      <c r="O45" s="66">
        <f t="shared" si="15"/>
        <v>24</v>
      </c>
      <c r="P45" s="65">
        <f>VLOOKUP($A45,'Return Data'!$B$7:$R$2843,15,0)</f>
        <v>13.0985</v>
      </c>
      <c r="Q45" s="66">
        <f t="shared" si="17"/>
        <v>28</v>
      </c>
      <c r="R45" s="65">
        <f>VLOOKUP($A45,'Return Data'!$B$7:$R$2843,16,0)</f>
        <v>14.4497</v>
      </c>
      <c r="S45" s="67">
        <f t="shared" si="16"/>
        <v>40</v>
      </c>
    </row>
    <row r="46" spans="1:19" x14ac:dyDescent="0.3">
      <c r="A46" s="63" t="s">
        <v>201</v>
      </c>
      <c r="B46" s="64">
        <f>VLOOKUP($A46,'Return Data'!$B$7:$R$2843,3,0)</f>
        <v>44377</v>
      </c>
      <c r="C46" s="65">
        <f>VLOOKUP($A46,'Return Data'!$B$7:$R$2843,4,0)</f>
        <v>21.678100000000001</v>
      </c>
      <c r="D46" s="65">
        <f>VLOOKUP($A46,'Return Data'!$B$7:$R$2843,10,0)</f>
        <v>9.8158999999999992</v>
      </c>
      <c r="E46" s="66">
        <f t="shared" si="10"/>
        <v>36</v>
      </c>
      <c r="F46" s="65">
        <f>VLOOKUP($A46,'Return Data'!$B$7:$R$2843,11,0)</f>
        <v>22.500699999999998</v>
      </c>
      <c r="G46" s="66">
        <f t="shared" si="11"/>
        <v>23</v>
      </c>
      <c r="H46" s="65">
        <f>VLOOKUP($A46,'Return Data'!$B$7:$R$2843,12,0)</f>
        <v>46.297699999999999</v>
      </c>
      <c r="I46" s="66">
        <f t="shared" si="12"/>
        <v>34</v>
      </c>
      <c r="J46" s="65">
        <f>VLOOKUP($A46,'Return Data'!$B$7:$R$2843,13,0)</f>
        <v>76.746200000000002</v>
      </c>
      <c r="K46" s="66">
        <f t="shared" si="13"/>
        <v>14</v>
      </c>
      <c r="L46" s="65">
        <f>VLOOKUP($A46,'Return Data'!$B$7:$R$2843,17,0)</f>
        <v>24.6053</v>
      </c>
      <c r="M46" s="66">
        <f t="shared" si="14"/>
        <v>13</v>
      </c>
      <c r="N46" s="65">
        <f>VLOOKUP($A46,'Return Data'!$B$7:$R$2843,14,0)</f>
        <v>18.7502</v>
      </c>
      <c r="O46" s="66">
        <f t="shared" si="15"/>
        <v>10</v>
      </c>
      <c r="P46" s="65">
        <f>VLOOKUP($A46,'Return Data'!$B$7:$R$2843,15,0)</f>
        <v>15.2226</v>
      </c>
      <c r="Q46" s="66">
        <f t="shared" si="17"/>
        <v>16</v>
      </c>
      <c r="R46" s="65">
        <f>VLOOKUP($A46,'Return Data'!$B$7:$R$2843,16,0)</f>
        <v>12.946</v>
      </c>
      <c r="S46" s="67">
        <f t="shared" si="16"/>
        <v>47</v>
      </c>
    </row>
    <row r="47" spans="1:19" x14ac:dyDescent="0.3">
      <c r="A47" s="63" t="s">
        <v>202</v>
      </c>
      <c r="B47" s="64">
        <f>VLOOKUP($A47,'Return Data'!$B$7:$R$2843,3,0)</f>
        <v>44377</v>
      </c>
      <c r="C47" s="65">
        <f>VLOOKUP($A47,'Return Data'!$B$7:$R$2843,4,0)</f>
        <v>22.979299999999999</v>
      </c>
      <c r="D47" s="65">
        <f>VLOOKUP($A47,'Return Data'!$B$7:$R$2843,10,0)</f>
        <v>9.9814000000000007</v>
      </c>
      <c r="E47" s="66">
        <f t="shared" si="10"/>
        <v>35</v>
      </c>
      <c r="F47" s="65">
        <f>VLOOKUP($A47,'Return Data'!$B$7:$R$2843,11,0)</f>
        <v>22.121200000000002</v>
      </c>
      <c r="G47" s="66">
        <f t="shared" si="11"/>
        <v>25</v>
      </c>
      <c r="H47" s="65">
        <f>VLOOKUP($A47,'Return Data'!$B$7:$R$2843,12,0)</f>
        <v>45.848500000000001</v>
      </c>
      <c r="I47" s="66">
        <f t="shared" si="12"/>
        <v>35</v>
      </c>
      <c r="J47" s="65">
        <f>VLOOKUP($A47,'Return Data'!$B$7:$R$2843,13,0)</f>
        <v>75.476100000000002</v>
      </c>
      <c r="K47" s="66">
        <f t="shared" si="13"/>
        <v>16</v>
      </c>
      <c r="L47" s="65">
        <f>VLOOKUP($A47,'Return Data'!$B$7:$R$2843,17,0)</f>
        <v>25.932600000000001</v>
      </c>
      <c r="M47" s="66">
        <f t="shared" si="14"/>
        <v>9</v>
      </c>
      <c r="N47" s="65">
        <f>VLOOKUP($A47,'Return Data'!$B$7:$R$2843,14,0)</f>
        <v>20.7502</v>
      </c>
      <c r="O47" s="66">
        <f t="shared" si="15"/>
        <v>7</v>
      </c>
      <c r="P47" s="65">
        <f>VLOOKUP($A47,'Return Data'!$B$7:$R$2843,15,0)</f>
        <v>16.512</v>
      </c>
      <c r="Q47" s="66">
        <f t="shared" si="17"/>
        <v>12</v>
      </c>
      <c r="R47" s="65">
        <f>VLOOKUP($A47,'Return Data'!$B$7:$R$2843,16,0)</f>
        <v>14.189500000000001</v>
      </c>
      <c r="S47" s="67">
        <f t="shared" si="16"/>
        <v>41</v>
      </c>
    </row>
    <row r="48" spans="1:19" x14ac:dyDescent="0.3">
      <c r="A48" s="63" t="s">
        <v>203</v>
      </c>
      <c r="B48" s="64">
        <f>VLOOKUP($A48,'Return Data'!$B$7:$R$2843,3,0)</f>
        <v>44377</v>
      </c>
      <c r="C48" s="65">
        <f>VLOOKUP($A48,'Return Data'!$B$7:$R$2843,4,0)</f>
        <v>22.69</v>
      </c>
      <c r="D48" s="65">
        <f>VLOOKUP($A48,'Return Data'!$B$7:$R$2843,10,0)</f>
        <v>10.023899999999999</v>
      </c>
      <c r="E48" s="66">
        <f t="shared" si="10"/>
        <v>34</v>
      </c>
      <c r="F48" s="65">
        <f>VLOOKUP($A48,'Return Data'!$B$7:$R$2843,11,0)</f>
        <v>22.681100000000001</v>
      </c>
      <c r="G48" s="66">
        <f t="shared" si="11"/>
        <v>21</v>
      </c>
      <c r="H48" s="65">
        <f>VLOOKUP($A48,'Return Data'!$B$7:$R$2843,12,0)</f>
        <v>46.817100000000003</v>
      </c>
      <c r="I48" s="66">
        <f t="shared" si="12"/>
        <v>29</v>
      </c>
      <c r="J48" s="65">
        <f>VLOOKUP($A48,'Return Data'!$B$7:$R$2843,13,0)</f>
        <v>76.375500000000002</v>
      </c>
      <c r="K48" s="66">
        <f t="shared" si="13"/>
        <v>15</v>
      </c>
      <c r="L48" s="65">
        <f>VLOOKUP($A48,'Return Data'!$B$7:$R$2843,17,0)</f>
        <v>25.3887</v>
      </c>
      <c r="M48" s="66">
        <f t="shared" si="14"/>
        <v>12</v>
      </c>
      <c r="N48" s="65">
        <f>VLOOKUP($A48,'Return Data'!$B$7:$R$2843,14,0)</f>
        <v>21.209800000000001</v>
      </c>
      <c r="O48" s="66">
        <f t="shared" si="15"/>
        <v>6</v>
      </c>
      <c r="P48" s="65"/>
      <c r="Q48" s="66"/>
      <c r="R48" s="65">
        <f>VLOOKUP($A48,'Return Data'!$B$7:$R$2843,16,0)</f>
        <v>16.882999999999999</v>
      </c>
      <c r="S48" s="67">
        <f t="shared" si="16"/>
        <v>18</v>
      </c>
    </row>
    <row r="49" spans="1:19" x14ac:dyDescent="0.3">
      <c r="A49" s="63" t="s">
        <v>204</v>
      </c>
      <c r="B49" s="64">
        <f>VLOOKUP($A49,'Return Data'!$B$7:$R$2843,3,0)</f>
        <v>44377</v>
      </c>
      <c r="C49" s="65">
        <f>VLOOKUP($A49,'Return Data'!$B$7:$R$2843,4,0)</f>
        <v>25.933299999999999</v>
      </c>
      <c r="D49" s="65">
        <f>VLOOKUP($A49,'Return Data'!$B$7:$R$2843,10,0)</f>
        <v>21.8567</v>
      </c>
      <c r="E49" s="66">
        <f t="shared" si="10"/>
        <v>8</v>
      </c>
      <c r="F49" s="65">
        <f>VLOOKUP($A49,'Return Data'!$B$7:$R$2843,11,0)</f>
        <v>35.162199999999999</v>
      </c>
      <c r="G49" s="66">
        <f t="shared" si="11"/>
        <v>8</v>
      </c>
      <c r="H49" s="65">
        <f>VLOOKUP($A49,'Return Data'!$B$7:$R$2843,12,0)</f>
        <v>67.981399999999994</v>
      </c>
      <c r="I49" s="66">
        <f t="shared" si="12"/>
        <v>8</v>
      </c>
      <c r="J49" s="65">
        <f>VLOOKUP($A49,'Return Data'!$B$7:$R$2843,13,0)</f>
        <v>97.472700000000003</v>
      </c>
      <c r="K49" s="66">
        <f t="shared" si="13"/>
        <v>8</v>
      </c>
      <c r="L49" s="65">
        <f>VLOOKUP($A49,'Return Data'!$B$7:$R$2843,17,0)</f>
        <v>39.891500000000001</v>
      </c>
      <c r="M49" s="66">
        <f t="shared" si="14"/>
        <v>2</v>
      </c>
      <c r="N49" s="65">
        <f>VLOOKUP($A49,'Return Data'!$B$7:$R$2843,14,0)</f>
        <v>28.220300000000002</v>
      </c>
      <c r="O49" s="66">
        <f t="shared" si="15"/>
        <v>3</v>
      </c>
      <c r="P49" s="65"/>
      <c r="Q49" s="66"/>
      <c r="R49" s="65">
        <f>VLOOKUP($A49,'Return Data'!$B$7:$R$2843,16,0)</f>
        <v>25.121300000000002</v>
      </c>
      <c r="S49" s="67">
        <f t="shared" si="16"/>
        <v>5</v>
      </c>
    </row>
    <row r="50" spans="1:19" x14ac:dyDescent="0.3">
      <c r="A50" s="63" t="s">
        <v>205</v>
      </c>
      <c r="B50" s="64">
        <f>VLOOKUP($A50,'Return Data'!$B$7:$R$2843,3,0)</f>
        <v>44377</v>
      </c>
      <c r="C50" s="65">
        <f>VLOOKUP($A50,'Return Data'!$B$7:$R$2843,4,0)</f>
        <v>14.855399999999999</v>
      </c>
      <c r="D50" s="65">
        <f>VLOOKUP($A50,'Return Data'!$B$7:$R$2843,10,0)</f>
        <v>8.9817</v>
      </c>
      <c r="E50" s="66">
        <f t="shared" si="10"/>
        <v>47</v>
      </c>
      <c r="F50" s="65">
        <f>VLOOKUP($A50,'Return Data'!$B$7:$R$2843,11,0)</f>
        <v>17.984300000000001</v>
      </c>
      <c r="G50" s="66">
        <f t="shared" si="11"/>
        <v>41</v>
      </c>
      <c r="H50" s="65">
        <f>VLOOKUP($A50,'Return Data'!$B$7:$R$2843,12,0)</f>
        <v>42.542999999999999</v>
      </c>
      <c r="I50" s="66">
        <f t="shared" si="12"/>
        <v>46</v>
      </c>
      <c r="J50" s="65">
        <f>VLOOKUP($A50,'Return Data'!$B$7:$R$2843,13,0)</f>
        <v>59.500500000000002</v>
      </c>
      <c r="K50" s="66">
        <f t="shared" si="13"/>
        <v>41</v>
      </c>
      <c r="L50" s="65">
        <f>VLOOKUP($A50,'Return Data'!$B$7:$R$2843,17,0)</f>
        <v>18.654599999999999</v>
      </c>
      <c r="M50" s="66">
        <f t="shared" si="14"/>
        <v>36</v>
      </c>
      <c r="N50" s="65"/>
      <c r="O50" s="66"/>
      <c r="P50" s="65"/>
      <c r="Q50" s="66"/>
      <c r="R50" s="65">
        <f>VLOOKUP($A50,'Return Data'!$B$7:$R$2843,16,0)</f>
        <v>12.8955</v>
      </c>
      <c r="S50" s="67">
        <f t="shared" si="16"/>
        <v>48</v>
      </c>
    </row>
    <row r="51" spans="1:19" x14ac:dyDescent="0.3">
      <c r="A51" s="63" t="s">
        <v>206</v>
      </c>
      <c r="B51" s="64">
        <f>VLOOKUP($A51,'Return Data'!$B$7:$R$2843,3,0)</f>
        <v>44377</v>
      </c>
      <c r="C51" s="65">
        <f>VLOOKUP($A51,'Return Data'!$B$7:$R$2843,4,0)</f>
        <v>16.483699999999999</v>
      </c>
      <c r="D51" s="65">
        <f>VLOOKUP($A51,'Return Data'!$B$7:$R$2843,10,0)</f>
        <v>12.1142</v>
      </c>
      <c r="E51" s="66">
        <f t="shared" si="10"/>
        <v>18</v>
      </c>
      <c r="F51" s="65">
        <f>VLOOKUP($A51,'Return Data'!$B$7:$R$2843,11,0)</f>
        <v>20.374300000000002</v>
      </c>
      <c r="G51" s="66">
        <f t="shared" si="11"/>
        <v>31</v>
      </c>
      <c r="H51" s="65">
        <f>VLOOKUP($A51,'Return Data'!$B$7:$R$2843,12,0)</f>
        <v>48.154800000000002</v>
      </c>
      <c r="I51" s="66">
        <f t="shared" si="12"/>
        <v>27</v>
      </c>
      <c r="J51" s="65">
        <f>VLOOKUP($A51,'Return Data'!$B$7:$R$2843,13,0)</f>
        <v>66.638400000000004</v>
      </c>
      <c r="K51" s="66">
        <f t="shared" si="13"/>
        <v>23</v>
      </c>
      <c r="L51" s="65">
        <f>VLOOKUP($A51,'Return Data'!$B$7:$R$2843,17,0)</f>
        <v>22.640699999999999</v>
      </c>
      <c r="M51" s="66">
        <f t="shared" si="14"/>
        <v>22</v>
      </c>
      <c r="N51" s="65"/>
      <c r="O51" s="66"/>
      <c r="P51" s="65"/>
      <c r="Q51" s="66"/>
      <c r="R51" s="65">
        <f>VLOOKUP($A51,'Return Data'!$B$7:$R$2843,16,0)</f>
        <v>18.419799999999999</v>
      </c>
      <c r="S51" s="67">
        <f t="shared" si="16"/>
        <v>13</v>
      </c>
    </row>
    <row r="52" spans="1:19" x14ac:dyDescent="0.3">
      <c r="A52" s="63" t="s">
        <v>207</v>
      </c>
      <c r="B52" s="64">
        <f>VLOOKUP($A52,'Return Data'!$B$7:$R$2843,3,0)</f>
        <v>44377</v>
      </c>
      <c r="C52" s="65">
        <f>VLOOKUP($A52,'Return Data'!$B$7:$R$2843,4,0)</f>
        <v>51.6629</v>
      </c>
      <c r="D52" s="65">
        <f>VLOOKUP($A52,'Return Data'!$B$7:$R$2843,10,0)</f>
        <v>17.674299999999999</v>
      </c>
      <c r="E52" s="66">
        <f t="shared" si="10"/>
        <v>9</v>
      </c>
      <c r="F52" s="65">
        <f>VLOOKUP($A52,'Return Data'!$B$7:$R$2843,11,0)</f>
        <v>30.035599999999999</v>
      </c>
      <c r="G52" s="66">
        <f t="shared" si="11"/>
        <v>10</v>
      </c>
      <c r="H52" s="65">
        <f>VLOOKUP($A52,'Return Data'!$B$7:$R$2843,12,0)</f>
        <v>53.444899999999997</v>
      </c>
      <c r="I52" s="66">
        <f t="shared" si="12"/>
        <v>17</v>
      </c>
      <c r="J52" s="65">
        <f>VLOOKUP($A52,'Return Data'!$B$7:$R$2843,13,0)</f>
        <v>88.049000000000007</v>
      </c>
      <c r="K52" s="66">
        <f t="shared" si="13"/>
        <v>9</v>
      </c>
      <c r="L52" s="65">
        <f>VLOOKUP($A52,'Return Data'!$B$7:$R$2843,17,0)</f>
        <v>39.764899999999997</v>
      </c>
      <c r="M52" s="66">
        <f t="shared" si="14"/>
        <v>3</v>
      </c>
      <c r="N52" s="65">
        <f>VLOOKUP($A52,'Return Data'!$B$7:$R$2843,14,0)</f>
        <v>31.395399999999999</v>
      </c>
      <c r="O52" s="66">
        <f>RANK(N52,N$8:N$71,0)</f>
        <v>2</v>
      </c>
      <c r="P52" s="65">
        <f>VLOOKUP($A52,'Return Data'!$B$7:$R$2843,15,0)</f>
        <v>24.539100000000001</v>
      </c>
      <c r="Q52" s="66">
        <f>RANK(P52,P$8:P$71,0)</f>
        <v>1</v>
      </c>
      <c r="R52" s="65">
        <f>VLOOKUP($A52,'Return Data'!$B$7:$R$2843,16,0)</f>
        <v>25.369900000000001</v>
      </c>
      <c r="S52" s="67">
        <f t="shared" si="16"/>
        <v>4</v>
      </c>
    </row>
    <row r="53" spans="1:19" x14ac:dyDescent="0.3">
      <c r="A53" s="63" t="s">
        <v>208</v>
      </c>
      <c r="B53" s="64">
        <f>VLOOKUP($A53,'Return Data'!$B$7:$R$2843,3,0)</f>
        <v>44377</v>
      </c>
      <c r="C53" s="65">
        <f>VLOOKUP($A53,'Return Data'!$B$7:$R$2843,4,0)</f>
        <v>14.6167</v>
      </c>
      <c r="D53" s="65">
        <f>VLOOKUP($A53,'Return Data'!$B$7:$R$2843,10,0)</f>
        <v>6.1920999999999999</v>
      </c>
      <c r="E53" s="66">
        <f t="shared" si="10"/>
        <v>62</v>
      </c>
      <c r="F53" s="65">
        <f>VLOOKUP($A53,'Return Data'!$B$7:$R$2843,11,0)</f>
        <v>8.8167000000000009</v>
      </c>
      <c r="G53" s="66">
        <f t="shared" si="11"/>
        <v>62</v>
      </c>
      <c r="H53" s="65">
        <f>VLOOKUP($A53,'Return Data'!$B$7:$R$2843,12,0)</f>
        <v>28.676100000000002</v>
      </c>
      <c r="I53" s="66">
        <f t="shared" si="12"/>
        <v>62</v>
      </c>
      <c r="J53" s="65">
        <f>VLOOKUP($A53,'Return Data'!$B$7:$R$2843,13,0)</f>
        <v>39.307499999999997</v>
      </c>
      <c r="K53" s="66">
        <f t="shared" si="13"/>
        <v>62</v>
      </c>
      <c r="L53" s="65"/>
      <c r="M53" s="66"/>
      <c r="N53" s="65"/>
      <c r="O53" s="66"/>
      <c r="P53" s="65"/>
      <c r="Q53" s="66"/>
      <c r="R53" s="65">
        <f>VLOOKUP($A53,'Return Data'!$B$7:$R$2843,16,0)</f>
        <v>16.9056</v>
      </c>
      <c r="S53" s="67">
        <f t="shared" si="16"/>
        <v>17</v>
      </c>
    </row>
    <row r="54" spans="1:19" x14ac:dyDescent="0.3">
      <c r="A54" s="63" t="s">
        <v>209</v>
      </c>
      <c r="B54" s="64">
        <f>VLOOKUP($A54,'Return Data'!$B$7:$R$2843,3,0)</f>
        <v>44377</v>
      </c>
      <c r="C54" s="65">
        <f>VLOOKUP($A54,'Return Data'!$B$7:$R$2843,4,0)</f>
        <v>136.46109999999999</v>
      </c>
      <c r="D54" s="65">
        <f>VLOOKUP($A54,'Return Data'!$B$7:$R$2843,10,0)</f>
        <v>7.9797000000000002</v>
      </c>
      <c r="E54" s="66">
        <f t="shared" si="10"/>
        <v>52</v>
      </c>
      <c r="F54" s="65">
        <f>VLOOKUP($A54,'Return Data'!$B$7:$R$2843,11,0)</f>
        <v>17.4147</v>
      </c>
      <c r="G54" s="66">
        <f t="shared" si="11"/>
        <v>45</v>
      </c>
      <c r="H54" s="65">
        <f>VLOOKUP($A54,'Return Data'!$B$7:$R$2843,12,0)</f>
        <v>41.8932</v>
      </c>
      <c r="I54" s="66">
        <f t="shared" si="12"/>
        <v>50</v>
      </c>
      <c r="J54" s="65">
        <f>VLOOKUP($A54,'Return Data'!$B$7:$R$2843,13,0)</f>
        <v>57.2029</v>
      </c>
      <c r="K54" s="66">
        <f t="shared" si="13"/>
        <v>48</v>
      </c>
      <c r="L54" s="65">
        <f>VLOOKUP($A54,'Return Data'!$B$7:$R$2843,17,0)</f>
        <v>13.7486</v>
      </c>
      <c r="M54" s="66">
        <f t="shared" ref="M54:M71" si="18">RANK(L54,L$8:L$71,0)</f>
        <v>58</v>
      </c>
      <c r="N54" s="65">
        <f>VLOOKUP($A54,'Return Data'!$B$7:$R$2843,14,0)</f>
        <v>9.8968000000000007</v>
      </c>
      <c r="O54" s="66">
        <f t="shared" ref="O54:O60" si="19">RANK(N54,N$8:N$71,0)</f>
        <v>46</v>
      </c>
      <c r="P54" s="65">
        <f>VLOOKUP($A54,'Return Data'!$B$7:$R$2843,15,0)</f>
        <v>11.7052</v>
      </c>
      <c r="Q54" s="66">
        <f>RANK(P54,P$8:P$71,0)</f>
        <v>34</v>
      </c>
      <c r="R54" s="65">
        <f>VLOOKUP($A54,'Return Data'!$B$7:$R$2843,16,0)</f>
        <v>12.8949</v>
      </c>
      <c r="S54" s="67">
        <f t="shared" si="16"/>
        <v>49</v>
      </c>
    </row>
    <row r="55" spans="1:19" x14ac:dyDescent="0.3">
      <c r="A55" s="63" t="s">
        <v>210</v>
      </c>
      <c r="B55" s="64">
        <f>VLOOKUP($A55,'Return Data'!$B$7:$R$2843,3,0)</f>
        <v>44377</v>
      </c>
      <c r="C55" s="65">
        <f>VLOOKUP($A55,'Return Data'!$B$7:$R$2843,4,0)</f>
        <v>15.7781</v>
      </c>
      <c r="D55" s="65">
        <f>VLOOKUP($A55,'Return Data'!$B$7:$R$2843,10,0)</f>
        <v>28.108499999999999</v>
      </c>
      <c r="E55" s="66">
        <f t="shared" si="10"/>
        <v>3</v>
      </c>
      <c r="F55" s="65">
        <f>VLOOKUP($A55,'Return Data'!$B$7:$R$2843,11,0)</f>
        <v>42.445300000000003</v>
      </c>
      <c r="G55" s="66">
        <f t="shared" si="11"/>
        <v>4</v>
      </c>
      <c r="H55" s="65">
        <f>VLOOKUP($A55,'Return Data'!$B$7:$R$2843,12,0)</f>
        <v>77.275999999999996</v>
      </c>
      <c r="I55" s="66">
        <f t="shared" si="12"/>
        <v>6</v>
      </c>
      <c r="J55" s="65">
        <f>VLOOKUP($A55,'Return Data'!$B$7:$R$2843,13,0)</f>
        <v>101.8202</v>
      </c>
      <c r="K55" s="66">
        <f t="shared" si="13"/>
        <v>6</v>
      </c>
      <c r="L55" s="65">
        <f>VLOOKUP($A55,'Return Data'!$B$7:$R$2843,17,0)</f>
        <v>23.139700000000001</v>
      </c>
      <c r="M55" s="66">
        <f t="shared" si="18"/>
        <v>19</v>
      </c>
      <c r="N55" s="65">
        <f>VLOOKUP($A55,'Return Data'!$B$7:$R$2843,14,0)</f>
        <v>9.8180999999999994</v>
      </c>
      <c r="O55" s="66">
        <f t="shared" si="19"/>
        <v>48</v>
      </c>
      <c r="P55" s="65"/>
      <c r="Q55" s="66"/>
      <c r="R55" s="65">
        <f>VLOOKUP($A55,'Return Data'!$B$7:$R$2843,16,0)</f>
        <v>10.382999999999999</v>
      </c>
      <c r="S55" s="67">
        <f t="shared" si="16"/>
        <v>54</v>
      </c>
    </row>
    <row r="56" spans="1:19" x14ac:dyDescent="0.3">
      <c r="A56" s="63" t="s">
        <v>211</v>
      </c>
      <c r="B56" s="64">
        <f>VLOOKUP($A56,'Return Data'!$B$7:$R$2843,3,0)</f>
        <v>44377</v>
      </c>
      <c r="C56" s="65">
        <f>VLOOKUP($A56,'Return Data'!$B$7:$R$2843,4,0)</f>
        <v>13.479799999999999</v>
      </c>
      <c r="D56" s="65">
        <f>VLOOKUP($A56,'Return Data'!$B$7:$R$2843,10,0)</f>
        <v>27.5108</v>
      </c>
      <c r="E56" s="66">
        <f t="shared" si="10"/>
        <v>5</v>
      </c>
      <c r="F56" s="65">
        <f>VLOOKUP($A56,'Return Data'!$B$7:$R$2843,11,0)</f>
        <v>43.470799999999997</v>
      </c>
      <c r="G56" s="66">
        <f t="shared" si="11"/>
        <v>3</v>
      </c>
      <c r="H56" s="65">
        <f>VLOOKUP($A56,'Return Data'!$B$7:$R$2843,12,0)</f>
        <v>78.316000000000003</v>
      </c>
      <c r="I56" s="66">
        <f t="shared" si="12"/>
        <v>3</v>
      </c>
      <c r="J56" s="65">
        <f>VLOOKUP($A56,'Return Data'!$B$7:$R$2843,13,0)</f>
        <v>103.1926</v>
      </c>
      <c r="K56" s="66">
        <f t="shared" si="13"/>
        <v>5</v>
      </c>
      <c r="L56" s="65">
        <f>VLOOKUP($A56,'Return Data'!$B$7:$R$2843,17,0)</f>
        <v>24.109500000000001</v>
      </c>
      <c r="M56" s="66">
        <f t="shared" si="18"/>
        <v>15</v>
      </c>
      <c r="N56" s="65">
        <f>VLOOKUP($A56,'Return Data'!$B$7:$R$2843,14,0)</f>
        <v>10.0916</v>
      </c>
      <c r="O56" s="66">
        <f t="shared" si="19"/>
        <v>45</v>
      </c>
      <c r="P56" s="65"/>
      <c r="Q56" s="66"/>
      <c r="R56" s="65">
        <f>VLOOKUP($A56,'Return Data'!$B$7:$R$2843,16,0)</f>
        <v>7.2412999999999998</v>
      </c>
      <c r="S56" s="67">
        <f t="shared" si="16"/>
        <v>61</v>
      </c>
    </row>
    <row r="57" spans="1:19" x14ac:dyDescent="0.3">
      <c r="A57" s="63" t="s">
        <v>212</v>
      </c>
      <c r="B57" s="64">
        <f>VLOOKUP($A57,'Return Data'!$B$7:$R$2843,3,0)</f>
        <v>44377</v>
      </c>
      <c r="C57" s="65">
        <f>VLOOKUP($A57,'Return Data'!$B$7:$R$2843,4,0)</f>
        <v>13.553599999999999</v>
      </c>
      <c r="D57" s="65">
        <f>VLOOKUP($A57,'Return Data'!$B$7:$R$2843,10,0)</f>
        <v>30.2029</v>
      </c>
      <c r="E57" s="66">
        <f t="shared" si="10"/>
        <v>2</v>
      </c>
      <c r="F57" s="65">
        <f>VLOOKUP($A57,'Return Data'!$B$7:$R$2843,11,0)</f>
        <v>47.368200000000002</v>
      </c>
      <c r="G57" s="66">
        <f t="shared" si="11"/>
        <v>2</v>
      </c>
      <c r="H57" s="65">
        <f>VLOOKUP($A57,'Return Data'!$B$7:$R$2843,12,0)</f>
        <v>83.506399999999999</v>
      </c>
      <c r="I57" s="66">
        <f t="shared" si="12"/>
        <v>2</v>
      </c>
      <c r="J57" s="65">
        <f>VLOOKUP($A57,'Return Data'!$B$7:$R$2843,13,0)</f>
        <v>112.23260000000001</v>
      </c>
      <c r="K57" s="66">
        <f t="shared" si="13"/>
        <v>3</v>
      </c>
      <c r="L57" s="65">
        <f>VLOOKUP($A57,'Return Data'!$B$7:$R$2843,17,0)</f>
        <v>26.261900000000001</v>
      </c>
      <c r="M57" s="66">
        <f t="shared" si="18"/>
        <v>8</v>
      </c>
      <c r="N57" s="65">
        <f>VLOOKUP($A57,'Return Data'!$B$7:$R$2843,14,0)</f>
        <v>11.385999999999999</v>
      </c>
      <c r="O57" s="66">
        <f t="shared" si="19"/>
        <v>41</v>
      </c>
      <c r="P57" s="65"/>
      <c r="Q57" s="66"/>
      <c r="R57" s="65">
        <f>VLOOKUP($A57,'Return Data'!$B$7:$R$2843,16,0)</f>
        <v>7.9206000000000003</v>
      </c>
      <c r="S57" s="67">
        <f t="shared" si="16"/>
        <v>59</v>
      </c>
    </row>
    <row r="58" spans="1:19" x14ac:dyDescent="0.3">
      <c r="A58" s="63" t="s">
        <v>213</v>
      </c>
      <c r="B58" s="64">
        <f>VLOOKUP($A58,'Return Data'!$B$7:$R$2843,3,0)</f>
        <v>44377</v>
      </c>
      <c r="C58" s="65">
        <f>VLOOKUP($A58,'Return Data'!$B$7:$R$2843,4,0)</f>
        <v>12.8188</v>
      </c>
      <c r="D58" s="65">
        <f>VLOOKUP($A58,'Return Data'!$B$7:$R$2843,10,0)</f>
        <v>32.013800000000003</v>
      </c>
      <c r="E58" s="66">
        <f t="shared" si="10"/>
        <v>1</v>
      </c>
      <c r="F58" s="65">
        <f>VLOOKUP($A58,'Return Data'!$B$7:$R$2843,11,0)</f>
        <v>49.499099999999999</v>
      </c>
      <c r="G58" s="66">
        <f t="shared" si="11"/>
        <v>1</v>
      </c>
      <c r="H58" s="65">
        <f>VLOOKUP($A58,'Return Data'!$B$7:$R$2843,12,0)</f>
        <v>84.828800000000001</v>
      </c>
      <c r="I58" s="66">
        <f t="shared" si="12"/>
        <v>1</v>
      </c>
      <c r="J58" s="65">
        <f>VLOOKUP($A58,'Return Data'!$B$7:$R$2843,13,0)</f>
        <v>113.6395</v>
      </c>
      <c r="K58" s="66">
        <f t="shared" si="13"/>
        <v>2</v>
      </c>
      <c r="L58" s="65">
        <f>VLOOKUP($A58,'Return Data'!$B$7:$R$2843,17,0)</f>
        <v>25.432400000000001</v>
      </c>
      <c r="M58" s="66">
        <f t="shared" si="18"/>
        <v>11</v>
      </c>
      <c r="N58" s="65">
        <f>VLOOKUP($A58,'Return Data'!$B$7:$R$2843,14,0)</f>
        <v>11.0151</v>
      </c>
      <c r="O58" s="66">
        <f t="shared" si="19"/>
        <v>42</v>
      </c>
      <c r="P58" s="65"/>
      <c r="Q58" s="66"/>
      <c r="R58" s="65">
        <f>VLOOKUP($A58,'Return Data'!$B$7:$R$2843,16,0)</f>
        <v>6.8346</v>
      </c>
      <c r="S58" s="67">
        <f t="shared" si="16"/>
        <v>62</v>
      </c>
    </row>
    <row r="59" spans="1:19" x14ac:dyDescent="0.3">
      <c r="A59" s="63" t="s">
        <v>214</v>
      </c>
      <c r="B59" s="64">
        <f>VLOOKUP($A59,'Return Data'!$B$7:$R$2843,3,0)</f>
        <v>44377</v>
      </c>
      <c r="C59" s="65">
        <f>VLOOKUP($A59,'Return Data'!$B$7:$R$2843,4,0)</f>
        <v>19.780100000000001</v>
      </c>
      <c r="D59" s="65">
        <f>VLOOKUP($A59,'Return Data'!$B$7:$R$2843,10,0)</f>
        <v>9.4812999999999992</v>
      </c>
      <c r="E59" s="66">
        <f t="shared" si="10"/>
        <v>38</v>
      </c>
      <c r="F59" s="65">
        <f>VLOOKUP($A59,'Return Data'!$B$7:$R$2843,11,0)</f>
        <v>18.893699999999999</v>
      </c>
      <c r="G59" s="66">
        <f t="shared" si="11"/>
        <v>35</v>
      </c>
      <c r="H59" s="65">
        <f>VLOOKUP($A59,'Return Data'!$B$7:$R$2843,12,0)</f>
        <v>44.503700000000002</v>
      </c>
      <c r="I59" s="66">
        <f t="shared" si="12"/>
        <v>38</v>
      </c>
      <c r="J59" s="65">
        <f>VLOOKUP($A59,'Return Data'!$B$7:$R$2843,13,0)</f>
        <v>60.4681</v>
      </c>
      <c r="K59" s="66">
        <f t="shared" si="13"/>
        <v>36</v>
      </c>
      <c r="L59" s="65">
        <f>VLOOKUP($A59,'Return Data'!$B$7:$R$2843,17,0)</f>
        <v>19.095099999999999</v>
      </c>
      <c r="M59" s="66">
        <f t="shared" si="18"/>
        <v>35</v>
      </c>
      <c r="N59" s="65">
        <f>VLOOKUP($A59,'Return Data'!$B$7:$R$2843,14,0)</f>
        <v>13.934699999999999</v>
      </c>
      <c r="O59" s="66">
        <f t="shared" si="19"/>
        <v>28</v>
      </c>
      <c r="P59" s="65">
        <f>VLOOKUP($A59,'Return Data'!$B$7:$R$2843,15,0)</f>
        <v>14.3308</v>
      </c>
      <c r="Q59" s="66">
        <f>RANK(P59,P$8:P$71,0)</f>
        <v>20</v>
      </c>
      <c r="R59" s="65">
        <f>VLOOKUP($A59,'Return Data'!$B$7:$R$2843,16,0)</f>
        <v>11.4953</v>
      </c>
      <c r="S59" s="67">
        <f t="shared" si="16"/>
        <v>53</v>
      </c>
    </row>
    <row r="60" spans="1:19" x14ac:dyDescent="0.3">
      <c r="A60" s="63" t="s">
        <v>215</v>
      </c>
      <c r="B60" s="64">
        <f>VLOOKUP($A60,'Return Data'!$B$7:$R$2843,3,0)</f>
        <v>44377</v>
      </c>
      <c r="C60" s="65">
        <f>VLOOKUP($A60,'Return Data'!$B$7:$R$2843,4,0)</f>
        <v>21.591699999999999</v>
      </c>
      <c r="D60" s="65">
        <f>VLOOKUP($A60,'Return Data'!$B$7:$R$2843,10,0)</f>
        <v>9.3627000000000002</v>
      </c>
      <c r="E60" s="66">
        <f t="shared" si="10"/>
        <v>44</v>
      </c>
      <c r="F60" s="65">
        <f>VLOOKUP($A60,'Return Data'!$B$7:$R$2843,11,0)</f>
        <v>18.694400000000002</v>
      </c>
      <c r="G60" s="66">
        <f t="shared" si="11"/>
        <v>37</v>
      </c>
      <c r="H60" s="65">
        <f>VLOOKUP($A60,'Return Data'!$B$7:$R$2843,12,0)</f>
        <v>43.404499999999999</v>
      </c>
      <c r="I60" s="66">
        <f t="shared" si="12"/>
        <v>44</v>
      </c>
      <c r="J60" s="65">
        <f>VLOOKUP($A60,'Return Data'!$B$7:$R$2843,13,0)</f>
        <v>59.647599999999997</v>
      </c>
      <c r="K60" s="66">
        <f t="shared" si="13"/>
        <v>39</v>
      </c>
      <c r="L60" s="65">
        <f>VLOOKUP($A60,'Return Data'!$B$7:$R$2843,17,0)</f>
        <v>19.482099999999999</v>
      </c>
      <c r="M60" s="66">
        <f t="shared" si="18"/>
        <v>32</v>
      </c>
      <c r="N60" s="65">
        <f>VLOOKUP($A60,'Return Data'!$B$7:$R$2843,14,0)</f>
        <v>14.564299999999999</v>
      </c>
      <c r="O60" s="66">
        <f t="shared" si="19"/>
        <v>26</v>
      </c>
      <c r="P60" s="65"/>
      <c r="Q60" s="66"/>
      <c r="R60" s="65">
        <f>VLOOKUP($A60,'Return Data'!$B$7:$R$2843,16,0)</f>
        <v>15.696</v>
      </c>
      <c r="S60" s="67">
        <f t="shared" si="16"/>
        <v>30</v>
      </c>
    </row>
    <row r="61" spans="1:19" x14ac:dyDescent="0.3">
      <c r="A61" s="63" t="s">
        <v>216</v>
      </c>
      <c r="B61" s="64">
        <f>VLOOKUP($A61,'Return Data'!$B$7:$R$2843,3,0)</f>
        <v>44377</v>
      </c>
      <c r="C61" s="65">
        <f>VLOOKUP($A61,'Return Data'!$B$7:$R$2843,4,0)</f>
        <v>13.2193</v>
      </c>
      <c r="D61" s="65">
        <f>VLOOKUP($A61,'Return Data'!$B$7:$R$2843,10,0)</f>
        <v>27.877099999999999</v>
      </c>
      <c r="E61" s="66">
        <f t="shared" si="10"/>
        <v>4</v>
      </c>
      <c r="F61" s="65">
        <f>VLOOKUP($A61,'Return Data'!$B$7:$R$2843,11,0)</f>
        <v>41.962899999999998</v>
      </c>
      <c r="G61" s="66">
        <f t="shared" si="11"/>
        <v>6</v>
      </c>
      <c r="H61" s="65">
        <f>VLOOKUP($A61,'Return Data'!$B$7:$R$2843,12,0)</f>
        <v>77.459299999999999</v>
      </c>
      <c r="I61" s="66">
        <f t="shared" si="12"/>
        <v>4</v>
      </c>
      <c r="J61" s="65">
        <f>VLOOKUP($A61,'Return Data'!$B$7:$R$2843,13,0)</f>
        <v>108.63460000000001</v>
      </c>
      <c r="K61" s="66">
        <f t="shared" si="13"/>
        <v>4</v>
      </c>
      <c r="L61" s="65">
        <f>VLOOKUP($A61,'Return Data'!$B$7:$R$2843,17,0)</f>
        <v>24.040800000000001</v>
      </c>
      <c r="M61" s="66">
        <f t="shared" si="18"/>
        <v>16</v>
      </c>
      <c r="N61" s="65"/>
      <c r="O61" s="66"/>
      <c r="P61" s="65"/>
      <c r="Q61" s="66"/>
      <c r="R61" s="65">
        <f>VLOOKUP($A61,'Return Data'!$B$7:$R$2843,16,0)</f>
        <v>8.9375</v>
      </c>
      <c r="S61" s="67">
        <f t="shared" si="16"/>
        <v>56</v>
      </c>
    </row>
    <row r="62" spans="1:19" x14ac:dyDescent="0.3">
      <c r="A62" s="63" t="s">
        <v>217</v>
      </c>
      <c r="B62" s="64">
        <f>VLOOKUP($A62,'Return Data'!$B$7:$R$2843,3,0)</f>
        <v>44377</v>
      </c>
      <c r="C62" s="65">
        <f>VLOOKUP($A62,'Return Data'!$B$7:$R$2843,4,0)</f>
        <v>15.1594</v>
      </c>
      <c r="D62" s="65">
        <f>VLOOKUP($A62,'Return Data'!$B$7:$R$2843,10,0)</f>
        <v>26.706299999999999</v>
      </c>
      <c r="E62" s="66">
        <f t="shared" si="10"/>
        <v>6</v>
      </c>
      <c r="F62" s="65">
        <f>VLOOKUP($A62,'Return Data'!$B$7:$R$2843,11,0)</f>
        <v>40.738799999999998</v>
      </c>
      <c r="G62" s="66">
        <f t="shared" si="11"/>
        <v>7</v>
      </c>
      <c r="H62" s="65">
        <f>VLOOKUP($A62,'Return Data'!$B$7:$R$2843,12,0)</f>
        <v>77.356899999999996</v>
      </c>
      <c r="I62" s="66">
        <f t="shared" si="12"/>
        <v>5</v>
      </c>
      <c r="J62" s="65">
        <f>VLOOKUP($A62,'Return Data'!$B$7:$R$2843,13,0)</f>
        <v>99.172300000000007</v>
      </c>
      <c r="K62" s="66">
        <f t="shared" si="13"/>
        <v>7</v>
      </c>
      <c r="L62" s="65">
        <f>VLOOKUP($A62,'Return Data'!$B$7:$R$2843,17,0)</f>
        <v>24.240500000000001</v>
      </c>
      <c r="M62" s="66">
        <f t="shared" si="18"/>
        <v>14</v>
      </c>
      <c r="N62" s="65"/>
      <c r="O62" s="66"/>
      <c r="P62" s="65"/>
      <c r="Q62" s="66"/>
      <c r="R62" s="65">
        <f>VLOOKUP($A62,'Return Data'!$B$7:$R$2843,16,0)</f>
        <v>14.846399999999999</v>
      </c>
      <c r="S62" s="67">
        <f t="shared" si="16"/>
        <v>36</v>
      </c>
    </row>
    <row r="63" spans="1:19" x14ac:dyDescent="0.3">
      <c r="A63" s="63" t="s">
        <v>218</v>
      </c>
      <c r="B63" s="64">
        <f>VLOOKUP($A63,'Return Data'!$B$7:$R$2843,3,0)</f>
        <v>44377</v>
      </c>
      <c r="C63" s="65">
        <f>VLOOKUP($A63,'Return Data'!$B$7:$R$2843,4,0)</f>
        <v>27.036000000000001</v>
      </c>
      <c r="D63" s="65">
        <f>VLOOKUP($A63,'Return Data'!$B$7:$R$2843,10,0)</f>
        <v>6.3567999999999998</v>
      </c>
      <c r="E63" s="66">
        <f t="shared" si="10"/>
        <v>61</v>
      </c>
      <c r="F63" s="65">
        <f>VLOOKUP($A63,'Return Data'!$B$7:$R$2843,11,0)</f>
        <v>15.9214</v>
      </c>
      <c r="G63" s="66">
        <f t="shared" si="11"/>
        <v>53</v>
      </c>
      <c r="H63" s="65">
        <f>VLOOKUP($A63,'Return Data'!$B$7:$R$2843,12,0)</f>
        <v>41.061599999999999</v>
      </c>
      <c r="I63" s="66">
        <f t="shared" si="12"/>
        <v>51</v>
      </c>
      <c r="J63" s="65">
        <f>VLOOKUP($A63,'Return Data'!$B$7:$R$2843,13,0)</f>
        <v>55.899900000000002</v>
      </c>
      <c r="K63" s="66">
        <f t="shared" si="13"/>
        <v>50</v>
      </c>
      <c r="L63" s="65">
        <f>VLOOKUP($A63,'Return Data'!$B$7:$R$2843,17,0)</f>
        <v>16.3216</v>
      </c>
      <c r="M63" s="66">
        <f t="shared" si="18"/>
        <v>50</v>
      </c>
      <c r="N63" s="65">
        <f>VLOOKUP($A63,'Return Data'!$B$7:$R$2843,14,0)</f>
        <v>15.382099999999999</v>
      </c>
      <c r="O63" s="66">
        <f t="shared" ref="O63:O68" si="20">RANK(N63,N$8:N$71,0)</f>
        <v>23</v>
      </c>
      <c r="P63" s="65">
        <f>VLOOKUP($A63,'Return Data'!$B$7:$R$2843,15,0)</f>
        <v>15.3735</v>
      </c>
      <c r="Q63" s="66">
        <f>RANK(P63,P$8:P$71,0)</f>
        <v>15</v>
      </c>
      <c r="R63" s="65">
        <f>VLOOKUP($A63,'Return Data'!$B$7:$R$2843,16,0)</f>
        <v>15.9573</v>
      </c>
      <c r="S63" s="67">
        <f t="shared" si="16"/>
        <v>26</v>
      </c>
    </row>
    <row r="64" spans="1:19" x14ac:dyDescent="0.3">
      <c r="A64" s="63" t="s">
        <v>219</v>
      </c>
      <c r="B64" s="64">
        <f>VLOOKUP($A64,'Return Data'!$B$7:$R$2843,3,0)</f>
        <v>44377</v>
      </c>
      <c r="C64" s="65">
        <f>VLOOKUP($A64,'Return Data'!$B$7:$R$2843,4,0)</f>
        <v>111.52</v>
      </c>
      <c r="D64" s="65">
        <f>VLOOKUP($A64,'Return Data'!$B$7:$R$2843,10,0)</f>
        <v>9.4620999999999995</v>
      </c>
      <c r="E64" s="66">
        <f t="shared" si="10"/>
        <v>40</v>
      </c>
      <c r="F64" s="65">
        <f>VLOOKUP($A64,'Return Data'!$B$7:$R$2843,11,0)</f>
        <v>14.063599999999999</v>
      </c>
      <c r="G64" s="66">
        <f t="shared" si="11"/>
        <v>57</v>
      </c>
      <c r="H64" s="65">
        <f>VLOOKUP($A64,'Return Data'!$B$7:$R$2843,12,0)</f>
        <v>33.749099999999999</v>
      </c>
      <c r="I64" s="66">
        <f t="shared" si="12"/>
        <v>60</v>
      </c>
      <c r="J64" s="65">
        <f>VLOOKUP($A64,'Return Data'!$B$7:$R$2843,13,0)</f>
        <v>48.594299999999997</v>
      </c>
      <c r="K64" s="66">
        <f t="shared" si="13"/>
        <v>57</v>
      </c>
      <c r="L64" s="65">
        <f>VLOOKUP($A64,'Return Data'!$B$7:$R$2843,17,0)</f>
        <v>15.747199999999999</v>
      </c>
      <c r="M64" s="66">
        <f t="shared" si="18"/>
        <v>52</v>
      </c>
      <c r="N64" s="65">
        <f>VLOOKUP($A64,'Return Data'!$B$7:$R$2843,14,0)</f>
        <v>12.069800000000001</v>
      </c>
      <c r="O64" s="66">
        <f t="shared" si="20"/>
        <v>39</v>
      </c>
      <c r="P64" s="65">
        <f>VLOOKUP($A64,'Return Data'!$B$7:$R$2843,15,0)</f>
        <v>14.697100000000001</v>
      </c>
      <c r="Q64" s="66">
        <f>RANK(P64,P$8:P$71,0)</f>
        <v>18</v>
      </c>
      <c r="R64" s="65">
        <f>VLOOKUP($A64,'Return Data'!$B$7:$R$2843,16,0)</f>
        <v>13.2654</v>
      </c>
      <c r="S64" s="67">
        <f t="shared" si="16"/>
        <v>46</v>
      </c>
    </row>
    <row r="65" spans="1:19" x14ac:dyDescent="0.3">
      <c r="A65" s="63" t="s">
        <v>220</v>
      </c>
      <c r="B65" s="64">
        <f>VLOOKUP($A65,'Return Data'!$B$7:$R$2843,3,0)</f>
        <v>44377</v>
      </c>
      <c r="C65" s="65">
        <f>VLOOKUP($A65,'Return Data'!$B$7:$R$2843,4,0)</f>
        <v>38.67</v>
      </c>
      <c r="D65" s="65">
        <f>VLOOKUP($A65,'Return Data'!$B$7:$R$2843,10,0)</f>
        <v>10.2338</v>
      </c>
      <c r="E65" s="66">
        <f t="shared" si="10"/>
        <v>30</v>
      </c>
      <c r="F65" s="65">
        <f>VLOOKUP($A65,'Return Data'!$B$7:$R$2843,11,0)</f>
        <v>18.8384</v>
      </c>
      <c r="G65" s="66">
        <f t="shared" si="11"/>
        <v>36</v>
      </c>
      <c r="H65" s="65">
        <f>VLOOKUP($A65,'Return Data'!$B$7:$R$2843,12,0)</f>
        <v>44.183399999999999</v>
      </c>
      <c r="I65" s="66">
        <f t="shared" si="12"/>
        <v>41</v>
      </c>
      <c r="J65" s="65">
        <f>VLOOKUP($A65,'Return Data'!$B$7:$R$2843,13,0)</f>
        <v>61.393999999999998</v>
      </c>
      <c r="K65" s="66">
        <f t="shared" si="13"/>
        <v>31</v>
      </c>
      <c r="L65" s="65">
        <f>VLOOKUP($A65,'Return Data'!$B$7:$R$2843,17,0)</f>
        <v>22.6814</v>
      </c>
      <c r="M65" s="66">
        <f t="shared" si="18"/>
        <v>21</v>
      </c>
      <c r="N65" s="65">
        <f>VLOOKUP($A65,'Return Data'!$B$7:$R$2843,14,0)</f>
        <v>17.248999999999999</v>
      </c>
      <c r="O65" s="66">
        <f t="shared" si="20"/>
        <v>12</v>
      </c>
      <c r="P65" s="65">
        <f>VLOOKUP($A65,'Return Data'!$B$7:$R$2843,15,0)</f>
        <v>14.201700000000001</v>
      </c>
      <c r="Q65" s="66">
        <f>RANK(P65,P$8:P$71,0)</f>
        <v>21</v>
      </c>
      <c r="R65" s="65">
        <f>VLOOKUP($A65,'Return Data'!$B$7:$R$2843,16,0)</f>
        <v>13.552899999999999</v>
      </c>
      <c r="S65" s="67">
        <f t="shared" si="16"/>
        <v>44</v>
      </c>
    </row>
    <row r="66" spans="1:19" x14ac:dyDescent="0.3">
      <c r="A66" s="63" t="s">
        <v>221</v>
      </c>
      <c r="B66" s="64">
        <f>VLOOKUP($A66,'Return Data'!$B$7:$R$2843,3,0)</f>
        <v>44377</v>
      </c>
      <c r="C66" s="65">
        <f>VLOOKUP($A66,'Return Data'!$B$7:$R$2843,4,0)</f>
        <v>21.2819</v>
      </c>
      <c r="D66" s="65">
        <f>VLOOKUP($A66,'Return Data'!$B$7:$R$2843,10,0)</f>
        <v>11.874000000000001</v>
      </c>
      <c r="E66" s="66">
        <f t="shared" si="10"/>
        <v>20</v>
      </c>
      <c r="F66" s="65">
        <f>VLOOKUP($A66,'Return Data'!$B$7:$R$2843,11,0)</f>
        <v>27.878399999999999</v>
      </c>
      <c r="G66" s="66">
        <f t="shared" si="11"/>
        <v>14</v>
      </c>
      <c r="H66" s="65">
        <f>VLOOKUP($A66,'Return Data'!$B$7:$R$2843,12,0)</f>
        <v>54.188699999999997</v>
      </c>
      <c r="I66" s="66">
        <f t="shared" si="12"/>
        <v>14</v>
      </c>
      <c r="J66" s="65">
        <f>VLOOKUP($A66,'Return Data'!$B$7:$R$2843,13,0)</f>
        <v>74.218999999999994</v>
      </c>
      <c r="K66" s="66">
        <f t="shared" si="13"/>
        <v>17</v>
      </c>
      <c r="L66" s="65">
        <f>VLOOKUP($A66,'Return Data'!$B$7:$R$2843,17,0)</f>
        <v>21.552499999999998</v>
      </c>
      <c r="M66" s="66">
        <f t="shared" si="18"/>
        <v>25</v>
      </c>
      <c r="N66" s="65">
        <f>VLOOKUP($A66,'Return Data'!$B$7:$R$2843,14,0)</f>
        <v>15.5397</v>
      </c>
      <c r="O66" s="66">
        <f t="shared" si="20"/>
        <v>22</v>
      </c>
      <c r="P66" s="65"/>
      <c r="Q66" s="66"/>
      <c r="R66" s="65">
        <f>VLOOKUP($A66,'Return Data'!$B$7:$R$2843,16,0)</f>
        <v>15.4572</v>
      </c>
      <c r="S66" s="67">
        <f t="shared" si="16"/>
        <v>32</v>
      </c>
    </row>
    <row r="67" spans="1:19" x14ac:dyDescent="0.3">
      <c r="A67" s="63" t="s">
        <v>222</v>
      </c>
      <c r="B67" s="64">
        <f>VLOOKUP($A67,'Return Data'!$B$7:$R$2843,3,0)</f>
        <v>44377</v>
      </c>
      <c r="C67" s="65">
        <f>VLOOKUP($A67,'Return Data'!$B$7:$R$2843,4,0)</f>
        <v>15.361000000000001</v>
      </c>
      <c r="D67" s="65">
        <f>VLOOKUP($A67,'Return Data'!$B$7:$R$2843,10,0)</f>
        <v>13.417199999999999</v>
      </c>
      <c r="E67" s="66">
        <f t="shared" si="10"/>
        <v>14</v>
      </c>
      <c r="F67" s="65">
        <f>VLOOKUP($A67,'Return Data'!$B$7:$R$2843,11,0)</f>
        <v>28.3721</v>
      </c>
      <c r="G67" s="66">
        <f t="shared" si="11"/>
        <v>13</v>
      </c>
      <c r="H67" s="65">
        <f>VLOOKUP($A67,'Return Data'!$B$7:$R$2843,12,0)</f>
        <v>59.191200000000002</v>
      </c>
      <c r="I67" s="66">
        <f t="shared" si="12"/>
        <v>10</v>
      </c>
      <c r="J67" s="65">
        <f>VLOOKUP($A67,'Return Data'!$B$7:$R$2843,13,0)</f>
        <v>72.651799999999994</v>
      </c>
      <c r="K67" s="66">
        <f t="shared" si="13"/>
        <v>18</v>
      </c>
      <c r="L67" s="65">
        <f>VLOOKUP($A67,'Return Data'!$B$7:$R$2843,17,0)</f>
        <v>17.41</v>
      </c>
      <c r="M67" s="66">
        <f t="shared" si="18"/>
        <v>42</v>
      </c>
      <c r="N67" s="65">
        <f>VLOOKUP($A67,'Return Data'!$B$7:$R$2843,14,0)</f>
        <v>13.4521</v>
      </c>
      <c r="O67" s="66">
        <f t="shared" si="20"/>
        <v>31</v>
      </c>
      <c r="P67" s="65"/>
      <c r="Q67" s="66"/>
      <c r="R67" s="65">
        <f>VLOOKUP($A67,'Return Data'!$B$7:$R$2843,16,0)</f>
        <v>10.174200000000001</v>
      </c>
      <c r="S67" s="67">
        <f t="shared" si="16"/>
        <v>55</v>
      </c>
    </row>
    <row r="68" spans="1:19" x14ac:dyDescent="0.3">
      <c r="A68" s="63" t="s">
        <v>223</v>
      </c>
      <c r="B68" s="64">
        <f>VLOOKUP($A68,'Return Data'!$B$7:$R$2843,3,0)</f>
        <v>44377</v>
      </c>
      <c r="C68" s="65">
        <f>VLOOKUP($A68,'Return Data'!$B$7:$R$2843,4,0)</f>
        <v>14.2805</v>
      </c>
      <c r="D68" s="65">
        <f>VLOOKUP($A68,'Return Data'!$B$7:$R$2843,10,0)</f>
        <v>12.744899999999999</v>
      </c>
      <c r="E68" s="66">
        <f t="shared" si="10"/>
        <v>15</v>
      </c>
      <c r="F68" s="65">
        <f>VLOOKUP($A68,'Return Data'!$B$7:$R$2843,11,0)</f>
        <v>27.774799999999999</v>
      </c>
      <c r="G68" s="66">
        <f t="shared" si="11"/>
        <v>15</v>
      </c>
      <c r="H68" s="65">
        <f>VLOOKUP($A68,'Return Data'!$B$7:$R$2843,12,0)</f>
        <v>57.220599999999997</v>
      </c>
      <c r="I68" s="66">
        <f t="shared" si="12"/>
        <v>12</v>
      </c>
      <c r="J68" s="65">
        <f>VLOOKUP($A68,'Return Data'!$B$7:$R$2843,13,0)</f>
        <v>68.726399999999998</v>
      </c>
      <c r="K68" s="66">
        <f t="shared" si="13"/>
        <v>21</v>
      </c>
      <c r="L68" s="65">
        <f>VLOOKUP($A68,'Return Data'!$B$7:$R$2843,17,0)</f>
        <v>17.831099999999999</v>
      </c>
      <c r="M68" s="66">
        <f t="shared" si="18"/>
        <v>39</v>
      </c>
      <c r="N68" s="65">
        <f>VLOOKUP($A68,'Return Data'!$B$7:$R$2843,14,0)</f>
        <v>14.411799999999999</v>
      </c>
      <c r="O68" s="66">
        <f t="shared" si="20"/>
        <v>27</v>
      </c>
      <c r="P68" s="65"/>
      <c r="Q68" s="66"/>
      <c r="R68" s="65">
        <f>VLOOKUP($A68,'Return Data'!$B$7:$R$2843,16,0)</f>
        <v>8.7291000000000007</v>
      </c>
      <c r="S68" s="67">
        <f t="shared" si="16"/>
        <v>57</v>
      </c>
    </row>
    <row r="69" spans="1:19" x14ac:dyDescent="0.3">
      <c r="A69" s="63" t="s">
        <v>224</v>
      </c>
      <c r="B69" s="64">
        <f>VLOOKUP($A69,'Return Data'!$B$7:$R$2843,3,0)</f>
        <v>44377</v>
      </c>
      <c r="C69" s="65">
        <f>VLOOKUP($A69,'Return Data'!$B$7:$R$2843,4,0)</f>
        <v>11.744199999999999</v>
      </c>
      <c r="D69" s="65">
        <f>VLOOKUP($A69,'Return Data'!$B$7:$R$2843,10,0)</f>
        <v>7.4413999999999998</v>
      </c>
      <c r="E69" s="66">
        <f t="shared" si="10"/>
        <v>57</v>
      </c>
      <c r="F69" s="65">
        <f>VLOOKUP($A69,'Return Data'!$B$7:$R$2843,11,0)</f>
        <v>16.557300000000001</v>
      </c>
      <c r="G69" s="66">
        <f t="shared" si="11"/>
        <v>50</v>
      </c>
      <c r="H69" s="65">
        <f>VLOOKUP($A69,'Return Data'!$B$7:$R$2843,12,0)</f>
        <v>37.745699999999999</v>
      </c>
      <c r="I69" s="66">
        <f t="shared" si="12"/>
        <v>55</v>
      </c>
      <c r="J69" s="65">
        <f>VLOOKUP($A69,'Return Data'!$B$7:$R$2843,13,0)</f>
        <v>48.875599999999999</v>
      </c>
      <c r="K69" s="66">
        <f t="shared" si="13"/>
        <v>56</v>
      </c>
      <c r="L69" s="65">
        <f>VLOOKUP($A69,'Return Data'!$B$7:$R$2843,17,0)</f>
        <v>16.3796</v>
      </c>
      <c r="M69" s="66">
        <f t="shared" si="18"/>
        <v>49</v>
      </c>
      <c r="N69" s="65"/>
      <c r="O69" s="66"/>
      <c r="P69" s="65"/>
      <c r="Q69" s="66"/>
      <c r="R69" s="65">
        <f>VLOOKUP($A69,'Return Data'!$B$7:$R$2843,16,0)</f>
        <v>4.7713999999999999</v>
      </c>
      <c r="S69" s="67">
        <f t="shared" si="16"/>
        <v>64</v>
      </c>
    </row>
    <row r="70" spans="1:19" x14ac:dyDescent="0.3">
      <c r="A70" s="63" t="s">
        <v>225</v>
      </c>
      <c r="B70" s="64">
        <f>VLOOKUP($A70,'Return Data'!$B$7:$R$2843,3,0)</f>
        <v>44377</v>
      </c>
      <c r="C70" s="65">
        <f>VLOOKUP($A70,'Return Data'!$B$7:$R$2843,4,0)</f>
        <v>12.210900000000001</v>
      </c>
      <c r="D70" s="65">
        <f>VLOOKUP($A70,'Return Data'!$B$7:$R$2843,10,0)</f>
        <v>7.6429</v>
      </c>
      <c r="E70" s="66">
        <f t="shared" si="10"/>
        <v>54</v>
      </c>
      <c r="F70" s="65">
        <f>VLOOKUP($A70,'Return Data'!$B$7:$R$2843,11,0)</f>
        <v>16.047799999999999</v>
      </c>
      <c r="G70" s="66">
        <f t="shared" si="11"/>
        <v>52</v>
      </c>
      <c r="H70" s="65">
        <f>VLOOKUP($A70,'Return Data'!$B$7:$R$2843,12,0)</f>
        <v>36.973300000000002</v>
      </c>
      <c r="I70" s="66">
        <f t="shared" si="12"/>
        <v>56</v>
      </c>
      <c r="J70" s="65">
        <f>VLOOKUP($A70,'Return Data'!$B$7:$R$2843,13,0)</f>
        <v>47.717300000000002</v>
      </c>
      <c r="K70" s="66">
        <f t="shared" si="13"/>
        <v>60</v>
      </c>
      <c r="L70" s="65">
        <f>VLOOKUP($A70,'Return Data'!$B$7:$R$2843,17,0)</f>
        <v>17.034199999999998</v>
      </c>
      <c r="M70" s="66">
        <f t="shared" si="18"/>
        <v>44</v>
      </c>
      <c r="N70" s="65"/>
      <c r="O70" s="66"/>
      <c r="P70" s="65"/>
      <c r="Q70" s="66"/>
      <c r="R70" s="65">
        <f>VLOOKUP($A70,'Return Data'!$B$7:$R$2843,16,0)</f>
        <v>6.3127000000000004</v>
      </c>
      <c r="S70" s="67">
        <f t="shared" si="16"/>
        <v>63</v>
      </c>
    </row>
    <row r="71" spans="1:19" x14ac:dyDescent="0.3">
      <c r="A71" s="63" t="s">
        <v>226</v>
      </c>
      <c r="B71" s="64">
        <f>VLOOKUP($A71,'Return Data'!$B$7:$R$2843,3,0)</f>
        <v>44377</v>
      </c>
      <c r="C71" s="65">
        <f>VLOOKUP($A71,'Return Data'!$B$7:$R$2843,4,0)</f>
        <v>139.2885</v>
      </c>
      <c r="D71" s="65">
        <f>VLOOKUP($A71,'Return Data'!$B$7:$R$2843,10,0)</f>
        <v>9.2337000000000007</v>
      </c>
      <c r="E71" s="66">
        <f t="shared" si="10"/>
        <v>45</v>
      </c>
      <c r="F71" s="65">
        <f>VLOOKUP($A71,'Return Data'!$B$7:$R$2843,11,0)</f>
        <v>17.808700000000002</v>
      </c>
      <c r="G71" s="66">
        <f t="shared" si="11"/>
        <v>43</v>
      </c>
      <c r="H71" s="65">
        <f>VLOOKUP($A71,'Return Data'!$B$7:$R$2843,12,0)</f>
        <v>48.170299999999997</v>
      </c>
      <c r="I71" s="66">
        <f t="shared" si="12"/>
        <v>26</v>
      </c>
      <c r="J71" s="65">
        <f>VLOOKUP($A71,'Return Data'!$B$7:$R$2843,13,0)</f>
        <v>61.318100000000001</v>
      </c>
      <c r="K71" s="66">
        <f t="shared" si="13"/>
        <v>32</v>
      </c>
      <c r="L71" s="65">
        <f>VLOOKUP($A71,'Return Data'!$B$7:$R$2843,17,0)</f>
        <v>22.9725</v>
      </c>
      <c r="M71" s="66">
        <f t="shared" si="18"/>
        <v>20</v>
      </c>
      <c r="N71" s="65">
        <f>VLOOKUP($A71,'Return Data'!$B$7:$R$2843,14,0)</f>
        <v>16.940000000000001</v>
      </c>
      <c r="O71" s="66">
        <f>RANK(N71,N$8:N$71,0)</f>
        <v>13</v>
      </c>
      <c r="P71" s="65">
        <f>VLOOKUP($A71,'Return Data'!$B$7:$R$2843,15,0)</f>
        <v>15.1631</v>
      </c>
      <c r="Q71" s="66">
        <f>RANK(P71,P$8:P$71,0)</f>
        <v>17</v>
      </c>
      <c r="R71" s="65">
        <f>VLOOKUP($A71,'Return Data'!$B$7:$R$2843,16,0)</f>
        <v>15.0015</v>
      </c>
      <c r="S71" s="67">
        <f t="shared" si="16"/>
        <v>33</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12.139879687500004</v>
      </c>
      <c r="E73" s="74"/>
      <c r="F73" s="75">
        <f>AVERAGE(F8:F71)</f>
        <v>22.376470312500004</v>
      </c>
      <c r="G73" s="74"/>
      <c r="H73" s="75">
        <f>AVERAGE(H8:H71)</f>
        <v>48.987153125000006</v>
      </c>
      <c r="I73" s="74"/>
      <c r="J73" s="75">
        <f>AVERAGE(J8:J71)</f>
        <v>66.845489062499993</v>
      </c>
      <c r="K73" s="74"/>
      <c r="L73" s="75">
        <f>AVERAGE(L8:L71)</f>
        <v>21.261360655737708</v>
      </c>
      <c r="M73" s="74"/>
      <c r="N73" s="75">
        <f>AVERAGE(N8:N71)</f>
        <v>15.428560784313721</v>
      </c>
      <c r="O73" s="74"/>
      <c r="P73" s="75">
        <f>AVERAGE(P8:P71)</f>
        <v>15.248243243243245</v>
      </c>
      <c r="Q73" s="74"/>
      <c r="R73" s="75">
        <f>AVERAGE(R8:R71)</f>
        <v>15.253840625000008</v>
      </c>
      <c r="S73" s="76"/>
    </row>
    <row r="74" spans="1:19" x14ac:dyDescent="0.3">
      <c r="A74" s="73" t="s">
        <v>28</v>
      </c>
      <c r="B74" s="74"/>
      <c r="C74" s="74"/>
      <c r="D74" s="75">
        <f>MIN(D8:D71)</f>
        <v>2.8092000000000001</v>
      </c>
      <c r="E74" s="74"/>
      <c r="F74" s="75">
        <f>MIN(F8:F71)</f>
        <v>7.6388999999999996</v>
      </c>
      <c r="G74" s="74"/>
      <c r="H74" s="75">
        <f>MIN(H8:H71)</f>
        <v>26.227499999999999</v>
      </c>
      <c r="I74" s="74"/>
      <c r="J74" s="75">
        <f>MIN(J8:J71)</f>
        <v>35.894799999999996</v>
      </c>
      <c r="K74" s="74"/>
      <c r="L74" s="75">
        <f>MIN(L8:L71)</f>
        <v>10.6814</v>
      </c>
      <c r="M74" s="74"/>
      <c r="N74" s="75">
        <f>MIN(N8:N71)</f>
        <v>8.4198000000000004</v>
      </c>
      <c r="O74" s="74"/>
      <c r="P74" s="75">
        <f>MIN(P8:P71)</f>
        <v>8.8658999999999999</v>
      </c>
      <c r="Q74" s="74"/>
      <c r="R74" s="75">
        <f>MIN(R8:R71)</f>
        <v>4.7713999999999999</v>
      </c>
      <c r="S74" s="76"/>
    </row>
    <row r="75" spans="1:19" ht="15" thickBot="1" x14ac:dyDescent="0.35">
      <c r="A75" s="77" t="s">
        <v>29</v>
      </c>
      <c r="B75" s="78"/>
      <c r="C75" s="78"/>
      <c r="D75" s="79">
        <f>MAX(D8:D71)</f>
        <v>32.013800000000003</v>
      </c>
      <c r="E75" s="78"/>
      <c r="F75" s="79">
        <f>MAX(F8:F71)</f>
        <v>49.499099999999999</v>
      </c>
      <c r="G75" s="78"/>
      <c r="H75" s="79">
        <f>MAX(H8:H71)</f>
        <v>84.828800000000001</v>
      </c>
      <c r="I75" s="78"/>
      <c r="J75" s="79">
        <f>MAX(J8:J71)</f>
        <v>117.8956</v>
      </c>
      <c r="K75" s="78"/>
      <c r="L75" s="79">
        <f>MAX(L8:L71)</f>
        <v>45.568199999999997</v>
      </c>
      <c r="M75" s="78"/>
      <c r="N75" s="79">
        <f>MAX(N8:N71)</f>
        <v>31.744700000000002</v>
      </c>
      <c r="O75" s="78"/>
      <c r="P75" s="79">
        <f>MAX(P8:P71)</f>
        <v>24.539100000000001</v>
      </c>
      <c r="Q75" s="78"/>
      <c r="R75" s="79">
        <f>MAX(R8:R71)</f>
        <v>29.319600000000001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44377</v>
      </c>
      <c r="C8" s="65">
        <f>VLOOKUP($A8,'Return Data'!$B$7:$R$2843,4,0)</f>
        <v>48.78</v>
      </c>
      <c r="D8" s="65">
        <f>VLOOKUP($A8,'Return Data'!$B$7:$R$2843,10,0)</f>
        <v>2.6515</v>
      </c>
      <c r="E8" s="66">
        <f t="shared" ref="E8:E39" si="0">RANK(D8,D$8:D$73,0)</f>
        <v>66</v>
      </c>
      <c r="F8" s="65">
        <f>VLOOKUP($A8,'Return Data'!$B$7:$R$2843,11,0)</f>
        <v>7.3030999999999997</v>
      </c>
      <c r="G8" s="66">
        <f t="shared" ref="G8:G39" si="1">RANK(F8,F$8:F$73,0)</f>
        <v>66</v>
      </c>
      <c r="H8" s="65">
        <f>VLOOKUP($A8,'Return Data'!$B$7:$R$2843,12,0)</f>
        <v>25.624500000000001</v>
      </c>
      <c r="I8" s="66">
        <f t="shared" ref="I8:I39" si="2">RANK(H8,H$8:H$73,0)</f>
        <v>66</v>
      </c>
      <c r="J8" s="65">
        <f>VLOOKUP($A8,'Return Data'!$B$7:$R$2843,13,0)</f>
        <v>35.012500000000003</v>
      </c>
      <c r="K8" s="66">
        <f t="shared" ref="K8:K39" si="3">RANK(J8,J$8:J$73,0)</f>
        <v>66</v>
      </c>
      <c r="L8" s="65">
        <f>VLOOKUP($A8,'Return Data'!$B$7:$R$2843,17,0)</f>
        <v>12.536300000000001</v>
      </c>
      <c r="M8" s="66">
        <f t="shared" ref="M8:M28" si="4">RANK(L8,L$8:L$73,0)</f>
        <v>59</v>
      </c>
      <c r="N8" s="65">
        <f>VLOOKUP($A8,'Return Data'!$B$7:$R$2843,14,0)</f>
        <v>7.766</v>
      </c>
      <c r="O8" s="66">
        <f>RANK(N8,N$8:N$73,0)</f>
        <v>51</v>
      </c>
      <c r="P8" s="65">
        <f>VLOOKUP($A8,'Return Data'!$B$7:$R$2843,15,0)</f>
        <v>11.4268</v>
      </c>
      <c r="Q8" s="66">
        <f>RANK(P8,P$8:P$73,0)</f>
        <v>34</v>
      </c>
      <c r="R8" s="65">
        <f>VLOOKUP($A8,'Return Data'!$B$7:$R$2843,16,0)</f>
        <v>11.341799999999999</v>
      </c>
      <c r="S8" s="67">
        <f t="shared" ref="S8:S39" si="5">RANK(R8,R$8:R$73,0)</f>
        <v>51</v>
      </c>
    </row>
    <row r="9" spans="1:20" x14ac:dyDescent="0.3">
      <c r="A9" s="63" t="s">
        <v>267</v>
      </c>
      <c r="B9" s="64">
        <f>VLOOKUP($A9,'Return Data'!$B$7:$R$2843,3,0)</f>
        <v>44377</v>
      </c>
      <c r="C9" s="65">
        <f>VLOOKUP($A9,'Return Data'!$B$7:$R$2843,4,0)</f>
        <v>39.93</v>
      </c>
      <c r="D9" s="65">
        <f>VLOOKUP($A9,'Return Data'!$B$7:$R$2843,10,0)</f>
        <v>2.9388999999999998</v>
      </c>
      <c r="E9" s="66">
        <f t="shared" si="0"/>
        <v>65</v>
      </c>
      <c r="F9" s="65">
        <f>VLOOKUP($A9,'Return Data'!$B$7:$R$2843,11,0)</f>
        <v>7.5990000000000002</v>
      </c>
      <c r="G9" s="66">
        <f t="shared" si="1"/>
        <v>65</v>
      </c>
      <c r="H9" s="65">
        <f>VLOOKUP($A9,'Return Data'!$B$7:$R$2843,12,0)</f>
        <v>26.001899999999999</v>
      </c>
      <c r="I9" s="66">
        <f t="shared" si="2"/>
        <v>65</v>
      </c>
      <c r="J9" s="65">
        <f>VLOOKUP($A9,'Return Data'!$B$7:$R$2843,13,0)</f>
        <v>35.447800000000001</v>
      </c>
      <c r="K9" s="66">
        <f t="shared" si="3"/>
        <v>65</v>
      </c>
      <c r="L9" s="65">
        <f>VLOOKUP($A9,'Return Data'!$B$7:$R$2843,17,0)</f>
        <v>13.452400000000001</v>
      </c>
      <c r="M9" s="66">
        <f t="shared" si="4"/>
        <v>57</v>
      </c>
      <c r="N9" s="65">
        <f>VLOOKUP($A9,'Return Data'!$B$7:$R$2843,14,0)</f>
        <v>8.6013000000000002</v>
      </c>
      <c r="O9" s="66">
        <f>RANK(N9,N$8:N$73,0)</f>
        <v>50</v>
      </c>
      <c r="P9" s="65">
        <f>VLOOKUP($A9,'Return Data'!$B$7:$R$2843,15,0)</f>
        <v>12.129300000000001</v>
      </c>
      <c r="Q9" s="66">
        <f>RANK(P9,P$8:P$73,0)</f>
        <v>30</v>
      </c>
      <c r="R9" s="65">
        <f>VLOOKUP($A9,'Return Data'!$B$7:$R$2843,16,0)</f>
        <v>11.0588</v>
      </c>
      <c r="S9" s="67">
        <f t="shared" si="5"/>
        <v>53</v>
      </c>
    </row>
    <row r="10" spans="1:20" x14ac:dyDescent="0.3">
      <c r="A10" s="63" t="s">
        <v>268</v>
      </c>
      <c r="B10" s="64">
        <f>VLOOKUP($A10,'Return Data'!$B$7:$R$2843,3,0)</f>
        <v>44377</v>
      </c>
      <c r="C10" s="65">
        <f>VLOOKUP($A10,'Return Data'!$B$7:$R$2843,4,0)</f>
        <v>66.591099999999997</v>
      </c>
      <c r="D10" s="65">
        <f>VLOOKUP($A10,'Return Data'!$B$7:$R$2843,10,0)</f>
        <v>9.2274999999999991</v>
      </c>
      <c r="E10" s="66">
        <f t="shared" si="0"/>
        <v>45</v>
      </c>
      <c r="F10" s="65">
        <f>VLOOKUP($A10,'Return Data'!$B$7:$R$2843,11,0)</f>
        <v>12.4018</v>
      </c>
      <c r="G10" s="66">
        <f t="shared" si="1"/>
        <v>61</v>
      </c>
      <c r="H10" s="65">
        <f>VLOOKUP($A10,'Return Data'!$B$7:$R$2843,12,0)</f>
        <v>43.152200000000001</v>
      </c>
      <c r="I10" s="66">
        <f t="shared" si="2"/>
        <v>43</v>
      </c>
      <c r="J10" s="65">
        <f>VLOOKUP($A10,'Return Data'!$B$7:$R$2843,13,0)</f>
        <v>53.580800000000004</v>
      </c>
      <c r="K10" s="66">
        <f t="shared" si="3"/>
        <v>54</v>
      </c>
      <c r="L10" s="65">
        <f>VLOOKUP($A10,'Return Data'!$B$7:$R$2843,17,0)</f>
        <v>20.3901</v>
      </c>
      <c r="M10" s="66">
        <f t="shared" si="4"/>
        <v>25</v>
      </c>
      <c r="N10" s="65">
        <f>VLOOKUP($A10,'Return Data'!$B$7:$R$2843,14,0)</f>
        <v>15.661</v>
      </c>
      <c r="O10" s="66">
        <f>RANK(N10,N$8:N$73,0)</f>
        <v>16</v>
      </c>
      <c r="P10" s="65">
        <f>VLOOKUP($A10,'Return Data'!$B$7:$R$2843,15,0)</f>
        <v>16.148199999999999</v>
      </c>
      <c r="Q10" s="66">
        <f>RANK(P10,P$8:P$73,0)</f>
        <v>9</v>
      </c>
      <c r="R10" s="65">
        <f>VLOOKUP($A10,'Return Data'!$B$7:$R$2843,16,0)</f>
        <v>17.907599999999999</v>
      </c>
      <c r="S10" s="67">
        <f t="shared" si="5"/>
        <v>17</v>
      </c>
    </row>
    <row r="11" spans="1:20" x14ac:dyDescent="0.3">
      <c r="A11" s="63" t="s">
        <v>269</v>
      </c>
      <c r="B11" s="64">
        <f>VLOOKUP($A11,'Return Data'!$B$7:$R$2843,3,0)</f>
        <v>44377</v>
      </c>
      <c r="C11" s="65">
        <f>VLOOKUP($A11,'Return Data'!$B$7:$R$2843,4,0)</f>
        <v>62.31</v>
      </c>
      <c r="D11" s="65">
        <f>VLOOKUP($A11,'Return Data'!$B$7:$R$2843,10,0)</f>
        <v>9.2583000000000002</v>
      </c>
      <c r="E11" s="66">
        <f t="shared" si="0"/>
        <v>43</v>
      </c>
      <c r="F11" s="65">
        <f>VLOOKUP($A11,'Return Data'!$B$7:$R$2843,11,0)</f>
        <v>18.482600000000001</v>
      </c>
      <c r="G11" s="66">
        <f t="shared" si="1"/>
        <v>38</v>
      </c>
      <c r="H11" s="65">
        <f>VLOOKUP($A11,'Return Data'!$B$7:$R$2843,12,0)</f>
        <v>43.4392</v>
      </c>
      <c r="I11" s="66">
        <f t="shared" si="2"/>
        <v>41</v>
      </c>
      <c r="J11" s="65">
        <f>VLOOKUP($A11,'Return Data'!$B$7:$R$2843,13,0)</f>
        <v>60.841500000000003</v>
      </c>
      <c r="K11" s="66">
        <f t="shared" si="3"/>
        <v>31</v>
      </c>
      <c r="L11" s="65">
        <f>VLOOKUP($A11,'Return Data'!$B$7:$R$2843,17,0)</f>
        <v>18.422000000000001</v>
      </c>
      <c r="M11" s="66">
        <f t="shared" si="4"/>
        <v>35</v>
      </c>
      <c r="N11" s="65">
        <f>VLOOKUP($A11,'Return Data'!$B$7:$R$2843,14,0)</f>
        <v>11.635400000000001</v>
      </c>
      <c r="O11" s="66">
        <f>RANK(N11,N$8:N$73,0)</f>
        <v>38</v>
      </c>
      <c r="P11" s="65">
        <f>VLOOKUP($A11,'Return Data'!$B$7:$R$2843,15,0)</f>
        <v>11.689299999999999</v>
      </c>
      <c r="Q11" s="66">
        <f>RANK(P11,P$8:P$73,0)</f>
        <v>33</v>
      </c>
      <c r="R11" s="65">
        <f>VLOOKUP($A11,'Return Data'!$B$7:$R$2843,16,0)</f>
        <v>7.7301000000000002</v>
      </c>
      <c r="S11" s="67">
        <f t="shared" si="5"/>
        <v>58</v>
      </c>
    </row>
    <row r="12" spans="1:20" x14ac:dyDescent="0.3">
      <c r="A12" s="63" t="s">
        <v>270</v>
      </c>
      <c r="B12" s="64">
        <f>VLOOKUP($A12,'Return Data'!$B$7:$R$2843,3,0)</f>
        <v>44377</v>
      </c>
      <c r="C12" s="65">
        <f>VLOOKUP($A12,'Return Data'!$B$7:$R$2843,4,0)</f>
        <v>54.927</v>
      </c>
      <c r="D12" s="65">
        <f>VLOOKUP($A12,'Return Data'!$B$7:$R$2843,10,0)</f>
        <v>6.7186000000000003</v>
      </c>
      <c r="E12" s="66">
        <f t="shared" si="0"/>
        <v>61</v>
      </c>
      <c r="F12" s="65">
        <f>VLOOKUP($A12,'Return Data'!$B$7:$R$2843,11,0)</f>
        <v>13.4223</v>
      </c>
      <c r="G12" s="66">
        <f t="shared" si="1"/>
        <v>59</v>
      </c>
      <c r="H12" s="65">
        <f>VLOOKUP($A12,'Return Data'!$B$7:$R$2843,12,0)</f>
        <v>36.681899999999999</v>
      </c>
      <c r="I12" s="66">
        <f t="shared" si="2"/>
        <v>57</v>
      </c>
      <c r="J12" s="65">
        <f>VLOOKUP($A12,'Return Data'!$B$7:$R$2843,13,0)</f>
        <v>47.5184</v>
      </c>
      <c r="K12" s="66">
        <f t="shared" si="3"/>
        <v>59</v>
      </c>
      <c r="L12" s="65">
        <f>VLOOKUP($A12,'Return Data'!$B$7:$R$2843,17,0)</f>
        <v>18.377800000000001</v>
      </c>
      <c r="M12" s="66">
        <f t="shared" si="4"/>
        <v>36</v>
      </c>
      <c r="N12" s="65">
        <f>VLOOKUP($A12,'Return Data'!$B$7:$R$2843,14,0)</f>
        <v>14.8127</v>
      </c>
      <c r="O12" s="66">
        <f>RANK(N12,N$8:N$73,0)</f>
        <v>20</v>
      </c>
      <c r="P12" s="65">
        <f>VLOOKUP($A12,'Return Data'!$B$7:$R$2843,15,0)</f>
        <v>12.7614</v>
      </c>
      <c r="Q12" s="66">
        <f>RANK(P12,P$8:P$73,0)</f>
        <v>26</v>
      </c>
      <c r="R12" s="65">
        <f>VLOOKUP($A12,'Return Data'!$B$7:$R$2843,16,0)</f>
        <v>11.6219</v>
      </c>
      <c r="S12" s="67">
        <f t="shared" si="5"/>
        <v>47</v>
      </c>
    </row>
    <row r="13" spans="1:20" x14ac:dyDescent="0.3">
      <c r="A13" s="63" t="s">
        <v>271</v>
      </c>
      <c r="B13" s="64">
        <f>VLOOKUP($A13,'Return Data'!$B$7:$R$2843,3,0)</f>
        <v>44377</v>
      </c>
      <c r="C13" s="65">
        <f>VLOOKUP($A13,'Return Data'!$B$7:$R$2843,4,0)</f>
        <v>15.34</v>
      </c>
      <c r="D13" s="65">
        <f>VLOOKUP($A13,'Return Data'!$B$7:$R$2843,10,0)</f>
        <v>16.036300000000001</v>
      </c>
      <c r="E13" s="66">
        <f t="shared" si="0"/>
        <v>11</v>
      </c>
      <c r="F13" s="65">
        <f>VLOOKUP($A13,'Return Data'!$B$7:$R$2843,11,0)</f>
        <v>28.4757</v>
      </c>
      <c r="G13" s="66">
        <f t="shared" si="1"/>
        <v>12</v>
      </c>
      <c r="H13" s="65">
        <f>VLOOKUP($A13,'Return Data'!$B$7:$R$2843,12,0)</f>
        <v>47.5</v>
      </c>
      <c r="I13" s="66">
        <f t="shared" si="2"/>
        <v>27</v>
      </c>
      <c r="J13" s="65">
        <f>VLOOKUP($A13,'Return Data'!$B$7:$R$2843,13,0)</f>
        <v>78.996499999999997</v>
      </c>
      <c r="K13" s="66">
        <f t="shared" si="3"/>
        <v>13</v>
      </c>
      <c r="L13" s="65">
        <f>VLOOKUP($A13,'Return Data'!$B$7:$R$2843,17,0)</f>
        <v>34.334600000000002</v>
      </c>
      <c r="M13" s="66">
        <f t="shared" si="4"/>
        <v>5</v>
      </c>
      <c r="N13" s="65"/>
      <c r="O13" s="66"/>
      <c r="P13" s="65"/>
      <c r="Q13" s="66"/>
      <c r="R13" s="65">
        <f>VLOOKUP($A13,'Return Data'!$B$7:$R$2843,16,0)</f>
        <v>13.5738</v>
      </c>
      <c r="S13" s="67">
        <f t="shared" si="5"/>
        <v>39</v>
      </c>
    </row>
    <row r="14" spans="1:20" x14ac:dyDescent="0.3">
      <c r="A14" s="63" t="s">
        <v>272</v>
      </c>
      <c r="B14" s="64">
        <f>VLOOKUP($A14,'Return Data'!$B$7:$R$2843,3,0)</f>
        <v>44377</v>
      </c>
      <c r="C14" s="65">
        <f>VLOOKUP($A14,'Return Data'!$B$7:$R$2843,4,0)</f>
        <v>18.71</v>
      </c>
      <c r="D14" s="65">
        <f>VLOOKUP($A14,'Return Data'!$B$7:$R$2843,10,0)</f>
        <v>17.0106</v>
      </c>
      <c r="E14" s="66">
        <f t="shared" si="0"/>
        <v>10</v>
      </c>
      <c r="F14" s="65">
        <f>VLOOKUP($A14,'Return Data'!$B$7:$R$2843,11,0)</f>
        <v>28.238499999999998</v>
      </c>
      <c r="G14" s="66">
        <f t="shared" si="1"/>
        <v>14</v>
      </c>
      <c r="H14" s="65">
        <f>VLOOKUP($A14,'Return Data'!$B$7:$R$2843,12,0)</f>
        <v>49.321599999999997</v>
      </c>
      <c r="I14" s="66">
        <f t="shared" si="2"/>
        <v>22</v>
      </c>
      <c r="J14" s="65">
        <f>VLOOKUP($A14,'Return Data'!$B$7:$R$2843,13,0)</f>
        <v>80.947800000000001</v>
      </c>
      <c r="K14" s="66">
        <f t="shared" si="3"/>
        <v>12</v>
      </c>
      <c r="L14" s="65">
        <f>VLOOKUP($A14,'Return Data'!$B$7:$R$2843,17,0)</f>
        <v>32.145000000000003</v>
      </c>
      <c r="M14" s="66">
        <f t="shared" si="4"/>
        <v>7</v>
      </c>
      <c r="N14" s="65"/>
      <c r="O14" s="66"/>
      <c r="P14" s="65"/>
      <c r="Q14" s="66"/>
      <c r="R14" s="65">
        <f>VLOOKUP($A14,'Return Data'!$B$7:$R$2843,16,0)</f>
        <v>26.130199999999999</v>
      </c>
      <c r="S14" s="67">
        <f t="shared" si="5"/>
        <v>2</v>
      </c>
    </row>
    <row r="15" spans="1:20" x14ac:dyDescent="0.3">
      <c r="A15" s="63" t="s">
        <v>273</v>
      </c>
      <c r="B15" s="64">
        <f>VLOOKUP($A15,'Return Data'!$B$7:$R$2843,3,0)</f>
        <v>44377</v>
      </c>
      <c r="C15" s="65">
        <f>VLOOKUP($A15,'Return Data'!$B$7:$R$2843,4,0)</f>
        <v>90.17</v>
      </c>
      <c r="D15" s="65">
        <f>VLOOKUP($A15,'Return Data'!$B$7:$R$2843,10,0)</f>
        <v>14.428900000000001</v>
      </c>
      <c r="E15" s="66">
        <f t="shared" si="0"/>
        <v>14</v>
      </c>
      <c r="F15" s="65">
        <f>VLOOKUP($A15,'Return Data'!$B$7:$R$2843,11,0)</f>
        <v>24.081499999999998</v>
      </c>
      <c r="G15" s="66">
        <f t="shared" si="1"/>
        <v>18</v>
      </c>
      <c r="H15" s="65">
        <f>VLOOKUP($A15,'Return Data'!$B$7:$R$2843,12,0)</f>
        <v>48.795400000000001</v>
      </c>
      <c r="I15" s="66">
        <f t="shared" si="2"/>
        <v>23</v>
      </c>
      <c r="J15" s="65">
        <f>VLOOKUP($A15,'Return Data'!$B$7:$R$2843,13,0)</f>
        <v>74.917599999999993</v>
      </c>
      <c r="K15" s="66">
        <f t="shared" si="3"/>
        <v>16</v>
      </c>
      <c r="L15" s="65">
        <f>VLOOKUP($A15,'Return Data'!$B$7:$R$2843,17,0)</f>
        <v>32.3996</v>
      </c>
      <c r="M15" s="66">
        <f t="shared" si="4"/>
        <v>6</v>
      </c>
      <c r="N15" s="65">
        <f>VLOOKUP($A15,'Return Data'!$B$7:$R$2843,14,0)</f>
        <v>18.901900000000001</v>
      </c>
      <c r="O15" s="66">
        <f t="shared" ref="O15:O23" si="6">RANK(N15,N$8:N$73,0)</f>
        <v>9</v>
      </c>
      <c r="P15" s="65">
        <f>VLOOKUP($A15,'Return Data'!$B$7:$R$2843,15,0)</f>
        <v>19.0869</v>
      </c>
      <c r="Q15" s="66">
        <f t="shared" ref="Q15:Q23" si="7">RANK(P15,P$8:P$73,0)</f>
        <v>4</v>
      </c>
      <c r="R15" s="65">
        <f>VLOOKUP($A15,'Return Data'!$B$7:$R$2843,16,0)</f>
        <v>19.4892</v>
      </c>
      <c r="S15" s="67">
        <f t="shared" si="5"/>
        <v>13</v>
      </c>
    </row>
    <row r="16" spans="1:20" x14ac:dyDescent="0.3">
      <c r="A16" s="63" t="s">
        <v>274</v>
      </c>
      <c r="B16" s="64">
        <f>VLOOKUP($A16,'Return Data'!$B$7:$R$2843,3,0)</f>
        <v>44377</v>
      </c>
      <c r="C16" s="65">
        <f>VLOOKUP($A16,'Return Data'!$B$7:$R$2843,4,0)</f>
        <v>104.01</v>
      </c>
      <c r="D16" s="65">
        <f>VLOOKUP($A16,'Return Data'!$B$7:$R$2843,10,0)</f>
        <v>9.7035999999999998</v>
      </c>
      <c r="E16" s="66">
        <f t="shared" si="0"/>
        <v>37</v>
      </c>
      <c r="F16" s="65">
        <f>VLOOKUP($A16,'Return Data'!$B$7:$R$2843,11,0)</f>
        <v>19.813400000000001</v>
      </c>
      <c r="G16" s="66">
        <f t="shared" si="1"/>
        <v>32</v>
      </c>
      <c r="H16" s="65">
        <f>VLOOKUP($A16,'Return Data'!$B$7:$R$2843,12,0)</f>
        <v>43.660200000000003</v>
      </c>
      <c r="I16" s="66">
        <f t="shared" si="2"/>
        <v>39</v>
      </c>
      <c r="J16" s="65">
        <f>VLOOKUP($A16,'Return Data'!$B$7:$R$2843,13,0)</f>
        <v>65.095200000000006</v>
      </c>
      <c r="K16" s="66">
        <f t="shared" si="3"/>
        <v>24</v>
      </c>
      <c r="L16" s="65">
        <f>VLOOKUP($A16,'Return Data'!$B$7:$R$2843,17,0)</f>
        <v>24.1694</v>
      </c>
      <c r="M16" s="66">
        <f t="shared" si="4"/>
        <v>13</v>
      </c>
      <c r="N16" s="65">
        <f>VLOOKUP($A16,'Return Data'!$B$7:$R$2843,14,0)</f>
        <v>20.321000000000002</v>
      </c>
      <c r="O16" s="66">
        <f t="shared" si="6"/>
        <v>7</v>
      </c>
      <c r="P16" s="65">
        <f>VLOOKUP($A16,'Return Data'!$B$7:$R$2843,15,0)</f>
        <v>17.898099999999999</v>
      </c>
      <c r="Q16" s="66">
        <f t="shared" si="7"/>
        <v>5</v>
      </c>
      <c r="R16" s="65">
        <f>VLOOKUP($A16,'Return Data'!$B$7:$R$2843,16,0)</f>
        <v>20.3628</v>
      </c>
      <c r="S16" s="67">
        <f t="shared" si="5"/>
        <v>11</v>
      </c>
    </row>
    <row r="17" spans="1:19" x14ac:dyDescent="0.3">
      <c r="A17" s="63" t="s">
        <v>275</v>
      </c>
      <c r="B17" s="64">
        <f>VLOOKUP($A17,'Return Data'!$B$7:$R$2843,3,0)</f>
        <v>44377</v>
      </c>
      <c r="C17" s="65">
        <f>VLOOKUP($A17,'Return Data'!$B$7:$R$2843,4,0)</f>
        <v>73.738</v>
      </c>
      <c r="D17" s="65">
        <f>VLOOKUP($A17,'Return Data'!$B$7:$R$2843,10,0)</f>
        <v>12.4312</v>
      </c>
      <c r="E17" s="66">
        <f t="shared" si="0"/>
        <v>17</v>
      </c>
      <c r="F17" s="65">
        <f>VLOOKUP($A17,'Return Data'!$B$7:$R$2843,11,0)</f>
        <v>24.399799999999999</v>
      </c>
      <c r="G17" s="66">
        <f t="shared" si="1"/>
        <v>17</v>
      </c>
      <c r="H17" s="65">
        <f>VLOOKUP($A17,'Return Data'!$B$7:$R$2843,12,0)</f>
        <v>53.957599999999999</v>
      </c>
      <c r="I17" s="66">
        <f t="shared" si="2"/>
        <v>14</v>
      </c>
      <c r="J17" s="65">
        <f>VLOOKUP($A17,'Return Data'!$B$7:$R$2843,13,0)</f>
        <v>64.9435</v>
      </c>
      <c r="K17" s="66">
        <f t="shared" si="3"/>
        <v>25</v>
      </c>
      <c r="L17" s="65">
        <f>VLOOKUP($A17,'Return Data'!$B$7:$R$2843,17,0)</f>
        <v>22.648599999999998</v>
      </c>
      <c r="M17" s="66">
        <f t="shared" si="4"/>
        <v>19</v>
      </c>
      <c r="N17" s="65">
        <f>VLOOKUP($A17,'Return Data'!$B$7:$R$2843,14,0)</f>
        <v>18.5931</v>
      </c>
      <c r="O17" s="66">
        <f t="shared" si="6"/>
        <v>10</v>
      </c>
      <c r="P17" s="65">
        <f>VLOOKUP($A17,'Return Data'!$B$7:$R$2843,15,0)</f>
        <v>16.4724</v>
      </c>
      <c r="Q17" s="66">
        <f t="shared" si="7"/>
        <v>8</v>
      </c>
      <c r="R17" s="65">
        <f>VLOOKUP($A17,'Return Data'!$B$7:$R$2843,16,0)</f>
        <v>14.819699999999999</v>
      </c>
      <c r="S17" s="67">
        <f t="shared" si="5"/>
        <v>30</v>
      </c>
    </row>
    <row r="18" spans="1:19" x14ac:dyDescent="0.3">
      <c r="A18" s="63" t="s">
        <v>276</v>
      </c>
      <c r="B18" s="64">
        <f>VLOOKUP($A18,'Return Data'!$B$7:$R$2843,3,0)</f>
        <v>44377</v>
      </c>
      <c r="C18" s="65">
        <f>VLOOKUP($A18,'Return Data'!$B$7:$R$2843,4,0)</f>
        <v>63.46</v>
      </c>
      <c r="D18" s="65">
        <f>VLOOKUP($A18,'Return Data'!$B$7:$R$2843,10,0)</f>
        <v>7.0693000000000001</v>
      </c>
      <c r="E18" s="66">
        <f t="shared" si="0"/>
        <v>59</v>
      </c>
      <c r="F18" s="65">
        <f>VLOOKUP($A18,'Return Data'!$B$7:$R$2843,11,0)</f>
        <v>15.6341</v>
      </c>
      <c r="G18" s="66">
        <f t="shared" si="1"/>
        <v>53</v>
      </c>
      <c r="H18" s="65">
        <f>VLOOKUP($A18,'Return Data'!$B$7:$R$2843,12,0)</f>
        <v>40.398200000000003</v>
      </c>
      <c r="I18" s="66">
        <f t="shared" si="2"/>
        <v>52</v>
      </c>
      <c r="J18" s="65">
        <f>VLOOKUP($A18,'Return Data'!$B$7:$R$2843,13,0)</f>
        <v>54.629600000000003</v>
      </c>
      <c r="K18" s="66">
        <f t="shared" si="3"/>
        <v>51</v>
      </c>
      <c r="L18" s="65">
        <f>VLOOKUP($A18,'Return Data'!$B$7:$R$2843,17,0)</f>
        <v>15.7965</v>
      </c>
      <c r="M18" s="66">
        <f t="shared" si="4"/>
        <v>48</v>
      </c>
      <c r="N18" s="65">
        <f>VLOOKUP($A18,'Return Data'!$B$7:$R$2843,14,0)</f>
        <v>11.7874</v>
      </c>
      <c r="O18" s="66">
        <f t="shared" si="6"/>
        <v>36</v>
      </c>
      <c r="P18" s="65">
        <f>VLOOKUP($A18,'Return Data'!$B$7:$R$2843,15,0)</f>
        <v>12.312099999999999</v>
      </c>
      <c r="Q18" s="66">
        <f t="shared" si="7"/>
        <v>29</v>
      </c>
      <c r="R18" s="65">
        <f>VLOOKUP($A18,'Return Data'!$B$7:$R$2843,16,0)</f>
        <v>15.9217</v>
      </c>
      <c r="S18" s="67">
        <f t="shared" si="5"/>
        <v>22</v>
      </c>
    </row>
    <row r="19" spans="1:19" x14ac:dyDescent="0.3">
      <c r="A19" s="63" t="s">
        <v>278</v>
      </c>
      <c r="B19" s="64">
        <f>VLOOKUP($A19,'Return Data'!$B$7:$R$2843,3,0)</f>
        <v>44377</v>
      </c>
      <c r="C19" s="65">
        <f>VLOOKUP($A19,'Return Data'!$B$7:$R$2843,4,0)</f>
        <v>779.85450000000003</v>
      </c>
      <c r="D19" s="65">
        <f>VLOOKUP($A19,'Return Data'!$B$7:$R$2843,10,0)</f>
        <v>11.115</v>
      </c>
      <c r="E19" s="66">
        <f t="shared" si="0"/>
        <v>23</v>
      </c>
      <c r="F19" s="65">
        <f>VLOOKUP($A19,'Return Data'!$B$7:$R$2843,11,0)</f>
        <v>23.319600000000001</v>
      </c>
      <c r="G19" s="66">
        <f t="shared" si="1"/>
        <v>20</v>
      </c>
      <c r="H19" s="65">
        <f>VLOOKUP($A19,'Return Data'!$B$7:$R$2843,12,0)</f>
        <v>56.774799999999999</v>
      </c>
      <c r="I19" s="66">
        <f t="shared" si="2"/>
        <v>12</v>
      </c>
      <c r="J19" s="65">
        <f>VLOOKUP($A19,'Return Data'!$B$7:$R$2843,13,0)</f>
        <v>67.487499999999997</v>
      </c>
      <c r="K19" s="66">
        <f t="shared" si="3"/>
        <v>22</v>
      </c>
      <c r="L19" s="65">
        <f>VLOOKUP($A19,'Return Data'!$B$7:$R$2843,17,0)</f>
        <v>16.229700000000001</v>
      </c>
      <c r="M19" s="66">
        <f t="shared" si="4"/>
        <v>44</v>
      </c>
      <c r="N19" s="65">
        <f>VLOOKUP($A19,'Return Data'!$B$7:$R$2843,14,0)</f>
        <v>12.379799999999999</v>
      </c>
      <c r="O19" s="66">
        <f t="shared" si="6"/>
        <v>33</v>
      </c>
      <c r="P19" s="65">
        <f>VLOOKUP($A19,'Return Data'!$B$7:$R$2843,15,0)</f>
        <v>11.8849</v>
      </c>
      <c r="Q19" s="66">
        <f t="shared" si="7"/>
        <v>31</v>
      </c>
      <c r="R19" s="65">
        <f>VLOOKUP($A19,'Return Data'!$B$7:$R$2843,16,0)</f>
        <v>21.640699999999999</v>
      </c>
      <c r="S19" s="67">
        <f t="shared" si="5"/>
        <v>8</v>
      </c>
    </row>
    <row r="20" spans="1:19" x14ac:dyDescent="0.3">
      <c r="A20" s="63" t="s">
        <v>279</v>
      </c>
      <c r="B20" s="64">
        <f>VLOOKUP($A20,'Return Data'!$B$7:$R$2843,3,0)</f>
        <v>44377</v>
      </c>
      <c r="C20" s="65">
        <f>VLOOKUP($A20,'Return Data'!$B$7:$R$2843,4,0)</f>
        <v>503.85300000000001</v>
      </c>
      <c r="D20" s="65">
        <f>VLOOKUP($A20,'Return Data'!$B$7:$R$2843,10,0)</f>
        <v>9.2603000000000009</v>
      </c>
      <c r="E20" s="66">
        <f t="shared" si="0"/>
        <v>42</v>
      </c>
      <c r="F20" s="65">
        <f>VLOOKUP($A20,'Return Data'!$B$7:$R$2843,11,0)</f>
        <v>20.669799999999999</v>
      </c>
      <c r="G20" s="66">
        <f t="shared" si="1"/>
        <v>29</v>
      </c>
      <c r="H20" s="65">
        <f>VLOOKUP($A20,'Return Data'!$B$7:$R$2843,12,0)</f>
        <v>49.828299999999999</v>
      </c>
      <c r="I20" s="66">
        <f t="shared" si="2"/>
        <v>21</v>
      </c>
      <c r="J20" s="65">
        <f>VLOOKUP($A20,'Return Data'!$B$7:$R$2843,13,0)</f>
        <v>63.219299999999997</v>
      </c>
      <c r="K20" s="66">
        <f t="shared" si="3"/>
        <v>28</v>
      </c>
      <c r="L20" s="65">
        <f>VLOOKUP($A20,'Return Data'!$B$7:$R$2843,17,0)</f>
        <v>16.925999999999998</v>
      </c>
      <c r="M20" s="66">
        <f t="shared" si="4"/>
        <v>42</v>
      </c>
      <c r="N20" s="65">
        <f>VLOOKUP($A20,'Return Data'!$B$7:$R$2843,14,0)</f>
        <v>15.162699999999999</v>
      </c>
      <c r="O20" s="66">
        <f t="shared" si="6"/>
        <v>18</v>
      </c>
      <c r="P20" s="65">
        <f>VLOOKUP($A20,'Return Data'!$B$7:$R$2843,15,0)</f>
        <v>15.3042</v>
      </c>
      <c r="Q20" s="66">
        <f t="shared" si="7"/>
        <v>14</v>
      </c>
      <c r="R20" s="65">
        <f>VLOOKUP($A20,'Return Data'!$B$7:$R$2843,16,0)</f>
        <v>21.066099999999999</v>
      </c>
      <c r="S20" s="67">
        <f t="shared" si="5"/>
        <v>9</v>
      </c>
    </row>
    <row r="21" spans="1:19" x14ac:dyDescent="0.3">
      <c r="A21" s="63" t="s">
        <v>280</v>
      </c>
      <c r="B21" s="64">
        <f>VLOOKUP($A21,'Return Data'!$B$7:$R$2843,3,0)</f>
        <v>44377</v>
      </c>
      <c r="C21" s="65">
        <f>VLOOKUP($A21,'Return Data'!$B$7:$R$2843,4,0)</f>
        <v>2106.86260034524</v>
      </c>
      <c r="D21" s="65">
        <f>VLOOKUP($A21,'Return Data'!$B$7:$R$2843,10,0)</f>
        <v>9.9454999999999991</v>
      </c>
      <c r="E21" s="66">
        <f t="shared" si="0"/>
        <v>31</v>
      </c>
      <c r="F21" s="65">
        <f>VLOOKUP($A21,'Return Data'!$B$7:$R$2843,11,0)</f>
        <v>18.0396</v>
      </c>
      <c r="G21" s="66">
        <f t="shared" si="1"/>
        <v>39</v>
      </c>
      <c r="H21" s="65">
        <f>VLOOKUP($A21,'Return Data'!$B$7:$R$2843,12,0)</f>
        <v>42.694000000000003</v>
      </c>
      <c r="I21" s="66">
        <f t="shared" si="2"/>
        <v>46</v>
      </c>
      <c r="J21" s="65">
        <f>VLOOKUP($A21,'Return Data'!$B$7:$R$2843,13,0)</f>
        <v>51.981000000000002</v>
      </c>
      <c r="K21" s="66">
        <f t="shared" si="3"/>
        <v>55</v>
      </c>
      <c r="L21" s="65">
        <f>VLOOKUP($A21,'Return Data'!$B$7:$R$2843,17,0)</f>
        <v>10.051600000000001</v>
      </c>
      <c r="M21" s="66">
        <f t="shared" si="4"/>
        <v>63</v>
      </c>
      <c r="N21" s="65">
        <f>VLOOKUP($A21,'Return Data'!$B$7:$R$2843,14,0)</f>
        <v>9.1920999999999999</v>
      </c>
      <c r="O21" s="66">
        <f t="shared" si="6"/>
        <v>48</v>
      </c>
      <c r="P21" s="65">
        <f>VLOOKUP($A21,'Return Data'!$B$7:$R$2843,15,0)</f>
        <v>10.875500000000001</v>
      </c>
      <c r="Q21" s="66">
        <f t="shared" si="7"/>
        <v>37</v>
      </c>
      <c r="R21" s="65">
        <f>VLOOKUP($A21,'Return Data'!$B$7:$R$2843,16,0)</f>
        <v>23.585599999999999</v>
      </c>
      <c r="S21" s="67">
        <f t="shared" si="5"/>
        <v>5</v>
      </c>
    </row>
    <row r="22" spans="1:19" x14ac:dyDescent="0.3">
      <c r="A22" s="63" t="s">
        <v>281</v>
      </c>
      <c r="B22" s="64">
        <f>VLOOKUP($A22,'Return Data'!$B$7:$R$2843,3,0)</f>
        <v>44377</v>
      </c>
      <c r="C22" s="65">
        <f>VLOOKUP($A22,'Return Data'!$B$7:$R$2843,4,0)</f>
        <v>49.772199999999998</v>
      </c>
      <c r="D22" s="65">
        <f>VLOOKUP($A22,'Return Data'!$B$7:$R$2843,10,0)</f>
        <v>8.6895000000000007</v>
      </c>
      <c r="E22" s="66">
        <f t="shared" si="0"/>
        <v>48</v>
      </c>
      <c r="F22" s="65">
        <f>VLOOKUP($A22,'Return Data'!$B$7:$R$2843,11,0)</f>
        <v>15.379300000000001</v>
      </c>
      <c r="G22" s="66">
        <f t="shared" si="1"/>
        <v>54</v>
      </c>
      <c r="H22" s="65">
        <f>VLOOKUP($A22,'Return Data'!$B$7:$R$2843,12,0)</f>
        <v>42.972999999999999</v>
      </c>
      <c r="I22" s="66">
        <f t="shared" si="2"/>
        <v>45</v>
      </c>
      <c r="J22" s="65">
        <f>VLOOKUP($A22,'Return Data'!$B$7:$R$2843,13,0)</f>
        <v>54.630600000000001</v>
      </c>
      <c r="K22" s="66">
        <f t="shared" si="3"/>
        <v>50</v>
      </c>
      <c r="L22" s="65">
        <f>VLOOKUP($A22,'Return Data'!$B$7:$R$2843,17,0)</f>
        <v>15.261100000000001</v>
      </c>
      <c r="M22" s="66">
        <f t="shared" si="4"/>
        <v>50</v>
      </c>
      <c r="N22" s="65">
        <f>VLOOKUP($A22,'Return Data'!$B$7:$R$2843,14,0)</f>
        <v>11.6959</v>
      </c>
      <c r="O22" s="66">
        <f t="shared" si="6"/>
        <v>37</v>
      </c>
      <c r="P22" s="65">
        <f>VLOOKUP($A22,'Return Data'!$B$7:$R$2843,15,0)</f>
        <v>12.418100000000001</v>
      </c>
      <c r="Q22" s="66">
        <f t="shared" si="7"/>
        <v>27</v>
      </c>
      <c r="R22" s="65">
        <f>VLOOKUP($A22,'Return Data'!$B$7:$R$2843,16,0)</f>
        <v>11.7097</v>
      </c>
      <c r="S22" s="67">
        <f t="shared" si="5"/>
        <v>46</v>
      </c>
    </row>
    <row r="23" spans="1:19" x14ac:dyDescent="0.3">
      <c r="A23" s="63" t="s">
        <v>282</v>
      </c>
      <c r="B23" s="64">
        <f>VLOOKUP($A23,'Return Data'!$B$7:$R$2843,3,0)</f>
        <v>44377</v>
      </c>
      <c r="C23" s="65">
        <f>VLOOKUP($A23,'Return Data'!$B$7:$R$2843,4,0)</f>
        <v>522.91</v>
      </c>
      <c r="D23" s="65">
        <f>VLOOKUP($A23,'Return Data'!$B$7:$R$2843,10,0)</f>
        <v>8.0326000000000004</v>
      </c>
      <c r="E23" s="66">
        <f t="shared" si="0"/>
        <v>53</v>
      </c>
      <c r="F23" s="65">
        <f>VLOOKUP($A23,'Return Data'!$B$7:$R$2843,11,0)</f>
        <v>17.531600000000001</v>
      </c>
      <c r="G23" s="66">
        <f t="shared" si="1"/>
        <v>43</v>
      </c>
      <c r="H23" s="65">
        <f>VLOOKUP($A23,'Return Data'!$B$7:$R$2843,12,0)</f>
        <v>47.7898</v>
      </c>
      <c r="I23" s="66">
        <f t="shared" si="2"/>
        <v>25</v>
      </c>
      <c r="J23" s="65">
        <f>VLOOKUP($A23,'Return Data'!$B$7:$R$2843,13,0)</f>
        <v>56.695900000000002</v>
      </c>
      <c r="K23" s="66">
        <f t="shared" si="3"/>
        <v>44</v>
      </c>
      <c r="L23" s="65">
        <f>VLOOKUP($A23,'Return Data'!$B$7:$R$2843,17,0)</f>
        <v>16.0214</v>
      </c>
      <c r="M23" s="66">
        <f t="shared" si="4"/>
        <v>45</v>
      </c>
      <c r="N23" s="65">
        <f>VLOOKUP($A23,'Return Data'!$B$7:$R$2843,14,0)</f>
        <v>13.801299999999999</v>
      </c>
      <c r="O23" s="66">
        <f t="shared" si="6"/>
        <v>25</v>
      </c>
      <c r="P23" s="65">
        <f>VLOOKUP($A23,'Return Data'!$B$7:$R$2843,15,0)</f>
        <v>12.9626</v>
      </c>
      <c r="Q23" s="66">
        <f t="shared" si="7"/>
        <v>24</v>
      </c>
      <c r="R23" s="65">
        <f>VLOOKUP($A23,'Return Data'!$B$7:$R$2843,16,0)</f>
        <v>19.8231</v>
      </c>
      <c r="S23" s="67">
        <f t="shared" si="5"/>
        <v>12</v>
      </c>
    </row>
    <row r="24" spans="1:19" x14ac:dyDescent="0.3">
      <c r="A24" s="63" t="s">
        <v>283</v>
      </c>
      <c r="B24" s="64">
        <f>VLOOKUP($A24,'Return Data'!$B$7:$R$2843,3,0)</f>
        <v>44377</v>
      </c>
      <c r="C24" s="65">
        <f>VLOOKUP($A24,'Return Data'!$B$7:$R$2843,4,0)</f>
        <v>14.31</v>
      </c>
      <c r="D24" s="65">
        <f>VLOOKUP($A24,'Return Data'!$B$7:$R$2843,10,0)</f>
        <v>9.3201000000000001</v>
      </c>
      <c r="E24" s="66">
        <f t="shared" si="0"/>
        <v>40</v>
      </c>
      <c r="F24" s="65">
        <f>VLOOKUP($A24,'Return Data'!$B$7:$R$2843,11,0)</f>
        <v>16.625900000000001</v>
      </c>
      <c r="G24" s="66">
        <f t="shared" si="1"/>
        <v>47</v>
      </c>
      <c r="H24" s="65">
        <f>VLOOKUP($A24,'Return Data'!$B$7:$R$2843,12,0)</f>
        <v>41.542999999999999</v>
      </c>
      <c r="I24" s="66">
        <f t="shared" si="2"/>
        <v>49</v>
      </c>
      <c r="J24" s="65">
        <f>VLOOKUP($A24,'Return Data'!$B$7:$R$2843,13,0)</f>
        <v>56.907899999999998</v>
      </c>
      <c r="K24" s="66">
        <f t="shared" si="3"/>
        <v>43</v>
      </c>
      <c r="L24" s="65">
        <f>VLOOKUP($A24,'Return Data'!$B$7:$R$2843,17,0)</f>
        <v>13.6365</v>
      </c>
      <c r="M24" s="66">
        <f t="shared" si="4"/>
        <v>56</v>
      </c>
      <c r="N24" s="65"/>
      <c r="O24" s="66"/>
      <c r="P24" s="65"/>
      <c r="Q24" s="66"/>
      <c r="R24" s="65">
        <f>VLOOKUP($A24,'Return Data'!$B$7:$R$2843,16,0)</f>
        <v>11.5677</v>
      </c>
      <c r="S24" s="67">
        <f t="shared" si="5"/>
        <v>49</v>
      </c>
    </row>
    <row r="25" spans="1:19" x14ac:dyDescent="0.3">
      <c r="A25" s="63" t="s">
        <v>284</v>
      </c>
      <c r="B25" s="64">
        <f>VLOOKUP($A25,'Return Data'!$B$7:$R$2843,3,0)</f>
        <v>44377</v>
      </c>
      <c r="C25" s="65">
        <f>VLOOKUP($A25,'Return Data'!$B$7:$R$2843,4,0)</f>
        <v>34.200000000000003</v>
      </c>
      <c r="D25" s="65">
        <f>VLOOKUP($A25,'Return Data'!$B$7:$R$2843,10,0)</f>
        <v>6.9417999999999997</v>
      </c>
      <c r="E25" s="66">
        <f t="shared" si="0"/>
        <v>60</v>
      </c>
      <c r="F25" s="65">
        <f>VLOOKUP($A25,'Return Data'!$B$7:$R$2843,11,0)</f>
        <v>11.8744</v>
      </c>
      <c r="G25" s="66">
        <f t="shared" si="1"/>
        <v>62</v>
      </c>
      <c r="H25" s="65">
        <f>VLOOKUP($A25,'Return Data'!$B$7:$R$2843,12,0)</f>
        <v>35.124499999999998</v>
      </c>
      <c r="I25" s="66">
        <f t="shared" si="2"/>
        <v>59</v>
      </c>
      <c r="J25" s="65">
        <f>VLOOKUP($A25,'Return Data'!$B$7:$R$2843,13,0)</f>
        <v>40.049100000000003</v>
      </c>
      <c r="K25" s="66">
        <f t="shared" si="3"/>
        <v>63</v>
      </c>
      <c r="L25" s="65">
        <f>VLOOKUP($A25,'Return Data'!$B$7:$R$2843,17,0)</f>
        <v>15.3126</v>
      </c>
      <c r="M25" s="66">
        <f t="shared" si="4"/>
        <v>49</v>
      </c>
      <c r="N25" s="65">
        <f>VLOOKUP($A25,'Return Data'!$B$7:$R$2843,14,0)</f>
        <v>8.7759</v>
      </c>
      <c r="O25" s="66">
        <f>RANK(N25,N$8:N$73,0)</f>
        <v>49</v>
      </c>
      <c r="P25" s="65">
        <f>VLOOKUP($A25,'Return Data'!$B$7:$R$2843,15,0)</f>
        <v>10.664300000000001</v>
      </c>
      <c r="Q25" s="66">
        <f>RANK(P25,P$8:P$73,0)</f>
        <v>38</v>
      </c>
      <c r="R25" s="65">
        <f>VLOOKUP($A25,'Return Data'!$B$7:$R$2843,16,0)</f>
        <v>17.055800000000001</v>
      </c>
      <c r="S25" s="67">
        <f t="shared" si="5"/>
        <v>19</v>
      </c>
    </row>
    <row r="26" spans="1:19" x14ac:dyDescent="0.3">
      <c r="A26" s="63" t="s">
        <v>285</v>
      </c>
      <c r="B26" s="64">
        <f>VLOOKUP($A26,'Return Data'!$B$7:$R$2843,3,0)</f>
        <v>44377</v>
      </c>
      <c r="C26" s="65">
        <f>VLOOKUP($A26,'Return Data'!$B$7:$R$2843,4,0)</f>
        <v>85.82</v>
      </c>
      <c r="D26" s="65">
        <f>VLOOKUP($A26,'Return Data'!$B$7:$R$2843,10,0)</f>
        <v>15.086499999999999</v>
      </c>
      <c r="E26" s="66">
        <f t="shared" si="0"/>
        <v>13</v>
      </c>
      <c r="F26" s="65">
        <f>VLOOKUP($A26,'Return Data'!$B$7:$R$2843,11,0)</f>
        <v>31.424199999999999</v>
      </c>
      <c r="G26" s="66">
        <f t="shared" si="1"/>
        <v>9</v>
      </c>
      <c r="H26" s="65">
        <f>VLOOKUP($A26,'Return Data'!$B$7:$R$2843,12,0)</f>
        <v>59.843499999999999</v>
      </c>
      <c r="I26" s="66">
        <f t="shared" si="2"/>
        <v>9</v>
      </c>
      <c r="J26" s="65">
        <f>VLOOKUP($A26,'Return Data'!$B$7:$R$2843,13,0)</f>
        <v>83.297700000000006</v>
      </c>
      <c r="K26" s="66">
        <f t="shared" si="3"/>
        <v>11</v>
      </c>
      <c r="L26" s="65">
        <f>VLOOKUP($A26,'Return Data'!$B$7:$R$2843,17,0)</f>
        <v>22.643599999999999</v>
      </c>
      <c r="M26" s="66">
        <f t="shared" si="4"/>
        <v>20</v>
      </c>
      <c r="N26" s="65">
        <f>VLOOKUP($A26,'Return Data'!$B$7:$R$2843,14,0)</f>
        <v>15.2218</v>
      </c>
      <c r="O26" s="66">
        <f>RANK(N26,N$8:N$73,0)</f>
        <v>17</v>
      </c>
      <c r="P26" s="65">
        <f>VLOOKUP($A26,'Return Data'!$B$7:$R$2843,15,0)</f>
        <v>16.951599999999999</v>
      </c>
      <c r="Q26" s="66">
        <f>RANK(P26,P$8:P$73,0)</f>
        <v>6</v>
      </c>
      <c r="R26" s="65">
        <f>VLOOKUP($A26,'Return Data'!$B$7:$R$2843,16,0)</f>
        <v>18.735600000000002</v>
      </c>
      <c r="S26" s="67">
        <f t="shared" si="5"/>
        <v>15</v>
      </c>
    </row>
    <row r="27" spans="1:19" x14ac:dyDescent="0.3">
      <c r="A27" s="63" t="s">
        <v>286</v>
      </c>
      <c r="B27" s="64">
        <f>VLOOKUP($A27,'Return Data'!$B$7:$R$2843,3,0)</f>
        <v>44377</v>
      </c>
      <c r="C27" s="65">
        <f>VLOOKUP($A27,'Return Data'!$B$7:$R$2843,4,0)</f>
        <v>12.26</v>
      </c>
      <c r="D27" s="65">
        <f>VLOOKUP($A27,'Return Data'!$B$7:$R$2843,10,0)</f>
        <v>6.3312999999999997</v>
      </c>
      <c r="E27" s="66">
        <f t="shared" si="0"/>
        <v>62</v>
      </c>
      <c r="F27" s="65">
        <f>VLOOKUP($A27,'Return Data'!$B$7:$R$2843,11,0)</f>
        <v>10.4505</v>
      </c>
      <c r="G27" s="66">
        <f t="shared" si="1"/>
        <v>63</v>
      </c>
      <c r="H27" s="65">
        <f>VLOOKUP($A27,'Return Data'!$B$7:$R$2843,12,0)</f>
        <v>32.683999999999997</v>
      </c>
      <c r="I27" s="66">
        <f t="shared" si="2"/>
        <v>62</v>
      </c>
      <c r="J27" s="65">
        <f>VLOOKUP($A27,'Return Data'!$B$7:$R$2843,13,0)</f>
        <v>43.728000000000002</v>
      </c>
      <c r="K27" s="66">
        <f t="shared" si="3"/>
        <v>62</v>
      </c>
      <c r="L27" s="65">
        <f>VLOOKUP($A27,'Return Data'!$B$7:$R$2843,17,0)</f>
        <v>11.571199999999999</v>
      </c>
      <c r="M27" s="66">
        <f t="shared" si="4"/>
        <v>61</v>
      </c>
      <c r="N27" s="65"/>
      <c r="O27" s="66"/>
      <c r="P27" s="65"/>
      <c r="Q27" s="66"/>
      <c r="R27" s="65">
        <f>VLOOKUP($A27,'Return Data'!$B$7:$R$2843,16,0)</f>
        <v>5.9824000000000002</v>
      </c>
      <c r="S27" s="67">
        <f t="shared" si="5"/>
        <v>63</v>
      </c>
    </row>
    <row r="28" spans="1:19" x14ac:dyDescent="0.3">
      <c r="A28" s="63" t="s">
        <v>287</v>
      </c>
      <c r="B28" s="64">
        <f>VLOOKUP($A28,'Return Data'!$B$7:$R$2843,3,0)</f>
        <v>44377</v>
      </c>
      <c r="C28" s="65">
        <f>VLOOKUP($A28,'Return Data'!$B$7:$R$2843,4,0)</f>
        <v>74.58</v>
      </c>
      <c r="D28" s="65">
        <f>VLOOKUP($A28,'Return Data'!$B$7:$R$2843,10,0)</f>
        <v>10.195</v>
      </c>
      <c r="E28" s="66">
        <f t="shared" si="0"/>
        <v>27</v>
      </c>
      <c r="F28" s="65">
        <f>VLOOKUP($A28,'Return Data'!$B$7:$R$2843,11,0)</f>
        <v>16.896599999999999</v>
      </c>
      <c r="G28" s="66">
        <f t="shared" si="1"/>
        <v>46</v>
      </c>
      <c r="H28" s="65">
        <f>VLOOKUP($A28,'Return Data'!$B$7:$R$2843,12,0)</f>
        <v>40.6374</v>
      </c>
      <c r="I28" s="66">
        <f t="shared" si="2"/>
        <v>51</v>
      </c>
      <c r="J28" s="65">
        <f>VLOOKUP($A28,'Return Data'!$B$7:$R$2843,13,0)</f>
        <v>55.569499999999998</v>
      </c>
      <c r="K28" s="66">
        <f t="shared" si="3"/>
        <v>48</v>
      </c>
      <c r="L28" s="65">
        <f>VLOOKUP($A28,'Return Data'!$B$7:$R$2843,17,0)</f>
        <v>20.132100000000001</v>
      </c>
      <c r="M28" s="66">
        <f t="shared" si="4"/>
        <v>26</v>
      </c>
      <c r="N28" s="65">
        <f>VLOOKUP($A28,'Return Data'!$B$7:$R$2843,14,0)</f>
        <v>14.3973</v>
      </c>
      <c r="O28" s="66">
        <f>RANK(N28,N$8:N$73,0)</f>
        <v>23</v>
      </c>
      <c r="P28" s="65">
        <f>VLOOKUP($A28,'Return Data'!$B$7:$R$2843,15,0)</f>
        <v>15.3728</v>
      </c>
      <c r="Q28" s="66">
        <f>RANK(P28,P$8:P$73,0)</f>
        <v>13</v>
      </c>
      <c r="R28" s="65">
        <f>VLOOKUP($A28,'Return Data'!$B$7:$R$2843,16,0)</f>
        <v>14.8497</v>
      </c>
      <c r="S28" s="67">
        <f t="shared" si="5"/>
        <v>29</v>
      </c>
    </row>
    <row r="29" spans="1:19" x14ac:dyDescent="0.3">
      <c r="A29" s="63" t="s">
        <v>288</v>
      </c>
      <c r="B29" s="64">
        <f>VLOOKUP($A29,'Return Data'!$B$7:$R$2843,3,0)</f>
        <v>44377</v>
      </c>
      <c r="C29" s="65">
        <f>VLOOKUP($A29,'Return Data'!$B$7:$R$2843,4,0)</f>
        <v>14.2376</v>
      </c>
      <c r="D29" s="65">
        <f>VLOOKUP($A29,'Return Data'!$B$7:$R$2843,10,0)</f>
        <v>11.524900000000001</v>
      </c>
      <c r="E29" s="66">
        <f t="shared" si="0"/>
        <v>20</v>
      </c>
      <c r="F29" s="65">
        <f>VLOOKUP($A29,'Return Data'!$B$7:$R$2843,11,0)</f>
        <v>21.290800000000001</v>
      </c>
      <c r="G29" s="66">
        <f t="shared" si="1"/>
        <v>26</v>
      </c>
      <c r="H29" s="65">
        <f>VLOOKUP($A29,'Return Data'!$B$7:$R$2843,12,0)</f>
        <v>44.084800000000001</v>
      </c>
      <c r="I29" s="66">
        <f t="shared" si="2"/>
        <v>38</v>
      </c>
      <c r="J29" s="65">
        <f>VLOOKUP($A29,'Return Data'!$B$7:$R$2843,13,0)</f>
        <v>57.448500000000003</v>
      </c>
      <c r="K29" s="66">
        <f t="shared" si="3"/>
        <v>42</v>
      </c>
      <c r="L29" s="65"/>
      <c r="M29" s="66"/>
      <c r="N29" s="65"/>
      <c r="O29" s="66"/>
      <c r="P29" s="65"/>
      <c r="Q29" s="66"/>
      <c r="R29" s="65">
        <f>VLOOKUP($A29,'Return Data'!$B$7:$R$2843,16,0)</f>
        <v>23.0791</v>
      </c>
      <c r="S29" s="67">
        <f t="shared" si="5"/>
        <v>7</v>
      </c>
    </row>
    <row r="30" spans="1:19" x14ac:dyDescent="0.3">
      <c r="A30" s="63" t="s">
        <v>289</v>
      </c>
      <c r="B30" s="64">
        <f>VLOOKUP($A30,'Return Data'!$B$7:$R$2843,3,0)</f>
        <v>44377</v>
      </c>
      <c r="C30" s="65">
        <f>VLOOKUP($A30,'Return Data'!$B$7:$R$2843,4,0)</f>
        <v>25.054099999999998</v>
      </c>
      <c r="D30" s="65">
        <f>VLOOKUP($A30,'Return Data'!$B$7:$R$2843,10,0)</f>
        <v>7.3964999999999996</v>
      </c>
      <c r="E30" s="66">
        <f t="shared" si="0"/>
        <v>56</v>
      </c>
      <c r="F30" s="65">
        <f>VLOOKUP($A30,'Return Data'!$B$7:$R$2843,11,0)</f>
        <v>14.990399999999999</v>
      </c>
      <c r="G30" s="66">
        <f t="shared" si="1"/>
        <v>56</v>
      </c>
      <c r="H30" s="65">
        <f>VLOOKUP($A30,'Return Data'!$B$7:$R$2843,12,0)</f>
        <v>45.834600000000002</v>
      </c>
      <c r="I30" s="66">
        <f t="shared" si="2"/>
        <v>34</v>
      </c>
      <c r="J30" s="65">
        <f>VLOOKUP($A30,'Return Data'!$B$7:$R$2843,13,0)</f>
        <v>59.857199999999999</v>
      </c>
      <c r="K30" s="66">
        <f t="shared" si="3"/>
        <v>34</v>
      </c>
      <c r="L30" s="65">
        <f>VLOOKUP($A30,'Return Data'!$B$7:$R$2843,17,0)</f>
        <v>19.426400000000001</v>
      </c>
      <c r="M30" s="66">
        <f t="shared" ref="M30:M38" si="8">RANK(L30,L$8:L$73,0)</f>
        <v>28</v>
      </c>
      <c r="N30" s="65">
        <f>VLOOKUP($A30,'Return Data'!$B$7:$R$2843,14,0)</f>
        <v>15.790800000000001</v>
      </c>
      <c r="O30" s="66">
        <f t="shared" ref="O30:O38" si="9">RANK(N30,N$8:N$73,0)</f>
        <v>15</v>
      </c>
      <c r="P30" s="65">
        <f>VLOOKUP($A30,'Return Data'!$B$7:$R$2843,15,0)</f>
        <v>16.6251</v>
      </c>
      <c r="Q30" s="66">
        <f>RANK(P30,P$8:P$73,0)</f>
        <v>7</v>
      </c>
      <c r="R30" s="65">
        <f>VLOOKUP($A30,'Return Data'!$B$7:$R$2843,16,0)</f>
        <v>7.1734</v>
      </c>
      <c r="S30" s="67">
        <f t="shared" si="5"/>
        <v>61</v>
      </c>
    </row>
    <row r="31" spans="1:19" x14ac:dyDescent="0.3">
      <c r="A31" s="63" t="s">
        <v>290</v>
      </c>
      <c r="B31" s="64">
        <f>VLOOKUP($A31,'Return Data'!$B$7:$R$2843,3,0)</f>
        <v>44377</v>
      </c>
      <c r="C31" s="65">
        <f>VLOOKUP($A31,'Return Data'!$B$7:$R$2843,4,0)</f>
        <v>65</v>
      </c>
      <c r="D31" s="65">
        <f>VLOOKUP($A31,'Return Data'!$B$7:$R$2843,10,0)</f>
        <v>9.9588999999999999</v>
      </c>
      <c r="E31" s="66">
        <f t="shared" si="0"/>
        <v>30</v>
      </c>
      <c r="F31" s="65">
        <f>VLOOKUP($A31,'Return Data'!$B$7:$R$2843,11,0)</f>
        <v>20.8291</v>
      </c>
      <c r="G31" s="66">
        <f t="shared" si="1"/>
        <v>28</v>
      </c>
      <c r="H31" s="65">
        <f>VLOOKUP($A31,'Return Data'!$B$7:$R$2843,12,0)</f>
        <v>44.216900000000003</v>
      </c>
      <c r="I31" s="66">
        <f t="shared" si="2"/>
        <v>37</v>
      </c>
      <c r="J31" s="65">
        <f>VLOOKUP($A31,'Return Data'!$B$7:$R$2843,13,0)</f>
        <v>58.3705</v>
      </c>
      <c r="K31" s="66">
        <f t="shared" si="3"/>
        <v>41</v>
      </c>
      <c r="L31" s="65">
        <f>VLOOKUP($A31,'Return Data'!$B$7:$R$2843,17,0)</f>
        <v>19.1907</v>
      </c>
      <c r="M31" s="66">
        <f t="shared" si="8"/>
        <v>31</v>
      </c>
      <c r="N31" s="65">
        <f>VLOOKUP($A31,'Return Data'!$B$7:$R$2843,14,0)</f>
        <v>17.226700000000001</v>
      </c>
      <c r="O31" s="66">
        <f t="shared" si="9"/>
        <v>12</v>
      </c>
      <c r="P31" s="65">
        <f>VLOOKUP($A31,'Return Data'!$B$7:$R$2843,15,0)</f>
        <v>15.7607</v>
      </c>
      <c r="Q31" s="66">
        <f>RANK(P31,P$8:P$73,0)</f>
        <v>12</v>
      </c>
      <c r="R31" s="65">
        <f>VLOOKUP($A31,'Return Data'!$B$7:$R$2843,16,0)</f>
        <v>12.738799999999999</v>
      </c>
      <c r="S31" s="67">
        <f t="shared" si="5"/>
        <v>41</v>
      </c>
    </row>
    <row r="32" spans="1:19" x14ac:dyDescent="0.3">
      <c r="A32" s="63" t="s">
        <v>291</v>
      </c>
      <c r="B32" s="64">
        <f>VLOOKUP($A32,'Return Data'!$B$7:$R$2843,3,0)</f>
        <v>44377</v>
      </c>
      <c r="C32" s="65">
        <f>VLOOKUP($A32,'Return Data'!$B$7:$R$2843,4,0)</f>
        <v>72.971999999999994</v>
      </c>
      <c r="D32" s="65">
        <f>VLOOKUP($A32,'Return Data'!$B$7:$R$2843,10,0)</f>
        <v>8.3040000000000003</v>
      </c>
      <c r="E32" s="66">
        <f t="shared" si="0"/>
        <v>50</v>
      </c>
      <c r="F32" s="65">
        <f>VLOOKUP($A32,'Return Data'!$B$7:$R$2843,11,0)</f>
        <v>16.4255</v>
      </c>
      <c r="G32" s="66">
        <f t="shared" si="1"/>
        <v>48</v>
      </c>
      <c r="H32" s="65">
        <f>VLOOKUP($A32,'Return Data'!$B$7:$R$2843,12,0)</f>
        <v>38.414299999999997</v>
      </c>
      <c r="I32" s="66">
        <f t="shared" si="2"/>
        <v>54</v>
      </c>
      <c r="J32" s="65">
        <f>VLOOKUP($A32,'Return Data'!$B$7:$R$2843,13,0)</f>
        <v>53.991599999999998</v>
      </c>
      <c r="K32" s="66">
        <f t="shared" si="3"/>
        <v>52</v>
      </c>
      <c r="L32" s="65">
        <f>VLOOKUP($A32,'Return Data'!$B$7:$R$2843,17,0)</f>
        <v>15.870100000000001</v>
      </c>
      <c r="M32" s="66">
        <f t="shared" si="8"/>
        <v>46</v>
      </c>
      <c r="N32" s="65">
        <f>VLOOKUP($A32,'Return Data'!$B$7:$R$2843,14,0)</f>
        <v>10.222899999999999</v>
      </c>
      <c r="O32" s="66">
        <f t="shared" si="9"/>
        <v>44</v>
      </c>
      <c r="P32" s="65">
        <f>VLOOKUP($A32,'Return Data'!$B$7:$R$2843,15,0)</f>
        <v>13.0463</v>
      </c>
      <c r="Q32" s="66">
        <f>RANK(P32,P$8:P$73,0)</f>
        <v>22</v>
      </c>
      <c r="R32" s="65">
        <f>VLOOKUP($A32,'Return Data'!$B$7:$R$2843,16,0)</f>
        <v>13.8254</v>
      </c>
      <c r="S32" s="67">
        <f t="shared" si="5"/>
        <v>37</v>
      </c>
    </row>
    <row r="33" spans="1:19" x14ac:dyDescent="0.3">
      <c r="A33" s="63" t="s">
        <v>292</v>
      </c>
      <c r="B33" s="64">
        <f>VLOOKUP($A33,'Return Data'!$B$7:$R$2843,3,0)</f>
        <v>44377</v>
      </c>
      <c r="C33" s="65">
        <f>VLOOKUP($A33,'Return Data'!$B$7:$R$2843,4,0)</f>
        <v>89.468199999999996</v>
      </c>
      <c r="D33" s="65">
        <f>VLOOKUP($A33,'Return Data'!$B$7:$R$2843,10,0)</f>
        <v>9.3353000000000002</v>
      </c>
      <c r="E33" s="66">
        <f t="shared" si="0"/>
        <v>39</v>
      </c>
      <c r="F33" s="65">
        <f>VLOOKUP($A33,'Return Data'!$B$7:$R$2843,11,0)</f>
        <v>12.8461</v>
      </c>
      <c r="G33" s="66">
        <f t="shared" si="1"/>
        <v>60</v>
      </c>
      <c r="H33" s="65">
        <f>VLOOKUP($A33,'Return Data'!$B$7:$R$2843,12,0)</f>
        <v>37.265799999999999</v>
      </c>
      <c r="I33" s="66">
        <f t="shared" si="2"/>
        <v>56</v>
      </c>
      <c r="J33" s="65">
        <f>VLOOKUP($A33,'Return Data'!$B$7:$R$2843,13,0)</f>
        <v>51.134599999999999</v>
      </c>
      <c r="K33" s="66">
        <f t="shared" si="3"/>
        <v>56</v>
      </c>
      <c r="L33" s="65">
        <f>VLOOKUP($A33,'Return Data'!$B$7:$R$2843,17,0)</f>
        <v>14.787800000000001</v>
      </c>
      <c r="M33" s="66">
        <f t="shared" si="8"/>
        <v>53</v>
      </c>
      <c r="N33" s="65">
        <f>VLOOKUP($A33,'Return Data'!$B$7:$R$2843,14,0)</f>
        <v>12.3047</v>
      </c>
      <c r="O33" s="66">
        <f t="shared" si="9"/>
        <v>34</v>
      </c>
      <c r="P33" s="65">
        <f>VLOOKUP($A33,'Return Data'!$B$7:$R$2843,15,0)</f>
        <v>13.023199999999999</v>
      </c>
      <c r="Q33" s="66">
        <f>RANK(P33,P$8:P$73,0)</f>
        <v>23</v>
      </c>
      <c r="R33" s="65">
        <f>VLOOKUP($A33,'Return Data'!$B$7:$R$2843,16,0)</f>
        <v>9.7231000000000005</v>
      </c>
      <c r="S33" s="67">
        <f t="shared" si="5"/>
        <v>55</v>
      </c>
    </row>
    <row r="34" spans="1:19" x14ac:dyDescent="0.3">
      <c r="A34" s="63" t="s">
        <v>435</v>
      </c>
      <c r="B34" s="64">
        <f>VLOOKUP($A34,'Return Data'!$B$7:$R$2843,3,0)</f>
        <v>44377</v>
      </c>
      <c r="C34" s="65">
        <f>VLOOKUP($A34,'Return Data'!$B$7:$R$2843,4,0)</f>
        <v>16.728899999999999</v>
      </c>
      <c r="D34" s="65">
        <f>VLOOKUP($A34,'Return Data'!$B$7:$R$2843,10,0)</f>
        <v>11.3842</v>
      </c>
      <c r="E34" s="66">
        <f t="shared" si="0"/>
        <v>22</v>
      </c>
      <c r="F34" s="65">
        <f>VLOOKUP($A34,'Return Data'!$B$7:$R$2843,11,0)</f>
        <v>23.752800000000001</v>
      </c>
      <c r="G34" s="66">
        <f t="shared" si="1"/>
        <v>19</v>
      </c>
      <c r="H34" s="65">
        <f>VLOOKUP($A34,'Return Data'!$B$7:$R$2843,12,0)</f>
        <v>51.637</v>
      </c>
      <c r="I34" s="66">
        <f t="shared" si="2"/>
        <v>18</v>
      </c>
      <c r="J34" s="65">
        <f>VLOOKUP($A34,'Return Data'!$B$7:$R$2843,13,0)</f>
        <v>63.8354</v>
      </c>
      <c r="K34" s="66">
        <f t="shared" si="3"/>
        <v>27</v>
      </c>
      <c r="L34" s="65">
        <f>VLOOKUP($A34,'Return Data'!$B$7:$R$2843,17,0)</f>
        <v>20.079899999999999</v>
      </c>
      <c r="M34" s="66">
        <f t="shared" si="8"/>
        <v>27</v>
      </c>
      <c r="N34" s="65">
        <f>VLOOKUP($A34,'Return Data'!$B$7:$R$2843,14,0)</f>
        <v>13.7691</v>
      </c>
      <c r="O34" s="66">
        <f t="shared" si="9"/>
        <v>26</v>
      </c>
      <c r="P34" s="65"/>
      <c r="Q34" s="66"/>
      <c r="R34" s="65">
        <f>VLOOKUP($A34,'Return Data'!$B$7:$R$2843,16,0)</f>
        <v>11.5661</v>
      </c>
      <c r="S34" s="67">
        <f t="shared" si="5"/>
        <v>50</v>
      </c>
    </row>
    <row r="35" spans="1:19" x14ac:dyDescent="0.3">
      <c r="A35" s="63" t="s">
        <v>294</v>
      </c>
      <c r="B35" s="64">
        <f>VLOOKUP($A35,'Return Data'!$B$7:$R$2843,3,0)</f>
        <v>44377</v>
      </c>
      <c r="C35" s="65">
        <f>VLOOKUP($A35,'Return Data'!$B$7:$R$2843,4,0)</f>
        <v>28.091999999999999</v>
      </c>
      <c r="D35" s="65">
        <f>VLOOKUP($A35,'Return Data'!$B$7:$R$2843,10,0)</f>
        <v>9.9748999999999999</v>
      </c>
      <c r="E35" s="66">
        <f t="shared" si="0"/>
        <v>29</v>
      </c>
      <c r="F35" s="65">
        <f>VLOOKUP($A35,'Return Data'!$B$7:$R$2843,11,0)</f>
        <v>21.478899999999999</v>
      </c>
      <c r="G35" s="66">
        <f t="shared" si="1"/>
        <v>25</v>
      </c>
      <c r="H35" s="65">
        <f>VLOOKUP($A35,'Return Data'!$B$7:$R$2843,12,0)</f>
        <v>48.3523</v>
      </c>
      <c r="I35" s="66">
        <f t="shared" si="2"/>
        <v>24</v>
      </c>
      <c r="J35" s="65">
        <f>VLOOKUP($A35,'Return Data'!$B$7:$R$2843,13,0)</f>
        <v>68.145099999999999</v>
      </c>
      <c r="K35" s="66">
        <f t="shared" si="3"/>
        <v>21</v>
      </c>
      <c r="L35" s="65">
        <f>VLOOKUP($A35,'Return Data'!$B$7:$R$2843,17,0)</f>
        <v>24.747399999999999</v>
      </c>
      <c r="M35" s="66">
        <f t="shared" si="8"/>
        <v>12</v>
      </c>
      <c r="N35" s="65">
        <f>VLOOKUP($A35,'Return Data'!$B$7:$R$2843,14,0)</f>
        <v>20.4526</v>
      </c>
      <c r="O35" s="66">
        <f t="shared" si="9"/>
        <v>5</v>
      </c>
      <c r="P35" s="65"/>
      <c r="Q35" s="66"/>
      <c r="R35" s="65">
        <f>VLOOKUP($A35,'Return Data'!$B$7:$R$2843,16,0)</f>
        <v>20.619800000000001</v>
      </c>
      <c r="S35" s="67">
        <f t="shared" si="5"/>
        <v>10</v>
      </c>
    </row>
    <row r="36" spans="1:19" x14ac:dyDescent="0.3">
      <c r="A36" s="63" t="s">
        <v>295</v>
      </c>
      <c r="B36" s="64">
        <f>VLOOKUP($A36,'Return Data'!$B$7:$R$2843,3,0)</f>
        <v>44377</v>
      </c>
      <c r="C36" s="65">
        <f>VLOOKUP($A36,'Return Data'!$B$7:$R$2843,4,0)</f>
        <v>24.404699999999998</v>
      </c>
      <c r="D36" s="65">
        <f>VLOOKUP($A36,'Return Data'!$B$7:$R$2843,10,0)</f>
        <v>9.7664000000000009</v>
      </c>
      <c r="E36" s="66">
        <f t="shared" si="0"/>
        <v>35</v>
      </c>
      <c r="F36" s="65">
        <f>VLOOKUP($A36,'Return Data'!$B$7:$R$2843,11,0)</f>
        <v>20.0215</v>
      </c>
      <c r="G36" s="66">
        <f t="shared" si="1"/>
        <v>31</v>
      </c>
      <c r="H36" s="65">
        <f>VLOOKUP($A36,'Return Data'!$B$7:$R$2843,12,0)</f>
        <v>50.249299999999998</v>
      </c>
      <c r="I36" s="66">
        <f t="shared" si="2"/>
        <v>20</v>
      </c>
      <c r="J36" s="65">
        <f>VLOOKUP($A36,'Return Data'!$B$7:$R$2843,13,0)</f>
        <v>56.670400000000001</v>
      </c>
      <c r="K36" s="66">
        <f t="shared" si="3"/>
        <v>45</v>
      </c>
      <c r="L36" s="65">
        <f>VLOOKUP($A36,'Return Data'!$B$7:$R$2843,17,0)</f>
        <v>18.5761</v>
      </c>
      <c r="M36" s="66">
        <f t="shared" si="8"/>
        <v>34</v>
      </c>
      <c r="N36" s="65">
        <f>VLOOKUP($A36,'Return Data'!$B$7:$R$2843,14,0)</f>
        <v>11.594900000000001</v>
      </c>
      <c r="O36" s="66">
        <f t="shared" si="9"/>
        <v>39</v>
      </c>
      <c r="P36" s="65">
        <f>VLOOKUP($A36,'Return Data'!$B$7:$R$2843,15,0)</f>
        <v>15.869400000000001</v>
      </c>
      <c r="Q36" s="66">
        <f>RANK(P36,P$8:P$73,0)</f>
        <v>11</v>
      </c>
      <c r="R36" s="65">
        <f>VLOOKUP($A36,'Return Data'!$B$7:$R$2843,16,0)</f>
        <v>14.85</v>
      </c>
      <c r="S36" s="67">
        <f t="shared" si="5"/>
        <v>28</v>
      </c>
    </row>
    <row r="37" spans="1:19" x14ac:dyDescent="0.3">
      <c r="A37" s="63" t="s">
        <v>2014</v>
      </c>
      <c r="B37" s="64">
        <f>VLOOKUP($A37,'Return Data'!$B$7:$R$2843,3,0)</f>
        <v>44377</v>
      </c>
      <c r="C37" s="65">
        <f>VLOOKUP($A37,'Return Data'!$B$7:$R$2843,4,0)</f>
        <v>18.4543</v>
      </c>
      <c r="D37" s="65">
        <f>VLOOKUP($A37,'Return Data'!$B$7:$R$2843,10,0)</f>
        <v>7.3886000000000003</v>
      </c>
      <c r="E37" s="66">
        <f t="shared" si="0"/>
        <v>57</v>
      </c>
      <c r="F37" s="65">
        <f>VLOOKUP($A37,'Return Data'!$B$7:$R$2843,11,0)</f>
        <v>14.279400000000001</v>
      </c>
      <c r="G37" s="66">
        <f t="shared" si="1"/>
        <v>57</v>
      </c>
      <c r="H37" s="65">
        <f>VLOOKUP($A37,'Return Data'!$B$7:$R$2843,12,0)</f>
        <v>34.26</v>
      </c>
      <c r="I37" s="66">
        <f t="shared" si="2"/>
        <v>60</v>
      </c>
      <c r="J37" s="65">
        <f>VLOOKUP($A37,'Return Data'!$B$7:$R$2843,13,0)</f>
        <v>44.888500000000001</v>
      </c>
      <c r="K37" s="66">
        <f t="shared" si="3"/>
        <v>61</v>
      </c>
      <c r="L37" s="65">
        <f>VLOOKUP($A37,'Return Data'!$B$7:$R$2843,17,0)</f>
        <v>12.358599999999999</v>
      </c>
      <c r="M37" s="66">
        <f t="shared" si="8"/>
        <v>60</v>
      </c>
      <c r="N37" s="65">
        <f>VLOOKUP($A37,'Return Data'!$B$7:$R$2843,14,0)</f>
        <v>10.306100000000001</v>
      </c>
      <c r="O37" s="66">
        <f t="shared" si="9"/>
        <v>43</v>
      </c>
      <c r="P37" s="65"/>
      <c r="Q37" s="66"/>
      <c r="R37" s="65">
        <f>VLOOKUP($A37,'Return Data'!$B$7:$R$2843,16,0)</f>
        <v>11.7751</v>
      </c>
      <c r="S37" s="67">
        <f t="shared" si="5"/>
        <v>45</v>
      </c>
    </row>
    <row r="38" spans="1:19" x14ac:dyDescent="0.3">
      <c r="A38" s="63" t="s">
        <v>296</v>
      </c>
      <c r="B38" s="64">
        <f>VLOOKUP($A38,'Return Data'!$B$7:$R$2843,3,0)</f>
        <v>44377</v>
      </c>
      <c r="C38" s="65">
        <f>VLOOKUP($A38,'Return Data'!$B$7:$R$2843,4,0)</f>
        <v>67.929000000000002</v>
      </c>
      <c r="D38" s="65">
        <f>VLOOKUP($A38,'Return Data'!$B$7:$R$2843,10,0)</f>
        <v>8.2850999999999999</v>
      </c>
      <c r="E38" s="66">
        <f t="shared" si="0"/>
        <v>51</v>
      </c>
      <c r="F38" s="65">
        <f>VLOOKUP($A38,'Return Data'!$B$7:$R$2843,11,0)</f>
        <v>22.8688</v>
      </c>
      <c r="G38" s="66">
        <f t="shared" si="1"/>
        <v>21</v>
      </c>
      <c r="H38" s="65">
        <f>VLOOKUP($A38,'Return Data'!$B$7:$R$2843,12,0)</f>
        <v>52.777200000000001</v>
      </c>
      <c r="I38" s="66">
        <f t="shared" si="2"/>
        <v>16</v>
      </c>
      <c r="J38" s="65">
        <f>VLOOKUP($A38,'Return Data'!$B$7:$R$2843,13,0)</f>
        <v>64.4392</v>
      </c>
      <c r="K38" s="66">
        <f t="shared" si="3"/>
        <v>26</v>
      </c>
      <c r="L38" s="65">
        <f>VLOOKUP($A38,'Return Data'!$B$7:$R$2843,17,0)</f>
        <v>10.073600000000001</v>
      </c>
      <c r="M38" s="66">
        <f t="shared" si="8"/>
        <v>62</v>
      </c>
      <c r="N38" s="65">
        <f>VLOOKUP($A38,'Return Data'!$B$7:$R$2843,14,0)</f>
        <v>7.6269999999999998</v>
      </c>
      <c r="O38" s="66">
        <f t="shared" si="9"/>
        <v>52</v>
      </c>
      <c r="P38" s="65">
        <f>VLOOKUP($A38,'Return Data'!$B$7:$R$2843,15,0)</f>
        <v>7.9820000000000002</v>
      </c>
      <c r="Q38" s="66">
        <f>RANK(P38,P$8:P$73,0)</f>
        <v>39</v>
      </c>
      <c r="R38" s="65">
        <f>VLOOKUP($A38,'Return Data'!$B$7:$R$2843,16,0)</f>
        <v>12.905900000000001</v>
      </c>
      <c r="S38" s="67">
        <f t="shared" si="5"/>
        <v>40</v>
      </c>
    </row>
    <row r="39" spans="1:19" x14ac:dyDescent="0.3">
      <c r="A39" s="63" t="s">
        <v>297</v>
      </c>
      <c r="B39" s="64">
        <f>VLOOKUP($A39,'Return Data'!$B$7:$R$2843,3,0)</f>
        <v>44377</v>
      </c>
      <c r="C39" s="65">
        <f>VLOOKUP($A39,'Return Data'!$B$7:$R$2843,4,0)</f>
        <v>16.0717</v>
      </c>
      <c r="D39" s="65">
        <f>VLOOKUP($A39,'Return Data'!$B$7:$R$2843,10,0)</f>
        <v>9.9001999999999999</v>
      </c>
      <c r="E39" s="66">
        <f t="shared" si="0"/>
        <v>32</v>
      </c>
      <c r="F39" s="65">
        <f>VLOOKUP($A39,'Return Data'!$B$7:$R$2843,11,0)</f>
        <v>15.8605</v>
      </c>
      <c r="G39" s="66">
        <f t="shared" si="1"/>
        <v>50</v>
      </c>
      <c r="H39" s="65">
        <f>VLOOKUP($A39,'Return Data'!$B$7:$R$2843,12,0)</f>
        <v>29.4268</v>
      </c>
      <c r="I39" s="66">
        <f t="shared" si="2"/>
        <v>63</v>
      </c>
      <c r="J39" s="65">
        <f>VLOOKUP($A39,'Return Data'!$B$7:$R$2843,13,0)</f>
        <v>56.522199999999998</v>
      </c>
      <c r="K39" s="66">
        <f t="shared" si="3"/>
        <v>46</v>
      </c>
      <c r="L39" s="65"/>
      <c r="M39" s="66"/>
      <c r="N39" s="65"/>
      <c r="O39" s="66"/>
      <c r="P39" s="65"/>
      <c r="Q39" s="66"/>
      <c r="R39" s="65">
        <f>VLOOKUP($A39,'Return Data'!$B$7:$R$2843,16,0)</f>
        <v>27.756399999999999</v>
      </c>
      <c r="S39" s="67">
        <f t="shared" si="5"/>
        <v>1</v>
      </c>
    </row>
    <row r="40" spans="1:19" x14ac:dyDescent="0.3">
      <c r="A40" s="63" t="s">
        <v>298</v>
      </c>
      <c r="B40" s="64">
        <f>VLOOKUP($A40,'Return Data'!$B$7:$R$2843,3,0)</f>
        <v>44377</v>
      </c>
      <c r="C40" s="65">
        <f>VLOOKUP($A40,'Return Data'!$B$7:$R$2843,4,0)</f>
        <v>20.91</v>
      </c>
      <c r="D40" s="65">
        <f>VLOOKUP($A40,'Return Data'!$B$7:$R$2843,10,0)</f>
        <v>11.52</v>
      </c>
      <c r="E40" s="66">
        <f t="shared" ref="E40:E71" si="10">RANK(D40,D$8:D$73,0)</f>
        <v>21</v>
      </c>
      <c r="F40" s="65">
        <f>VLOOKUP($A40,'Return Data'!$B$7:$R$2843,11,0)</f>
        <v>21.217400000000001</v>
      </c>
      <c r="G40" s="66">
        <f t="shared" ref="G40:G71" si="11">RANK(F40,F$8:F$73,0)</f>
        <v>27</v>
      </c>
      <c r="H40" s="65">
        <f>VLOOKUP($A40,'Return Data'!$B$7:$R$2843,12,0)</f>
        <v>50.756999999999998</v>
      </c>
      <c r="I40" s="66">
        <f t="shared" ref="I40:I71" si="12">RANK(H40,H$8:H$73,0)</f>
        <v>19</v>
      </c>
      <c r="J40" s="65">
        <f>VLOOKUP($A40,'Return Data'!$B$7:$R$2843,13,0)</f>
        <v>61.842100000000002</v>
      </c>
      <c r="K40" s="66">
        <f t="shared" ref="K40:K71" si="13">RANK(J40,J$8:J$73,0)</f>
        <v>30</v>
      </c>
      <c r="L40" s="65">
        <f>VLOOKUP($A40,'Return Data'!$B$7:$R$2843,17,0)</f>
        <v>19.342300000000002</v>
      </c>
      <c r="M40" s="66">
        <f t="shared" ref="M40:M53" si="14">RANK(L40,L$8:L$73,0)</f>
        <v>29</v>
      </c>
      <c r="N40" s="65">
        <f>VLOOKUP($A40,'Return Data'!$B$7:$R$2843,14,0)</f>
        <v>14.6076</v>
      </c>
      <c r="O40" s="66">
        <f t="shared" ref="O40:O49" si="15">RANK(N40,N$8:N$73,0)</f>
        <v>21</v>
      </c>
      <c r="P40" s="65"/>
      <c r="Q40" s="66"/>
      <c r="R40" s="65">
        <f>VLOOKUP($A40,'Return Data'!$B$7:$R$2843,16,0)</f>
        <v>14.197699999999999</v>
      </c>
      <c r="S40" s="67">
        <f t="shared" ref="S40:S71" si="16">RANK(R40,R$8:R$73,0)</f>
        <v>36</v>
      </c>
    </row>
    <row r="41" spans="1:19" x14ac:dyDescent="0.3">
      <c r="A41" s="63" t="s">
        <v>299</v>
      </c>
      <c r="B41" s="64">
        <f>VLOOKUP($A41,'Return Data'!$B$7:$R$2843,3,0)</f>
        <v>44377</v>
      </c>
      <c r="C41" s="65">
        <f>VLOOKUP($A41,'Return Data'!$B$7:$R$2843,4,0)</f>
        <v>804.09351859234198</v>
      </c>
      <c r="D41" s="65">
        <f>VLOOKUP($A41,'Return Data'!$B$7:$R$2843,10,0)</f>
        <v>10.575200000000001</v>
      </c>
      <c r="E41" s="66">
        <f t="shared" si="10"/>
        <v>26</v>
      </c>
      <c r="F41" s="65">
        <f>VLOOKUP($A41,'Return Data'!$B$7:$R$2843,11,0)</f>
        <v>17.817599999999999</v>
      </c>
      <c r="G41" s="66">
        <f t="shared" si="11"/>
        <v>41</v>
      </c>
      <c r="H41" s="65">
        <f>VLOOKUP($A41,'Return Data'!$B$7:$R$2843,12,0)</f>
        <v>46.139800000000001</v>
      </c>
      <c r="I41" s="66">
        <f t="shared" si="12"/>
        <v>31</v>
      </c>
      <c r="J41" s="65">
        <f>VLOOKUP($A41,'Return Data'!$B$7:$R$2843,13,0)</f>
        <v>59.558</v>
      </c>
      <c r="K41" s="66">
        <f t="shared" si="13"/>
        <v>36</v>
      </c>
      <c r="L41" s="65">
        <f>VLOOKUP($A41,'Return Data'!$B$7:$R$2843,17,0)</f>
        <v>17.704999999999998</v>
      </c>
      <c r="M41" s="66">
        <f t="shared" si="14"/>
        <v>39</v>
      </c>
      <c r="N41" s="65">
        <f>VLOOKUP($A41,'Return Data'!$B$7:$R$2843,14,0)</f>
        <v>12.452500000000001</v>
      </c>
      <c r="O41" s="66">
        <f t="shared" si="15"/>
        <v>32</v>
      </c>
      <c r="P41" s="65">
        <f>VLOOKUP($A41,'Return Data'!$B$7:$R$2843,15,0)</f>
        <v>11.8573</v>
      </c>
      <c r="Q41" s="66">
        <f>RANK(P41,P$8:P$73,0)</f>
        <v>32</v>
      </c>
      <c r="R41" s="65">
        <f>VLOOKUP($A41,'Return Data'!$B$7:$R$2843,16,0)</f>
        <v>18.962700000000002</v>
      </c>
      <c r="S41" s="67">
        <f t="shared" si="16"/>
        <v>14</v>
      </c>
    </row>
    <row r="42" spans="1:19" x14ac:dyDescent="0.3">
      <c r="A42" s="63" t="s">
        <v>300</v>
      </c>
      <c r="B42" s="64">
        <f>VLOOKUP($A42,'Return Data'!$B$7:$R$2843,3,0)</f>
        <v>44377</v>
      </c>
      <c r="C42" s="65">
        <f>VLOOKUP($A42,'Return Data'!$B$7:$R$2843,4,0)</f>
        <v>438.97270251301001</v>
      </c>
      <c r="D42" s="65">
        <f>VLOOKUP($A42,'Return Data'!$B$7:$R$2843,10,0)</f>
        <v>10.600099999999999</v>
      </c>
      <c r="E42" s="66">
        <f t="shared" si="10"/>
        <v>25</v>
      </c>
      <c r="F42" s="65">
        <f>VLOOKUP($A42,'Return Data'!$B$7:$R$2843,11,0)</f>
        <v>17.851900000000001</v>
      </c>
      <c r="G42" s="66">
        <f t="shared" si="11"/>
        <v>40</v>
      </c>
      <c r="H42" s="65">
        <f>VLOOKUP($A42,'Return Data'!$B$7:$R$2843,12,0)</f>
        <v>45.893900000000002</v>
      </c>
      <c r="I42" s="66">
        <f t="shared" si="12"/>
        <v>33</v>
      </c>
      <c r="J42" s="65">
        <f>VLOOKUP($A42,'Return Data'!$B$7:$R$2843,13,0)</f>
        <v>59.033799999999999</v>
      </c>
      <c r="K42" s="66">
        <f t="shared" si="13"/>
        <v>38</v>
      </c>
      <c r="L42" s="65">
        <f>VLOOKUP($A42,'Return Data'!$B$7:$R$2843,17,0)</f>
        <v>17.951499999999999</v>
      </c>
      <c r="M42" s="66">
        <f t="shared" si="14"/>
        <v>38</v>
      </c>
      <c r="N42" s="65">
        <f>VLOOKUP($A42,'Return Data'!$B$7:$R$2843,14,0)</f>
        <v>12.576499999999999</v>
      </c>
      <c r="O42" s="66">
        <f t="shared" si="15"/>
        <v>31</v>
      </c>
      <c r="P42" s="65">
        <f>VLOOKUP($A42,'Return Data'!$B$7:$R$2843,15,0)</f>
        <v>14.894299999999999</v>
      </c>
      <c r="Q42" s="66">
        <f>RANK(P42,P$8:P$73,0)</f>
        <v>15</v>
      </c>
      <c r="R42" s="65">
        <f>VLOOKUP($A42,'Return Data'!$B$7:$R$2843,16,0)</f>
        <v>16.146599999999999</v>
      </c>
      <c r="S42" s="67">
        <f t="shared" si="16"/>
        <v>21</v>
      </c>
    </row>
    <row r="43" spans="1:19" x14ac:dyDescent="0.3">
      <c r="A43" s="63" t="s">
        <v>301</v>
      </c>
      <c r="B43" s="64">
        <f>VLOOKUP($A43,'Return Data'!$B$7:$R$2843,3,0)</f>
        <v>44377</v>
      </c>
      <c r="C43" s="65">
        <f>VLOOKUP($A43,'Return Data'!$B$7:$R$2843,4,0)</f>
        <v>194.38509999999999</v>
      </c>
      <c r="D43" s="65">
        <f>VLOOKUP($A43,'Return Data'!$B$7:$R$2843,10,0)</f>
        <v>23.887799999999999</v>
      </c>
      <c r="E43" s="66">
        <f t="shared" si="10"/>
        <v>7</v>
      </c>
      <c r="F43" s="65">
        <f>VLOOKUP($A43,'Return Data'!$B$7:$R$2843,11,0)</f>
        <v>40.747500000000002</v>
      </c>
      <c r="G43" s="66">
        <f t="shared" si="11"/>
        <v>6</v>
      </c>
      <c r="H43" s="65">
        <f>VLOOKUP($A43,'Return Data'!$B$7:$R$2843,12,0)</f>
        <v>70.372200000000007</v>
      </c>
      <c r="I43" s="66">
        <f t="shared" si="12"/>
        <v>7</v>
      </c>
      <c r="J43" s="65">
        <f>VLOOKUP($A43,'Return Data'!$B$7:$R$2843,13,0)</f>
        <v>113.45610000000001</v>
      </c>
      <c r="K43" s="66">
        <f t="shared" si="13"/>
        <v>1</v>
      </c>
      <c r="L43" s="65">
        <f>VLOOKUP($A43,'Return Data'!$B$7:$R$2843,17,0)</f>
        <v>42.827500000000001</v>
      </c>
      <c r="M43" s="66">
        <f t="shared" si="14"/>
        <v>1</v>
      </c>
      <c r="N43" s="65">
        <f>VLOOKUP($A43,'Return Data'!$B$7:$R$2843,14,0)</f>
        <v>29.815999999999999</v>
      </c>
      <c r="O43" s="66">
        <f t="shared" si="15"/>
        <v>2</v>
      </c>
      <c r="P43" s="65">
        <f>VLOOKUP($A43,'Return Data'!$B$7:$R$2843,15,0)</f>
        <v>22.866</v>
      </c>
      <c r="Q43" s="66">
        <f>RANK(P43,P$8:P$73,0)</f>
        <v>3</v>
      </c>
      <c r="R43" s="65">
        <f>VLOOKUP($A43,'Return Data'!$B$7:$R$2843,16,0)</f>
        <v>14.9756</v>
      </c>
      <c r="S43" s="67">
        <f t="shared" si="16"/>
        <v>27</v>
      </c>
    </row>
    <row r="44" spans="1:19" x14ac:dyDescent="0.3">
      <c r="A44" s="63" t="s">
        <v>302</v>
      </c>
      <c r="B44" s="64">
        <f>VLOOKUP($A44,'Return Data'!$B$7:$R$2843,3,0)</f>
        <v>44377</v>
      </c>
      <c r="C44" s="65">
        <f>VLOOKUP($A44,'Return Data'!$B$7:$R$2843,4,0)</f>
        <v>71.27</v>
      </c>
      <c r="D44" s="65">
        <f>VLOOKUP($A44,'Return Data'!$B$7:$R$2843,10,0)</f>
        <v>8.3954000000000004</v>
      </c>
      <c r="E44" s="66">
        <f t="shared" si="10"/>
        <v>49</v>
      </c>
      <c r="F44" s="65">
        <f>VLOOKUP($A44,'Return Data'!$B$7:$R$2843,11,0)</f>
        <v>19.520399999999999</v>
      </c>
      <c r="G44" s="66">
        <f t="shared" si="11"/>
        <v>33</v>
      </c>
      <c r="H44" s="65">
        <f>VLOOKUP($A44,'Return Data'!$B$7:$R$2843,12,0)</f>
        <v>47.434800000000003</v>
      </c>
      <c r="I44" s="66">
        <f t="shared" si="12"/>
        <v>28</v>
      </c>
      <c r="J44" s="65">
        <f>VLOOKUP($A44,'Return Data'!$B$7:$R$2843,13,0)</f>
        <v>62.420200000000001</v>
      </c>
      <c r="K44" s="66">
        <f t="shared" si="13"/>
        <v>29</v>
      </c>
      <c r="L44" s="65">
        <f>VLOOKUP($A44,'Return Data'!$B$7:$R$2843,17,0)</f>
        <v>13.845800000000001</v>
      </c>
      <c r="M44" s="66">
        <f t="shared" si="14"/>
        <v>55</v>
      </c>
      <c r="N44" s="65">
        <f>VLOOKUP($A44,'Return Data'!$B$7:$R$2843,14,0)</f>
        <v>11.1509</v>
      </c>
      <c r="O44" s="66">
        <f t="shared" si="15"/>
        <v>41</v>
      </c>
      <c r="P44" s="65">
        <f>VLOOKUP($A44,'Return Data'!$B$7:$R$2843,15,0)</f>
        <v>11.2181</v>
      </c>
      <c r="Q44" s="66">
        <f>RANK(P44,P$8:P$73,0)</f>
        <v>35</v>
      </c>
      <c r="R44" s="65">
        <f>VLOOKUP($A44,'Return Data'!$B$7:$R$2843,16,0)</f>
        <v>16.7805</v>
      </c>
      <c r="S44" s="67">
        <f t="shared" si="16"/>
        <v>20</v>
      </c>
    </row>
    <row r="45" spans="1:19" x14ac:dyDescent="0.3">
      <c r="A45" s="63" t="s">
        <v>373</v>
      </c>
      <c r="B45" s="64">
        <f>VLOOKUP($A45,'Return Data'!$B$7:$R$2843,3,0)</f>
        <v>44377</v>
      </c>
      <c r="C45" s="65">
        <f>VLOOKUP($A45,'Return Data'!$B$7:$R$2843,4,0)</f>
        <v>627.67437929398</v>
      </c>
      <c r="D45" s="65">
        <f>VLOOKUP($A45,'Return Data'!$B$7:$R$2843,10,0)</f>
        <v>11.072900000000001</v>
      </c>
      <c r="E45" s="66">
        <f t="shared" si="10"/>
        <v>24</v>
      </c>
      <c r="F45" s="65">
        <f>VLOOKUP($A45,'Return Data'!$B$7:$R$2843,11,0)</f>
        <v>18.9389</v>
      </c>
      <c r="G45" s="66">
        <f t="shared" si="11"/>
        <v>34</v>
      </c>
      <c r="H45" s="65">
        <f>VLOOKUP($A45,'Return Data'!$B$7:$R$2843,12,0)</f>
        <v>43.053800000000003</v>
      </c>
      <c r="I45" s="66">
        <f t="shared" si="12"/>
        <v>44</v>
      </c>
      <c r="J45" s="65">
        <f>VLOOKUP($A45,'Return Data'!$B$7:$R$2843,13,0)</f>
        <v>58.579599999999999</v>
      </c>
      <c r="K45" s="66">
        <f t="shared" si="13"/>
        <v>40</v>
      </c>
      <c r="L45" s="65">
        <f>VLOOKUP($A45,'Return Data'!$B$7:$R$2843,17,0)</f>
        <v>18.729800000000001</v>
      </c>
      <c r="M45" s="66">
        <f t="shared" si="14"/>
        <v>33</v>
      </c>
      <c r="N45" s="65">
        <f>VLOOKUP($A45,'Return Data'!$B$7:$R$2843,14,0)</f>
        <v>14.451700000000001</v>
      </c>
      <c r="O45" s="66">
        <f t="shared" si="15"/>
        <v>22</v>
      </c>
      <c r="P45" s="65">
        <f>VLOOKUP($A45,'Return Data'!$B$7:$R$2843,15,0)</f>
        <v>12.362</v>
      </c>
      <c r="Q45" s="66">
        <f>RANK(P45,P$8:P$73,0)</f>
        <v>28</v>
      </c>
      <c r="R45" s="65">
        <f>VLOOKUP($A45,'Return Data'!$B$7:$R$2843,16,0)</f>
        <v>15.7697</v>
      </c>
      <c r="S45" s="67">
        <f t="shared" si="16"/>
        <v>24</v>
      </c>
    </row>
    <row r="46" spans="1:19" x14ac:dyDescent="0.3">
      <c r="A46" s="63" t="s">
        <v>304</v>
      </c>
      <c r="B46" s="64">
        <f>VLOOKUP($A46,'Return Data'!$B$7:$R$2843,3,0)</f>
        <v>44377</v>
      </c>
      <c r="C46" s="65">
        <f>VLOOKUP($A46,'Return Data'!$B$7:$R$2843,4,0)</f>
        <v>21.644600000000001</v>
      </c>
      <c r="D46" s="65">
        <f>VLOOKUP($A46,'Return Data'!$B$7:$R$2843,10,0)</f>
        <v>9.8994999999999997</v>
      </c>
      <c r="E46" s="66">
        <f t="shared" si="10"/>
        <v>33</v>
      </c>
      <c r="F46" s="65">
        <f>VLOOKUP($A46,'Return Data'!$B$7:$R$2843,11,0)</f>
        <v>22.403400000000001</v>
      </c>
      <c r="G46" s="66">
        <f t="shared" si="11"/>
        <v>22</v>
      </c>
      <c r="H46" s="65">
        <f>VLOOKUP($A46,'Return Data'!$B$7:$R$2843,12,0)</f>
        <v>46.301699999999997</v>
      </c>
      <c r="I46" s="66">
        <f t="shared" si="12"/>
        <v>30</v>
      </c>
      <c r="J46" s="65">
        <f>VLOOKUP($A46,'Return Data'!$B$7:$R$2843,13,0)</f>
        <v>75.535700000000006</v>
      </c>
      <c r="K46" s="66">
        <f t="shared" si="13"/>
        <v>15</v>
      </c>
      <c r="L46" s="65">
        <f>VLOOKUP($A46,'Return Data'!$B$7:$R$2843,17,0)</f>
        <v>24.786100000000001</v>
      </c>
      <c r="M46" s="66">
        <f t="shared" si="14"/>
        <v>11</v>
      </c>
      <c r="N46" s="65">
        <f>VLOOKUP($A46,'Return Data'!$B$7:$R$2843,14,0)</f>
        <v>20.429400000000001</v>
      </c>
      <c r="O46" s="66">
        <f t="shared" si="15"/>
        <v>6</v>
      </c>
      <c r="P46" s="65"/>
      <c r="Q46" s="66"/>
      <c r="R46" s="65">
        <f>VLOOKUP($A46,'Return Data'!$B$7:$R$2843,16,0)</f>
        <v>15.837999999999999</v>
      </c>
      <c r="S46" s="67">
        <f t="shared" si="16"/>
        <v>23</v>
      </c>
    </row>
    <row r="47" spans="1:19" x14ac:dyDescent="0.3">
      <c r="A47" s="63" t="s">
        <v>305</v>
      </c>
      <c r="B47" s="64">
        <f>VLOOKUP($A47,'Return Data'!$B$7:$R$2843,3,0)</f>
        <v>44377</v>
      </c>
      <c r="C47" s="65">
        <f>VLOOKUP($A47,'Return Data'!$B$7:$R$2843,4,0)</f>
        <v>22.421500000000002</v>
      </c>
      <c r="D47" s="65">
        <f>VLOOKUP($A47,'Return Data'!$B$7:$R$2843,10,0)</f>
        <v>9.8844999999999992</v>
      </c>
      <c r="E47" s="66">
        <f t="shared" si="10"/>
        <v>34</v>
      </c>
      <c r="F47" s="65">
        <f>VLOOKUP($A47,'Return Data'!$B$7:$R$2843,11,0)</f>
        <v>21.908999999999999</v>
      </c>
      <c r="G47" s="66">
        <f t="shared" si="11"/>
        <v>24</v>
      </c>
      <c r="H47" s="65">
        <f>VLOOKUP($A47,'Return Data'!$B$7:$R$2843,12,0)</f>
        <v>45.468499999999999</v>
      </c>
      <c r="I47" s="66">
        <f t="shared" si="12"/>
        <v>35</v>
      </c>
      <c r="J47" s="65">
        <f>VLOOKUP($A47,'Return Data'!$B$7:$R$2843,13,0)</f>
        <v>74.864699999999999</v>
      </c>
      <c r="K47" s="66">
        <f t="shared" si="13"/>
        <v>17</v>
      </c>
      <c r="L47" s="65">
        <f>VLOOKUP($A47,'Return Data'!$B$7:$R$2843,17,0)</f>
        <v>25.498699999999999</v>
      </c>
      <c r="M47" s="66">
        <f t="shared" si="14"/>
        <v>9</v>
      </c>
      <c r="N47" s="65">
        <f>VLOOKUP($A47,'Return Data'!$B$7:$R$2843,14,0)</f>
        <v>20.095199999999998</v>
      </c>
      <c r="O47" s="66">
        <f t="shared" si="15"/>
        <v>8</v>
      </c>
      <c r="P47" s="65">
        <f>VLOOKUP($A47,'Return Data'!$B$7:$R$2843,15,0)</f>
        <v>16.029</v>
      </c>
      <c r="Q47" s="66">
        <f>RANK(P47,P$8:P$73,0)</f>
        <v>10</v>
      </c>
      <c r="R47" s="65">
        <f>VLOOKUP($A47,'Return Data'!$B$7:$R$2843,16,0)</f>
        <v>13.742000000000001</v>
      </c>
      <c r="S47" s="67">
        <f t="shared" si="16"/>
        <v>38</v>
      </c>
    </row>
    <row r="48" spans="1:19" x14ac:dyDescent="0.3">
      <c r="A48" s="63" t="s">
        <v>306</v>
      </c>
      <c r="B48" s="64">
        <f>VLOOKUP($A48,'Return Data'!$B$7:$R$2843,3,0)</f>
        <v>44377</v>
      </c>
      <c r="C48" s="65">
        <f>VLOOKUP($A48,'Return Data'!$B$7:$R$2843,4,0)</f>
        <v>21.145800000000001</v>
      </c>
      <c r="D48" s="65">
        <f>VLOOKUP($A48,'Return Data'!$B$7:$R$2843,10,0)</f>
        <v>9.7188999999999997</v>
      </c>
      <c r="E48" s="66">
        <f t="shared" si="10"/>
        <v>36</v>
      </c>
      <c r="F48" s="65">
        <f>VLOOKUP($A48,'Return Data'!$B$7:$R$2843,11,0)</f>
        <v>22.288</v>
      </c>
      <c r="G48" s="66">
        <f t="shared" si="11"/>
        <v>23</v>
      </c>
      <c r="H48" s="65">
        <f>VLOOKUP($A48,'Return Data'!$B$7:$R$2843,12,0)</f>
        <v>45.9116</v>
      </c>
      <c r="I48" s="66">
        <f t="shared" si="12"/>
        <v>32</v>
      </c>
      <c r="J48" s="65">
        <f>VLOOKUP($A48,'Return Data'!$B$7:$R$2843,13,0)</f>
        <v>76.122500000000002</v>
      </c>
      <c r="K48" s="66">
        <f t="shared" si="13"/>
        <v>14</v>
      </c>
      <c r="L48" s="65">
        <f>VLOOKUP($A48,'Return Data'!$B$7:$R$2843,17,0)</f>
        <v>24.168900000000001</v>
      </c>
      <c r="M48" s="66">
        <f t="shared" si="14"/>
        <v>14</v>
      </c>
      <c r="N48" s="65">
        <f>VLOOKUP($A48,'Return Data'!$B$7:$R$2843,14,0)</f>
        <v>18.101600000000001</v>
      </c>
      <c r="O48" s="66">
        <f t="shared" si="15"/>
        <v>11</v>
      </c>
      <c r="P48" s="65">
        <f>VLOOKUP($A48,'Return Data'!$B$7:$R$2843,15,0)</f>
        <v>14.7319</v>
      </c>
      <c r="Q48" s="66">
        <f>RANK(P48,P$8:P$73,0)</f>
        <v>16</v>
      </c>
      <c r="R48" s="65">
        <f>VLOOKUP($A48,'Return Data'!$B$7:$R$2843,16,0)</f>
        <v>12.507300000000001</v>
      </c>
      <c r="S48" s="67">
        <f t="shared" si="16"/>
        <v>42</v>
      </c>
    </row>
    <row r="49" spans="1:19" x14ac:dyDescent="0.3">
      <c r="A49" s="63" t="s">
        <v>307</v>
      </c>
      <c r="B49" s="64">
        <f>VLOOKUP($A49,'Return Data'!$B$7:$R$2843,3,0)</f>
        <v>44377</v>
      </c>
      <c r="C49" s="65">
        <f>VLOOKUP($A49,'Return Data'!$B$7:$R$2843,4,0)</f>
        <v>25.153300000000002</v>
      </c>
      <c r="D49" s="65">
        <f>VLOOKUP($A49,'Return Data'!$B$7:$R$2843,10,0)</f>
        <v>21.7182</v>
      </c>
      <c r="E49" s="66">
        <f t="shared" si="10"/>
        <v>8</v>
      </c>
      <c r="F49" s="65">
        <f>VLOOKUP($A49,'Return Data'!$B$7:$R$2843,11,0)</f>
        <v>34.855800000000002</v>
      </c>
      <c r="G49" s="66">
        <f t="shared" si="11"/>
        <v>8</v>
      </c>
      <c r="H49" s="65">
        <f>VLOOKUP($A49,'Return Data'!$B$7:$R$2843,12,0)</f>
        <v>67.390699999999995</v>
      </c>
      <c r="I49" s="66">
        <f t="shared" si="12"/>
        <v>8</v>
      </c>
      <c r="J49" s="65">
        <f>VLOOKUP($A49,'Return Data'!$B$7:$R$2843,13,0)</f>
        <v>96.530100000000004</v>
      </c>
      <c r="K49" s="66">
        <f t="shared" si="13"/>
        <v>8</v>
      </c>
      <c r="L49" s="65">
        <f>VLOOKUP($A49,'Return Data'!$B$7:$R$2843,17,0)</f>
        <v>39.207500000000003</v>
      </c>
      <c r="M49" s="66">
        <f t="shared" si="14"/>
        <v>2</v>
      </c>
      <c r="N49" s="65">
        <f>VLOOKUP($A49,'Return Data'!$B$7:$R$2843,14,0)</f>
        <v>27.4236</v>
      </c>
      <c r="O49" s="66">
        <f t="shared" si="15"/>
        <v>4</v>
      </c>
      <c r="P49" s="65"/>
      <c r="Q49" s="66"/>
      <c r="R49" s="65">
        <f>VLOOKUP($A49,'Return Data'!$B$7:$R$2843,16,0)</f>
        <v>24.225899999999999</v>
      </c>
      <c r="S49" s="67">
        <f t="shared" si="16"/>
        <v>4</v>
      </c>
    </row>
    <row r="50" spans="1:19" x14ac:dyDescent="0.3">
      <c r="A50" s="63" t="s">
        <v>308</v>
      </c>
      <c r="B50" s="64">
        <f>VLOOKUP($A50,'Return Data'!$B$7:$R$2843,3,0)</f>
        <v>44377</v>
      </c>
      <c r="C50" s="65">
        <f>VLOOKUP($A50,'Return Data'!$B$7:$R$2843,4,0)</f>
        <v>16.112400000000001</v>
      </c>
      <c r="D50" s="65">
        <f>VLOOKUP($A50,'Return Data'!$B$7:$R$2843,10,0)</f>
        <v>12.001300000000001</v>
      </c>
      <c r="E50" s="66">
        <f t="shared" si="10"/>
        <v>18</v>
      </c>
      <c r="F50" s="65">
        <f>VLOOKUP($A50,'Return Data'!$B$7:$R$2843,11,0)</f>
        <v>20.1736</v>
      </c>
      <c r="G50" s="66">
        <f t="shared" si="11"/>
        <v>30</v>
      </c>
      <c r="H50" s="65">
        <f>VLOOKUP($A50,'Return Data'!$B$7:$R$2843,12,0)</f>
        <v>47.669800000000002</v>
      </c>
      <c r="I50" s="66">
        <f t="shared" si="12"/>
        <v>26</v>
      </c>
      <c r="J50" s="65">
        <f>VLOOKUP($A50,'Return Data'!$B$7:$R$2843,13,0)</f>
        <v>65.819999999999993</v>
      </c>
      <c r="K50" s="66">
        <f t="shared" si="13"/>
        <v>23</v>
      </c>
      <c r="L50" s="65">
        <f>VLOOKUP($A50,'Return Data'!$B$7:$R$2843,17,0)</f>
        <v>21.938400000000001</v>
      </c>
      <c r="M50" s="66">
        <f t="shared" si="14"/>
        <v>22</v>
      </c>
      <c r="N50" s="65"/>
      <c r="O50" s="66"/>
      <c r="P50" s="65"/>
      <c r="Q50" s="66"/>
      <c r="R50" s="65">
        <f>VLOOKUP($A50,'Return Data'!$B$7:$R$2843,16,0)</f>
        <v>17.5107</v>
      </c>
      <c r="S50" s="67">
        <f t="shared" si="16"/>
        <v>18</v>
      </c>
    </row>
    <row r="51" spans="1:19" x14ac:dyDescent="0.3">
      <c r="A51" s="63" t="s">
        <v>309</v>
      </c>
      <c r="B51" s="64">
        <f>VLOOKUP($A51,'Return Data'!$B$7:$R$2843,3,0)</f>
        <v>44377</v>
      </c>
      <c r="C51" s="65">
        <f>VLOOKUP($A51,'Return Data'!$B$7:$R$2843,4,0)</f>
        <v>14.516500000000001</v>
      </c>
      <c r="D51" s="65">
        <f>VLOOKUP($A51,'Return Data'!$B$7:$R$2843,10,0)</f>
        <v>8.8724000000000007</v>
      </c>
      <c r="E51" s="66">
        <f t="shared" si="10"/>
        <v>47</v>
      </c>
      <c r="F51" s="65">
        <f>VLOOKUP($A51,'Return Data'!$B$7:$R$2843,11,0)</f>
        <v>17.793399999999998</v>
      </c>
      <c r="G51" s="66">
        <f t="shared" si="11"/>
        <v>42</v>
      </c>
      <c r="H51" s="65">
        <f>VLOOKUP($A51,'Return Data'!$B$7:$R$2843,12,0)</f>
        <v>42.099899999999998</v>
      </c>
      <c r="I51" s="66">
        <f t="shared" si="12"/>
        <v>47</v>
      </c>
      <c r="J51" s="65">
        <f>VLOOKUP($A51,'Return Data'!$B$7:$R$2843,13,0)</f>
        <v>58.764800000000001</v>
      </c>
      <c r="K51" s="66">
        <f t="shared" si="13"/>
        <v>39</v>
      </c>
      <c r="L51" s="65">
        <f>VLOOKUP($A51,'Return Data'!$B$7:$R$2843,17,0)</f>
        <v>18.028500000000001</v>
      </c>
      <c r="M51" s="66">
        <f t="shared" si="14"/>
        <v>37</v>
      </c>
      <c r="N51" s="65"/>
      <c r="O51" s="66"/>
      <c r="P51" s="65"/>
      <c r="Q51" s="66"/>
      <c r="R51" s="65">
        <f>VLOOKUP($A51,'Return Data'!$B$7:$R$2843,16,0)</f>
        <v>12.0999</v>
      </c>
      <c r="S51" s="67">
        <f t="shared" si="16"/>
        <v>43</v>
      </c>
    </row>
    <row r="52" spans="1:19" x14ac:dyDescent="0.3">
      <c r="A52" s="63" t="s">
        <v>310</v>
      </c>
      <c r="B52" s="64">
        <f>VLOOKUP($A52,'Return Data'!$B$7:$R$2843,3,0)</f>
        <v>44377</v>
      </c>
      <c r="C52" s="65">
        <f>VLOOKUP($A52,'Return Data'!$B$7:$R$2843,4,0)</f>
        <v>69.776300000000006</v>
      </c>
      <c r="D52" s="65">
        <f>VLOOKUP($A52,'Return Data'!$B$7:$R$2843,10,0)</f>
        <v>15.819000000000001</v>
      </c>
      <c r="E52" s="66">
        <f t="shared" si="10"/>
        <v>12</v>
      </c>
      <c r="F52" s="65">
        <f>VLOOKUP($A52,'Return Data'!$B$7:$R$2843,11,0)</f>
        <v>28.753299999999999</v>
      </c>
      <c r="G52" s="66">
        <f t="shared" si="11"/>
        <v>11</v>
      </c>
      <c r="H52" s="65">
        <f>VLOOKUP($A52,'Return Data'!$B$7:$R$2843,12,0)</f>
        <v>51.956800000000001</v>
      </c>
      <c r="I52" s="66">
        <f t="shared" si="12"/>
        <v>17</v>
      </c>
      <c r="J52" s="65">
        <f>VLOOKUP($A52,'Return Data'!$B$7:$R$2843,13,0)</f>
        <v>83.418199999999999</v>
      </c>
      <c r="K52" s="66">
        <f t="shared" si="13"/>
        <v>10</v>
      </c>
      <c r="L52" s="65">
        <f>VLOOKUP($A52,'Return Data'!$B$7:$R$2843,17,0)</f>
        <v>36.149500000000003</v>
      </c>
      <c r="M52" s="66">
        <f t="shared" si="14"/>
        <v>4</v>
      </c>
      <c r="N52" s="65">
        <f>VLOOKUP($A52,'Return Data'!$B$7:$R$2843,14,0)</f>
        <v>28.857700000000001</v>
      </c>
      <c r="O52" s="66">
        <f>RANK(N52,N$8:N$73,0)</f>
        <v>3</v>
      </c>
      <c r="P52" s="65">
        <f>VLOOKUP($A52,'Return Data'!$B$7:$R$2843,15,0)</f>
        <v>23.5183</v>
      </c>
      <c r="Q52" s="66">
        <f>RANK(P52,P$8:P$73,0)</f>
        <v>2</v>
      </c>
      <c r="R52" s="65">
        <f>VLOOKUP($A52,'Return Data'!$B$7:$R$2843,16,0)</f>
        <v>23.341899999999999</v>
      </c>
      <c r="S52" s="67">
        <f t="shared" si="16"/>
        <v>6</v>
      </c>
    </row>
    <row r="53" spans="1:19" x14ac:dyDescent="0.3">
      <c r="A53" s="63" t="s">
        <v>311</v>
      </c>
      <c r="B53" s="64">
        <f>VLOOKUP($A53,'Return Data'!$B$7:$R$2843,3,0)</f>
        <v>44377</v>
      </c>
      <c r="C53" s="65">
        <f>VLOOKUP($A53,'Return Data'!$B$7:$R$2843,4,0)</f>
        <v>50.153100000000002</v>
      </c>
      <c r="D53" s="65">
        <f>VLOOKUP($A53,'Return Data'!$B$7:$R$2843,10,0)</f>
        <v>17.5562</v>
      </c>
      <c r="E53" s="66">
        <f t="shared" si="10"/>
        <v>9</v>
      </c>
      <c r="F53" s="65">
        <f>VLOOKUP($A53,'Return Data'!$B$7:$R$2843,11,0)</f>
        <v>29.764600000000002</v>
      </c>
      <c r="G53" s="66">
        <f t="shared" si="11"/>
        <v>10</v>
      </c>
      <c r="H53" s="65">
        <f>VLOOKUP($A53,'Return Data'!$B$7:$R$2843,12,0)</f>
        <v>52.933799999999998</v>
      </c>
      <c r="I53" s="66">
        <f t="shared" si="12"/>
        <v>15</v>
      </c>
      <c r="J53" s="65">
        <f>VLOOKUP($A53,'Return Data'!$B$7:$R$2843,13,0)</f>
        <v>87.187299999999993</v>
      </c>
      <c r="K53" s="66">
        <f t="shared" si="13"/>
        <v>9</v>
      </c>
      <c r="L53" s="65">
        <f>VLOOKUP($A53,'Return Data'!$B$7:$R$2843,17,0)</f>
        <v>39.099200000000003</v>
      </c>
      <c r="M53" s="66">
        <f t="shared" si="14"/>
        <v>3</v>
      </c>
      <c r="N53" s="65">
        <f>VLOOKUP($A53,'Return Data'!$B$7:$R$2843,14,0)</f>
        <v>30.5457</v>
      </c>
      <c r="O53" s="66">
        <f>RANK(N53,N$8:N$73,0)</f>
        <v>1</v>
      </c>
      <c r="P53" s="65">
        <f>VLOOKUP($A53,'Return Data'!$B$7:$R$2843,15,0)</f>
        <v>23.915099999999999</v>
      </c>
      <c r="Q53" s="66">
        <f>RANK(P53,P$8:P$73,0)</f>
        <v>1</v>
      </c>
      <c r="R53" s="65">
        <f>VLOOKUP($A53,'Return Data'!$B$7:$R$2843,16,0)</f>
        <v>24.859000000000002</v>
      </c>
      <c r="S53" s="67">
        <f t="shared" si="16"/>
        <v>3</v>
      </c>
    </row>
    <row r="54" spans="1:19" x14ac:dyDescent="0.3">
      <c r="A54" s="63" t="s">
        <v>312</v>
      </c>
      <c r="B54" s="64">
        <f>VLOOKUP($A54,'Return Data'!$B$7:$R$2843,3,0)</f>
        <v>44377</v>
      </c>
      <c r="C54" s="65">
        <f>VLOOKUP($A54,'Return Data'!$B$7:$R$2843,4,0)</f>
        <v>13.949299999999999</v>
      </c>
      <c r="D54" s="65">
        <f>VLOOKUP($A54,'Return Data'!$B$7:$R$2843,10,0)</f>
        <v>5.7077</v>
      </c>
      <c r="E54" s="66">
        <f t="shared" si="10"/>
        <v>64</v>
      </c>
      <c r="F54" s="65">
        <f>VLOOKUP($A54,'Return Data'!$B$7:$R$2843,11,0)</f>
        <v>7.8265000000000002</v>
      </c>
      <c r="G54" s="66">
        <f t="shared" si="11"/>
        <v>64</v>
      </c>
      <c r="H54" s="65">
        <f>VLOOKUP($A54,'Return Data'!$B$7:$R$2843,12,0)</f>
        <v>26.912199999999999</v>
      </c>
      <c r="I54" s="66">
        <f t="shared" si="12"/>
        <v>64</v>
      </c>
      <c r="J54" s="65">
        <f>VLOOKUP($A54,'Return Data'!$B$7:$R$2843,13,0)</f>
        <v>36.7605</v>
      </c>
      <c r="K54" s="66">
        <f t="shared" si="13"/>
        <v>64</v>
      </c>
      <c r="L54" s="65"/>
      <c r="M54" s="66"/>
      <c r="N54" s="65"/>
      <c r="O54" s="66"/>
      <c r="P54" s="65"/>
      <c r="Q54" s="66"/>
      <c r="R54" s="65">
        <f>VLOOKUP($A54,'Return Data'!$B$7:$R$2843,16,0)</f>
        <v>14.678800000000001</v>
      </c>
      <c r="S54" s="67">
        <f t="shared" si="16"/>
        <v>31</v>
      </c>
    </row>
    <row r="55" spans="1:19" x14ac:dyDescent="0.3">
      <c r="A55" s="63" t="s">
        <v>313</v>
      </c>
      <c r="B55" s="64">
        <f>VLOOKUP($A55,'Return Data'!$B$7:$R$2843,3,0)</f>
        <v>44377</v>
      </c>
      <c r="C55" s="65">
        <f>VLOOKUP($A55,'Return Data'!$B$7:$R$2843,4,0)</f>
        <v>131.74930000000001</v>
      </c>
      <c r="D55" s="65">
        <f>VLOOKUP($A55,'Return Data'!$B$7:$R$2843,10,0)</f>
        <v>7.7477</v>
      </c>
      <c r="E55" s="66">
        <f t="shared" si="10"/>
        <v>54</v>
      </c>
      <c r="F55" s="65">
        <f>VLOOKUP($A55,'Return Data'!$B$7:$R$2843,11,0)</f>
        <v>17.041699999999999</v>
      </c>
      <c r="G55" s="66">
        <f t="shared" si="11"/>
        <v>45</v>
      </c>
      <c r="H55" s="65">
        <f>VLOOKUP($A55,'Return Data'!$B$7:$R$2843,12,0)</f>
        <v>41.317900000000002</v>
      </c>
      <c r="I55" s="66">
        <f t="shared" si="12"/>
        <v>50</v>
      </c>
      <c r="J55" s="65">
        <f>VLOOKUP($A55,'Return Data'!$B$7:$R$2843,13,0)</f>
        <v>56.426200000000001</v>
      </c>
      <c r="K55" s="66">
        <f t="shared" si="13"/>
        <v>47</v>
      </c>
      <c r="L55" s="65">
        <f>VLOOKUP($A55,'Return Data'!$B$7:$R$2843,17,0)</f>
        <v>13.255100000000001</v>
      </c>
      <c r="M55" s="66">
        <f t="shared" ref="M55:M73" si="17">RANK(L55,L$8:L$73,0)</f>
        <v>58</v>
      </c>
      <c r="N55" s="65">
        <f>VLOOKUP($A55,'Return Data'!$B$7:$R$2843,14,0)</f>
        <v>9.4123000000000001</v>
      </c>
      <c r="O55" s="66">
        <f>RANK(N55,N$8:N$73,0)</f>
        <v>47</v>
      </c>
      <c r="P55" s="65">
        <f>VLOOKUP($A55,'Return Data'!$B$7:$R$2843,15,0)</f>
        <v>11.167299999999999</v>
      </c>
      <c r="Q55" s="66">
        <f>RANK(P55,P$8:P$73,0)</f>
        <v>36</v>
      </c>
      <c r="R55" s="65">
        <f>VLOOKUP($A55,'Return Data'!$B$7:$R$2843,16,0)</f>
        <v>15.2849</v>
      </c>
      <c r="S55" s="67">
        <f t="shared" si="16"/>
        <v>25</v>
      </c>
    </row>
    <row r="56" spans="1:19" x14ac:dyDescent="0.3">
      <c r="A56" s="63" t="s">
        <v>314</v>
      </c>
      <c r="B56" s="64">
        <f>VLOOKUP($A56,'Return Data'!$B$7:$R$2843,3,0)</f>
        <v>44377</v>
      </c>
      <c r="C56" s="65">
        <f>VLOOKUP($A56,'Return Data'!$B$7:$R$2843,4,0)</f>
        <v>15.4312</v>
      </c>
      <c r="D56" s="65">
        <f>VLOOKUP($A56,'Return Data'!$B$7:$R$2843,10,0)</f>
        <v>28.055499999999999</v>
      </c>
      <c r="E56" s="66">
        <f t="shared" si="10"/>
        <v>3</v>
      </c>
      <c r="F56" s="65">
        <f>VLOOKUP($A56,'Return Data'!$B$7:$R$2843,11,0)</f>
        <v>42.345100000000002</v>
      </c>
      <c r="G56" s="66">
        <f t="shared" si="11"/>
        <v>4</v>
      </c>
      <c r="H56" s="65">
        <f>VLOOKUP($A56,'Return Data'!$B$7:$R$2843,12,0)</f>
        <v>77.076999999999998</v>
      </c>
      <c r="I56" s="66">
        <f t="shared" si="12"/>
        <v>5</v>
      </c>
      <c r="J56" s="65">
        <f>VLOOKUP($A56,'Return Data'!$B$7:$R$2843,13,0)</f>
        <v>101.50960000000001</v>
      </c>
      <c r="K56" s="66">
        <f t="shared" si="13"/>
        <v>6</v>
      </c>
      <c r="L56" s="65">
        <f>VLOOKUP($A56,'Return Data'!$B$7:$R$2843,17,0)</f>
        <v>22.950800000000001</v>
      </c>
      <c r="M56" s="66">
        <f t="shared" si="17"/>
        <v>18</v>
      </c>
      <c r="N56" s="65">
        <f>VLOOKUP($A56,'Return Data'!$B$7:$R$2843,14,0)</f>
        <v>9.5366</v>
      </c>
      <c r="O56" s="66">
        <f>RANK(N56,N$8:N$73,0)</f>
        <v>46</v>
      </c>
      <c r="P56" s="65"/>
      <c r="Q56" s="66"/>
      <c r="R56" s="65">
        <f>VLOOKUP($A56,'Return Data'!$B$7:$R$2843,16,0)</f>
        <v>9.8527000000000005</v>
      </c>
      <c r="S56" s="67">
        <f t="shared" si="16"/>
        <v>54</v>
      </c>
    </row>
    <row r="57" spans="1:19" x14ac:dyDescent="0.3">
      <c r="A57" s="63" t="s">
        <v>315</v>
      </c>
      <c r="B57" s="64">
        <f>VLOOKUP($A57,'Return Data'!$B$7:$R$2843,3,0)</f>
        <v>44377</v>
      </c>
      <c r="C57" s="65">
        <f>VLOOKUP($A57,'Return Data'!$B$7:$R$2843,4,0)</f>
        <v>13.241899999999999</v>
      </c>
      <c r="D57" s="65">
        <f>VLOOKUP($A57,'Return Data'!$B$7:$R$2843,10,0)</f>
        <v>27.471800000000002</v>
      </c>
      <c r="E57" s="66">
        <f t="shared" si="10"/>
        <v>5</v>
      </c>
      <c r="F57" s="65">
        <f>VLOOKUP($A57,'Return Data'!$B$7:$R$2843,11,0)</f>
        <v>43.388199999999998</v>
      </c>
      <c r="G57" s="66">
        <f t="shared" si="11"/>
        <v>3</v>
      </c>
      <c r="H57" s="65">
        <f>VLOOKUP($A57,'Return Data'!$B$7:$R$2843,12,0)</f>
        <v>78.176500000000004</v>
      </c>
      <c r="I57" s="66">
        <f t="shared" si="12"/>
        <v>3</v>
      </c>
      <c r="J57" s="65">
        <f>VLOOKUP($A57,'Return Data'!$B$7:$R$2843,13,0)</f>
        <v>102.99079999999999</v>
      </c>
      <c r="K57" s="66">
        <f t="shared" si="13"/>
        <v>5</v>
      </c>
      <c r="L57" s="65">
        <f>VLOOKUP($A57,'Return Data'!$B$7:$R$2843,17,0)</f>
        <v>23.963699999999999</v>
      </c>
      <c r="M57" s="66">
        <f t="shared" si="17"/>
        <v>15</v>
      </c>
      <c r="N57" s="65">
        <f>VLOOKUP($A57,'Return Data'!$B$7:$R$2843,14,0)</f>
        <v>9.7790999999999997</v>
      </c>
      <c r="O57" s="66">
        <f>RANK(N57,N$8:N$73,0)</f>
        <v>45</v>
      </c>
      <c r="P57" s="65"/>
      <c r="Q57" s="66"/>
      <c r="R57" s="65">
        <f>VLOOKUP($A57,'Return Data'!$B$7:$R$2843,16,0)</f>
        <v>6.7952000000000004</v>
      </c>
      <c r="S57" s="67">
        <f t="shared" si="16"/>
        <v>62</v>
      </c>
    </row>
    <row r="58" spans="1:19" x14ac:dyDescent="0.3">
      <c r="A58" s="63" t="s">
        <v>316</v>
      </c>
      <c r="B58" s="64">
        <f>VLOOKUP($A58,'Return Data'!$B$7:$R$2843,3,0)</f>
        <v>44377</v>
      </c>
      <c r="C58" s="65">
        <f>VLOOKUP($A58,'Return Data'!$B$7:$R$2843,4,0)</f>
        <v>12.3459</v>
      </c>
      <c r="D58" s="65">
        <f>VLOOKUP($A58,'Return Data'!$B$7:$R$2843,10,0)</f>
        <v>31.9528</v>
      </c>
      <c r="E58" s="66">
        <f t="shared" si="10"/>
        <v>1</v>
      </c>
      <c r="F58" s="65">
        <f>VLOOKUP($A58,'Return Data'!$B$7:$R$2843,11,0)</f>
        <v>49.325099999999999</v>
      </c>
      <c r="G58" s="66">
        <f t="shared" si="11"/>
        <v>1</v>
      </c>
      <c r="H58" s="65">
        <f>VLOOKUP($A58,'Return Data'!$B$7:$R$2843,12,0)</f>
        <v>84.484700000000004</v>
      </c>
      <c r="I58" s="66">
        <f t="shared" si="12"/>
        <v>1</v>
      </c>
      <c r="J58" s="65">
        <f>VLOOKUP($A58,'Return Data'!$B$7:$R$2843,13,0)</f>
        <v>113.09180000000001</v>
      </c>
      <c r="K58" s="66">
        <f t="shared" si="13"/>
        <v>2</v>
      </c>
      <c r="L58" s="65">
        <f>VLOOKUP($A58,'Return Data'!$B$7:$R$2843,17,0)</f>
        <v>25.095600000000001</v>
      </c>
      <c r="M58" s="66">
        <f t="shared" si="17"/>
        <v>10</v>
      </c>
      <c r="N58" s="65"/>
      <c r="O58" s="66"/>
      <c r="P58" s="65"/>
      <c r="Q58" s="66"/>
      <c r="R58" s="65">
        <f>VLOOKUP($A58,'Return Data'!$B$7:$R$2843,16,0)</f>
        <v>5.7709000000000001</v>
      </c>
      <c r="S58" s="67">
        <f t="shared" si="16"/>
        <v>64</v>
      </c>
    </row>
    <row r="59" spans="1:19" x14ac:dyDescent="0.3">
      <c r="A59" s="63" t="s">
        <v>317</v>
      </c>
      <c r="B59" s="64">
        <f>VLOOKUP($A59,'Return Data'!$B$7:$R$2843,3,0)</f>
        <v>44377</v>
      </c>
      <c r="C59" s="65">
        <f>VLOOKUP($A59,'Return Data'!$B$7:$R$2843,4,0)</f>
        <v>13.295999999999999</v>
      </c>
      <c r="D59" s="65">
        <f>VLOOKUP($A59,'Return Data'!$B$7:$R$2843,10,0)</f>
        <v>30.1373</v>
      </c>
      <c r="E59" s="66">
        <f t="shared" si="10"/>
        <v>2</v>
      </c>
      <c r="F59" s="65">
        <f>VLOOKUP($A59,'Return Data'!$B$7:$R$2843,11,0)</f>
        <v>47.177300000000002</v>
      </c>
      <c r="G59" s="66">
        <f t="shared" si="11"/>
        <v>2</v>
      </c>
      <c r="H59" s="65">
        <f>VLOOKUP($A59,'Return Data'!$B$7:$R$2843,12,0)</f>
        <v>83.1203</v>
      </c>
      <c r="I59" s="66">
        <f t="shared" si="12"/>
        <v>2</v>
      </c>
      <c r="J59" s="65">
        <f>VLOOKUP($A59,'Return Data'!$B$7:$R$2843,13,0)</f>
        <v>111.6153</v>
      </c>
      <c r="K59" s="66">
        <f t="shared" si="13"/>
        <v>3</v>
      </c>
      <c r="L59" s="65">
        <f>VLOOKUP($A59,'Return Data'!$B$7:$R$2843,17,0)</f>
        <v>25.8749</v>
      </c>
      <c r="M59" s="66">
        <f t="shared" si="17"/>
        <v>8</v>
      </c>
      <c r="N59" s="65">
        <f>VLOOKUP($A59,'Return Data'!$B$7:$R$2843,14,0)</f>
        <v>10.974</v>
      </c>
      <c r="O59" s="66">
        <f>RANK(N59,N$8:N$73,0)</f>
        <v>42</v>
      </c>
      <c r="P59" s="65"/>
      <c r="Q59" s="66"/>
      <c r="R59" s="65">
        <f>VLOOKUP($A59,'Return Data'!$B$7:$R$2843,16,0)</f>
        <v>7.4027000000000003</v>
      </c>
      <c r="S59" s="67">
        <f t="shared" si="16"/>
        <v>60</v>
      </c>
    </row>
    <row r="60" spans="1:19" x14ac:dyDescent="0.3">
      <c r="A60" s="63" t="s">
        <v>318</v>
      </c>
      <c r="B60" s="64">
        <f>VLOOKUP($A60,'Return Data'!$B$7:$R$2843,3,0)</f>
        <v>44377</v>
      </c>
      <c r="C60" s="65">
        <f>VLOOKUP($A60,'Return Data'!$B$7:$R$2843,4,0)</f>
        <v>12.928599999999999</v>
      </c>
      <c r="D60" s="65">
        <f>VLOOKUP($A60,'Return Data'!$B$7:$R$2843,10,0)</f>
        <v>27.843900000000001</v>
      </c>
      <c r="E60" s="66">
        <f t="shared" si="10"/>
        <v>4</v>
      </c>
      <c r="F60" s="65">
        <f>VLOOKUP($A60,'Return Data'!$B$7:$R$2843,11,0)</f>
        <v>41.852699999999999</v>
      </c>
      <c r="G60" s="66">
        <f t="shared" si="11"/>
        <v>5</v>
      </c>
      <c r="H60" s="65">
        <f>VLOOKUP($A60,'Return Data'!$B$7:$R$2843,12,0)</f>
        <v>77.227900000000005</v>
      </c>
      <c r="I60" s="66">
        <f t="shared" si="12"/>
        <v>4</v>
      </c>
      <c r="J60" s="65">
        <f>VLOOKUP($A60,'Return Data'!$B$7:$R$2843,13,0)</f>
        <v>108.25369999999999</v>
      </c>
      <c r="K60" s="66">
        <f t="shared" si="13"/>
        <v>4</v>
      </c>
      <c r="L60" s="65">
        <f>VLOOKUP($A60,'Return Data'!$B$7:$R$2843,17,0)</f>
        <v>23.7971</v>
      </c>
      <c r="M60" s="66">
        <f t="shared" si="17"/>
        <v>17</v>
      </c>
      <c r="N60" s="65"/>
      <c r="O60" s="66"/>
      <c r="P60" s="65"/>
      <c r="Q60" s="66"/>
      <c r="R60" s="65">
        <f>VLOOKUP($A60,'Return Data'!$B$7:$R$2843,16,0)</f>
        <v>8.1969999999999992</v>
      </c>
      <c r="S60" s="67">
        <f t="shared" si="16"/>
        <v>57</v>
      </c>
    </row>
    <row r="61" spans="1:19" x14ac:dyDescent="0.3">
      <c r="A61" s="63" t="s">
        <v>319</v>
      </c>
      <c r="B61" s="64">
        <f>VLOOKUP($A61,'Return Data'!$B$7:$R$2843,3,0)</f>
        <v>44377</v>
      </c>
      <c r="C61" s="65">
        <f>VLOOKUP($A61,'Return Data'!$B$7:$R$2843,4,0)</f>
        <v>21.119399999999999</v>
      </c>
      <c r="D61" s="65">
        <f>VLOOKUP($A61,'Return Data'!$B$7:$R$2843,10,0)</f>
        <v>9.3176000000000005</v>
      </c>
      <c r="E61" s="66">
        <f t="shared" si="10"/>
        <v>41</v>
      </c>
      <c r="F61" s="65">
        <f>VLOOKUP($A61,'Return Data'!$B$7:$R$2843,11,0)</f>
        <v>18.598299999999998</v>
      </c>
      <c r="G61" s="66">
        <f t="shared" si="11"/>
        <v>36</v>
      </c>
      <c r="H61" s="65">
        <f>VLOOKUP($A61,'Return Data'!$B$7:$R$2843,12,0)</f>
        <v>43.230899999999998</v>
      </c>
      <c r="I61" s="66">
        <f t="shared" si="12"/>
        <v>42</v>
      </c>
      <c r="J61" s="65">
        <f>VLOOKUP($A61,'Return Data'!$B$7:$R$2843,13,0)</f>
        <v>59.389299999999999</v>
      </c>
      <c r="K61" s="66">
        <f t="shared" si="13"/>
        <v>37</v>
      </c>
      <c r="L61" s="65">
        <f>VLOOKUP($A61,'Return Data'!$B$7:$R$2843,17,0)</f>
        <v>19.2377</v>
      </c>
      <c r="M61" s="66">
        <f t="shared" si="17"/>
        <v>30</v>
      </c>
      <c r="N61" s="65">
        <f>VLOOKUP($A61,'Return Data'!$B$7:$R$2843,14,0)</f>
        <v>14.1684</v>
      </c>
      <c r="O61" s="66">
        <f>RANK(N61,N$8:N$73,0)</f>
        <v>24</v>
      </c>
      <c r="P61" s="65"/>
      <c r="Q61" s="66"/>
      <c r="R61" s="65">
        <f>VLOOKUP($A61,'Return Data'!$B$7:$R$2843,16,0)</f>
        <v>15.212400000000001</v>
      </c>
      <c r="S61" s="67">
        <f t="shared" si="16"/>
        <v>26</v>
      </c>
    </row>
    <row r="62" spans="1:19" x14ac:dyDescent="0.3">
      <c r="A62" s="63" t="s">
        <v>320</v>
      </c>
      <c r="B62" s="64">
        <f>VLOOKUP($A62,'Return Data'!$B$7:$R$2843,3,0)</f>
        <v>44377</v>
      </c>
      <c r="C62" s="65">
        <f>VLOOKUP($A62,'Return Data'!$B$7:$R$2843,4,0)</f>
        <v>19.363499999999998</v>
      </c>
      <c r="D62" s="65">
        <f>VLOOKUP($A62,'Return Data'!$B$7:$R$2843,10,0)</f>
        <v>9.4960000000000004</v>
      </c>
      <c r="E62" s="66">
        <f t="shared" si="10"/>
        <v>38</v>
      </c>
      <c r="F62" s="65">
        <f>VLOOKUP($A62,'Return Data'!$B$7:$R$2843,11,0)</f>
        <v>18.9054</v>
      </c>
      <c r="G62" s="66">
        <f t="shared" si="11"/>
        <v>35</v>
      </c>
      <c r="H62" s="65">
        <f>VLOOKUP($A62,'Return Data'!$B$7:$R$2843,12,0)</f>
        <v>44.511299999999999</v>
      </c>
      <c r="I62" s="66">
        <f t="shared" si="12"/>
        <v>36</v>
      </c>
      <c r="J62" s="65">
        <f>VLOOKUP($A62,'Return Data'!$B$7:$R$2843,13,0)</f>
        <v>60.470599999999997</v>
      </c>
      <c r="K62" s="66">
        <f t="shared" si="13"/>
        <v>32</v>
      </c>
      <c r="L62" s="65">
        <f>VLOOKUP($A62,'Return Data'!$B$7:$R$2843,17,0)</f>
        <v>18.890699999999999</v>
      </c>
      <c r="M62" s="66">
        <f t="shared" si="17"/>
        <v>32</v>
      </c>
      <c r="N62" s="65">
        <f>VLOOKUP($A62,'Return Data'!$B$7:$R$2843,14,0)</f>
        <v>13.6655</v>
      </c>
      <c r="O62" s="66">
        <f>RANK(N62,N$8:N$73,0)</f>
        <v>28</v>
      </c>
      <c r="P62" s="65">
        <f>VLOOKUP($A62,'Return Data'!$B$7:$R$2843,15,0)</f>
        <v>14.009</v>
      </c>
      <c r="Q62" s="66">
        <f>RANK(P62,P$8:P$73,0)</f>
        <v>18</v>
      </c>
      <c r="R62" s="65">
        <f>VLOOKUP($A62,'Return Data'!$B$7:$R$2843,16,0)</f>
        <v>11.1174</v>
      </c>
      <c r="S62" s="67">
        <f t="shared" si="16"/>
        <v>52</v>
      </c>
    </row>
    <row r="63" spans="1:19" x14ac:dyDescent="0.3">
      <c r="A63" s="63" t="s">
        <v>321</v>
      </c>
      <c r="B63" s="64">
        <f>VLOOKUP($A63,'Return Data'!$B$7:$R$2843,3,0)</f>
        <v>44377</v>
      </c>
      <c r="C63" s="65">
        <f>VLOOKUP($A63,'Return Data'!$B$7:$R$2843,4,0)</f>
        <v>14.995200000000001</v>
      </c>
      <c r="D63" s="65">
        <f>VLOOKUP($A63,'Return Data'!$B$7:$R$2843,10,0)</f>
        <v>26.6144</v>
      </c>
      <c r="E63" s="66">
        <f t="shared" si="10"/>
        <v>6</v>
      </c>
      <c r="F63" s="65">
        <f>VLOOKUP($A63,'Return Data'!$B$7:$R$2843,11,0)</f>
        <v>40.536099999999998</v>
      </c>
      <c r="G63" s="66">
        <f t="shared" si="11"/>
        <v>7</v>
      </c>
      <c r="H63" s="65">
        <f>VLOOKUP($A63,'Return Data'!$B$7:$R$2843,12,0)</f>
        <v>76.972099999999998</v>
      </c>
      <c r="I63" s="66">
        <f t="shared" si="12"/>
        <v>6</v>
      </c>
      <c r="J63" s="65">
        <f>VLOOKUP($A63,'Return Data'!$B$7:$R$2843,13,0)</f>
        <v>98.596100000000007</v>
      </c>
      <c r="K63" s="66">
        <f t="shared" si="13"/>
        <v>7</v>
      </c>
      <c r="L63" s="65">
        <f>VLOOKUP($A63,'Return Data'!$B$7:$R$2843,17,0)</f>
        <v>23.881699999999999</v>
      </c>
      <c r="M63" s="66">
        <f t="shared" si="17"/>
        <v>16</v>
      </c>
      <c r="N63" s="65"/>
      <c r="O63" s="66"/>
      <c r="P63" s="65"/>
      <c r="Q63" s="66"/>
      <c r="R63" s="65">
        <f>VLOOKUP($A63,'Return Data'!$B$7:$R$2843,16,0)</f>
        <v>14.430999999999999</v>
      </c>
      <c r="S63" s="67">
        <f t="shared" si="16"/>
        <v>34</v>
      </c>
    </row>
    <row r="64" spans="1:19" x14ac:dyDescent="0.3">
      <c r="A64" s="63" t="s">
        <v>322</v>
      </c>
      <c r="B64" s="64">
        <f>VLOOKUP($A64,'Return Data'!$B$7:$R$2843,3,0)</f>
        <v>44377</v>
      </c>
      <c r="C64" s="65">
        <f>VLOOKUP($A64,'Return Data'!$B$7:$R$2843,4,0)</f>
        <v>24.761500000000002</v>
      </c>
      <c r="D64" s="65">
        <f>VLOOKUP($A64,'Return Data'!$B$7:$R$2843,10,0)</f>
        <v>6.0250000000000004</v>
      </c>
      <c r="E64" s="66">
        <f t="shared" si="10"/>
        <v>63</v>
      </c>
      <c r="F64" s="65">
        <f>VLOOKUP($A64,'Return Data'!$B$7:$R$2843,11,0)</f>
        <v>15.1623</v>
      </c>
      <c r="G64" s="66">
        <f t="shared" si="11"/>
        <v>55</v>
      </c>
      <c r="H64" s="65">
        <f>VLOOKUP($A64,'Return Data'!$B$7:$R$2843,12,0)</f>
        <v>39.665100000000002</v>
      </c>
      <c r="I64" s="66">
        <f t="shared" si="12"/>
        <v>53</v>
      </c>
      <c r="J64" s="65">
        <f>VLOOKUP($A64,'Return Data'!$B$7:$R$2843,13,0)</f>
        <v>53.822000000000003</v>
      </c>
      <c r="K64" s="66">
        <f t="shared" si="13"/>
        <v>53</v>
      </c>
      <c r="L64" s="65">
        <f>VLOOKUP($A64,'Return Data'!$B$7:$R$2843,17,0)</f>
        <v>14.6648</v>
      </c>
      <c r="M64" s="66">
        <f t="shared" si="17"/>
        <v>54</v>
      </c>
      <c r="N64" s="65">
        <f>VLOOKUP($A64,'Return Data'!$B$7:$R$2843,14,0)</f>
        <v>13.764799999999999</v>
      </c>
      <c r="O64" s="66">
        <f t="shared" ref="O64:O69" si="18">RANK(N64,N$8:N$73,0)</f>
        <v>27</v>
      </c>
      <c r="P64" s="65">
        <f>VLOOKUP($A64,'Return Data'!$B$7:$R$2843,15,0)</f>
        <v>13.898899999999999</v>
      </c>
      <c r="Q64" s="66">
        <f>RANK(P64,P$8:P$73,0)</f>
        <v>20</v>
      </c>
      <c r="R64" s="65">
        <f>VLOOKUP($A64,'Return Data'!$B$7:$R$2843,16,0)</f>
        <v>14.4503</v>
      </c>
      <c r="S64" s="67">
        <f t="shared" si="16"/>
        <v>33</v>
      </c>
    </row>
    <row r="65" spans="1:19" x14ac:dyDescent="0.3">
      <c r="A65" s="63" t="s">
        <v>323</v>
      </c>
      <c r="B65" s="64">
        <f>VLOOKUP($A65,'Return Data'!$B$7:$R$2843,3,0)</f>
        <v>44377</v>
      </c>
      <c r="C65" s="65">
        <f>VLOOKUP($A65,'Return Data'!$B$7:$R$2843,4,0)</f>
        <v>159.55968487850001</v>
      </c>
      <c r="D65" s="65">
        <f>VLOOKUP($A65,'Return Data'!$B$7:$R$2843,10,0)</f>
        <v>9.2431000000000001</v>
      </c>
      <c r="E65" s="66">
        <f t="shared" si="10"/>
        <v>44</v>
      </c>
      <c r="F65" s="65">
        <f>VLOOKUP($A65,'Return Data'!$B$7:$R$2843,11,0)</f>
        <v>13.7121</v>
      </c>
      <c r="G65" s="66">
        <f t="shared" si="11"/>
        <v>58</v>
      </c>
      <c r="H65" s="65">
        <f>VLOOKUP($A65,'Return Data'!$B$7:$R$2843,12,0)</f>
        <v>33.168599999999998</v>
      </c>
      <c r="I65" s="66">
        <f t="shared" si="12"/>
        <v>61</v>
      </c>
      <c r="J65" s="65">
        <f>VLOOKUP($A65,'Return Data'!$B$7:$R$2843,13,0)</f>
        <v>47.694699999999997</v>
      </c>
      <c r="K65" s="66">
        <f t="shared" si="13"/>
        <v>58</v>
      </c>
      <c r="L65" s="65">
        <f>VLOOKUP($A65,'Return Data'!$B$7:$R$2843,17,0)</f>
        <v>14.925599999999999</v>
      </c>
      <c r="M65" s="66">
        <f t="shared" si="17"/>
        <v>51</v>
      </c>
      <c r="N65" s="65">
        <f>VLOOKUP($A65,'Return Data'!$B$7:$R$2843,14,0)</f>
        <v>11.2864</v>
      </c>
      <c r="O65" s="66">
        <f t="shared" si="18"/>
        <v>40</v>
      </c>
      <c r="P65" s="65">
        <f>VLOOKUP($A65,'Return Data'!$B$7:$R$2843,15,0)</f>
        <v>13.966799999999999</v>
      </c>
      <c r="Q65" s="66">
        <f>RANK(P65,P$8:P$73,0)</f>
        <v>19</v>
      </c>
      <c r="R65" s="65">
        <f>VLOOKUP($A65,'Return Data'!$B$7:$R$2843,16,0)</f>
        <v>11.5863</v>
      </c>
      <c r="S65" s="67">
        <f t="shared" si="16"/>
        <v>48</v>
      </c>
    </row>
    <row r="66" spans="1:19" x14ac:dyDescent="0.3">
      <c r="A66" s="63" t="s">
        <v>324</v>
      </c>
      <c r="B66" s="64">
        <f>VLOOKUP($A66,'Return Data'!$B$7:$R$2843,3,0)</f>
        <v>44377</v>
      </c>
      <c r="C66" s="65">
        <f>VLOOKUP($A66,'Return Data'!$B$7:$R$2843,4,0)</f>
        <v>36.86</v>
      </c>
      <c r="D66" s="65">
        <f>VLOOKUP($A66,'Return Data'!$B$7:$R$2843,10,0)</f>
        <v>10.0299</v>
      </c>
      <c r="E66" s="66">
        <f t="shared" si="10"/>
        <v>28</v>
      </c>
      <c r="F66" s="65">
        <f>VLOOKUP($A66,'Return Data'!$B$7:$R$2843,11,0)</f>
        <v>18.482800000000001</v>
      </c>
      <c r="G66" s="66">
        <f t="shared" si="11"/>
        <v>37</v>
      </c>
      <c r="H66" s="65">
        <f>VLOOKUP($A66,'Return Data'!$B$7:$R$2843,12,0)</f>
        <v>43.535800000000002</v>
      </c>
      <c r="I66" s="66">
        <f t="shared" si="12"/>
        <v>40</v>
      </c>
      <c r="J66" s="65">
        <f>VLOOKUP($A66,'Return Data'!$B$7:$R$2843,13,0)</f>
        <v>60.470199999999998</v>
      </c>
      <c r="K66" s="66">
        <f t="shared" si="13"/>
        <v>33</v>
      </c>
      <c r="L66" s="65">
        <f>VLOOKUP($A66,'Return Data'!$B$7:$R$2843,17,0)</f>
        <v>22.084599999999998</v>
      </c>
      <c r="M66" s="66">
        <f t="shared" si="17"/>
        <v>21</v>
      </c>
      <c r="N66" s="65">
        <f>VLOOKUP($A66,'Return Data'!$B$7:$R$2843,14,0)</f>
        <v>16.6876</v>
      </c>
      <c r="O66" s="66">
        <f t="shared" si="18"/>
        <v>13</v>
      </c>
      <c r="P66" s="65">
        <f>VLOOKUP($A66,'Return Data'!$B$7:$R$2843,15,0)</f>
        <v>13.4682</v>
      </c>
      <c r="Q66" s="66">
        <f>RANK(P66,P$8:P$73,0)</f>
        <v>21</v>
      </c>
      <c r="R66" s="65">
        <f>VLOOKUP($A66,'Return Data'!$B$7:$R$2843,16,0)</f>
        <v>14.676500000000001</v>
      </c>
      <c r="S66" s="67">
        <f t="shared" si="16"/>
        <v>32</v>
      </c>
    </row>
    <row r="67" spans="1:19" x14ac:dyDescent="0.3">
      <c r="A67" s="63" t="s">
        <v>325</v>
      </c>
      <c r="B67" s="64">
        <f>VLOOKUP($A67,'Return Data'!$B$7:$R$2843,3,0)</f>
        <v>44377</v>
      </c>
      <c r="C67" s="65">
        <f>VLOOKUP($A67,'Return Data'!$B$7:$R$2843,4,0)</f>
        <v>20.178599999999999</v>
      </c>
      <c r="D67" s="65">
        <f>VLOOKUP($A67,'Return Data'!$B$7:$R$2843,10,0)</f>
        <v>11.831200000000001</v>
      </c>
      <c r="E67" s="66">
        <f t="shared" si="10"/>
        <v>19</v>
      </c>
      <c r="F67" s="65">
        <f>VLOOKUP($A67,'Return Data'!$B$7:$R$2843,11,0)</f>
        <v>27.783000000000001</v>
      </c>
      <c r="G67" s="66">
        <f t="shared" si="11"/>
        <v>15</v>
      </c>
      <c r="H67" s="65">
        <f>VLOOKUP($A67,'Return Data'!$B$7:$R$2843,12,0)</f>
        <v>54.016300000000001</v>
      </c>
      <c r="I67" s="66">
        <f t="shared" si="12"/>
        <v>13</v>
      </c>
      <c r="J67" s="65">
        <f>VLOOKUP($A67,'Return Data'!$B$7:$R$2843,13,0)</f>
        <v>73.929500000000004</v>
      </c>
      <c r="K67" s="66">
        <f t="shared" si="13"/>
        <v>18</v>
      </c>
      <c r="L67" s="65">
        <f>VLOOKUP($A67,'Return Data'!$B$7:$R$2843,17,0)</f>
        <v>21.360099999999999</v>
      </c>
      <c r="M67" s="66">
        <f t="shared" si="17"/>
        <v>24</v>
      </c>
      <c r="N67" s="65">
        <f>VLOOKUP($A67,'Return Data'!$B$7:$R$2843,14,0)</f>
        <v>15.1189</v>
      </c>
      <c r="O67" s="66">
        <f t="shared" si="18"/>
        <v>19</v>
      </c>
      <c r="P67" s="65"/>
      <c r="Q67" s="66"/>
      <c r="R67" s="65">
        <f>VLOOKUP($A67,'Return Data'!$B$7:$R$2843,16,0)</f>
        <v>14.2935</v>
      </c>
      <c r="S67" s="67">
        <f t="shared" si="16"/>
        <v>35</v>
      </c>
    </row>
    <row r="68" spans="1:19" x14ac:dyDescent="0.3">
      <c r="A68" s="63" t="s">
        <v>326</v>
      </c>
      <c r="B68" s="64">
        <f>VLOOKUP($A68,'Return Data'!$B$7:$R$2843,3,0)</f>
        <v>44377</v>
      </c>
      <c r="C68" s="65">
        <f>VLOOKUP($A68,'Return Data'!$B$7:$R$2843,4,0)</f>
        <v>14.641999999999999</v>
      </c>
      <c r="D68" s="65">
        <f>VLOOKUP($A68,'Return Data'!$B$7:$R$2843,10,0)</f>
        <v>13.3703</v>
      </c>
      <c r="E68" s="66">
        <f t="shared" si="10"/>
        <v>15</v>
      </c>
      <c r="F68" s="65">
        <f>VLOOKUP($A68,'Return Data'!$B$7:$R$2843,11,0)</f>
        <v>28.277699999999999</v>
      </c>
      <c r="G68" s="66">
        <f t="shared" si="11"/>
        <v>13</v>
      </c>
      <c r="H68" s="65">
        <f>VLOOKUP($A68,'Return Data'!$B$7:$R$2843,12,0)</f>
        <v>59.024299999999997</v>
      </c>
      <c r="I68" s="66">
        <f t="shared" si="12"/>
        <v>10</v>
      </c>
      <c r="J68" s="65">
        <f>VLOOKUP($A68,'Return Data'!$B$7:$R$2843,13,0)</f>
        <v>72.411000000000001</v>
      </c>
      <c r="K68" s="66">
        <f t="shared" si="13"/>
        <v>19</v>
      </c>
      <c r="L68" s="65">
        <f>VLOOKUP($A68,'Return Data'!$B$7:$R$2843,17,0)</f>
        <v>17.1206</v>
      </c>
      <c r="M68" s="66">
        <f t="shared" si="17"/>
        <v>41</v>
      </c>
      <c r="N68" s="65">
        <f>VLOOKUP($A68,'Return Data'!$B$7:$R$2843,14,0)</f>
        <v>12.817600000000001</v>
      </c>
      <c r="O68" s="66">
        <f t="shared" si="18"/>
        <v>30</v>
      </c>
      <c r="P68" s="65"/>
      <c r="Q68" s="66"/>
      <c r="R68" s="65">
        <f>VLOOKUP($A68,'Return Data'!$B$7:$R$2843,16,0)</f>
        <v>8.9884000000000004</v>
      </c>
      <c r="S68" s="67">
        <f t="shared" si="16"/>
        <v>56</v>
      </c>
    </row>
    <row r="69" spans="1:19" x14ac:dyDescent="0.3">
      <c r="A69" s="63" t="s">
        <v>327</v>
      </c>
      <c r="B69" s="64">
        <f>VLOOKUP($A69,'Return Data'!$B$7:$R$2843,3,0)</f>
        <v>44377</v>
      </c>
      <c r="C69" s="65">
        <f>VLOOKUP($A69,'Return Data'!$B$7:$R$2843,4,0)</f>
        <v>13.6096</v>
      </c>
      <c r="D69" s="65">
        <f>VLOOKUP($A69,'Return Data'!$B$7:$R$2843,10,0)</f>
        <v>12.7173</v>
      </c>
      <c r="E69" s="66">
        <f t="shared" si="10"/>
        <v>16</v>
      </c>
      <c r="F69" s="65">
        <f>VLOOKUP($A69,'Return Data'!$B$7:$R$2843,11,0)</f>
        <v>27.7117</v>
      </c>
      <c r="G69" s="66">
        <f t="shared" si="11"/>
        <v>16</v>
      </c>
      <c r="H69" s="65">
        <f>VLOOKUP($A69,'Return Data'!$B$7:$R$2843,12,0)</f>
        <v>57.100299999999997</v>
      </c>
      <c r="I69" s="66">
        <f t="shared" si="12"/>
        <v>11</v>
      </c>
      <c r="J69" s="65">
        <f>VLOOKUP($A69,'Return Data'!$B$7:$R$2843,13,0)</f>
        <v>68.548299999999998</v>
      </c>
      <c r="K69" s="66">
        <f t="shared" si="13"/>
        <v>20</v>
      </c>
      <c r="L69" s="65">
        <f>VLOOKUP($A69,'Return Data'!$B$7:$R$2843,17,0)</f>
        <v>17.577400000000001</v>
      </c>
      <c r="M69" s="66">
        <f t="shared" si="17"/>
        <v>40</v>
      </c>
      <c r="N69" s="65">
        <f>VLOOKUP($A69,'Return Data'!$B$7:$R$2843,14,0)</f>
        <v>13.623200000000001</v>
      </c>
      <c r="O69" s="66">
        <f t="shared" si="18"/>
        <v>29</v>
      </c>
      <c r="P69" s="65"/>
      <c r="Q69" s="66"/>
      <c r="R69" s="65">
        <f>VLOOKUP($A69,'Return Data'!$B$7:$R$2843,16,0)</f>
        <v>7.5071000000000003</v>
      </c>
      <c r="S69" s="67">
        <f t="shared" si="16"/>
        <v>59</v>
      </c>
    </row>
    <row r="70" spans="1:19" x14ac:dyDescent="0.3">
      <c r="A70" s="63" t="s">
        <v>328</v>
      </c>
      <c r="B70" s="64">
        <f>VLOOKUP($A70,'Return Data'!$B$7:$R$2843,3,0)</f>
        <v>44377</v>
      </c>
      <c r="C70" s="65">
        <f>VLOOKUP($A70,'Return Data'!$B$7:$R$2843,4,0)</f>
        <v>11.3065</v>
      </c>
      <c r="D70" s="65">
        <f>VLOOKUP($A70,'Return Data'!$B$7:$R$2843,10,0)</f>
        <v>7.3273000000000001</v>
      </c>
      <c r="E70" s="66">
        <f t="shared" si="10"/>
        <v>58</v>
      </c>
      <c r="F70" s="65">
        <f>VLOOKUP($A70,'Return Data'!$B$7:$R$2843,11,0)</f>
        <v>16.324400000000001</v>
      </c>
      <c r="G70" s="66">
        <f t="shared" si="11"/>
        <v>49</v>
      </c>
      <c r="H70" s="65">
        <f>VLOOKUP($A70,'Return Data'!$B$7:$R$2843,12,0)</f>
        <v>37.331499999999998</v>
      </c>
      <c r="I70" s="66">
        <f t="shared" si="12"/>
        <v>55</v>
      </c>
      <c r="J70" s="65">
        <f>VLOOKUP($A70,'Return Data'!$B$7:$R$2843,13,0)</f>
        <v>48.264499999999998</v>
      </c>
      <c r="K70" s="66">
        <f t="shared" si="13"/>
        <v>57</v>
      </c>
      <c r="L70" s="65">
        <f>VLOOKUP($A70,'Return Data'!$B$7:$R$2843,17,0)</f>
        <v>15.8354</v>
      </c>
      <c r="M70" s="66">
        <f t="shared" si="17"/>
        <v>47</v>
      </c>
      <c r="N70" s="65"/>
      <c r="O70" s="66"/>
      <c r="P70" s="65"/>
      <c r="Q70" s="66"/>
      <c r="R70" s="65">
        <f>VLOOKUP($A70,'Return Data'!$B$7:$R$2843,16,0)</f>
        <v>3.6240000000000001</v>
      </c>
      <c r="S70" s="67">
        <f t="shared" si="16"/>
        <v>66</v>
      </c>
    </row>
    <row r="71" spans="1:19" x14ac:dyDescent="0.3">
      <c r="A71" s="63" t="s">
        <v>329</v>
      </c>
      <c r="B71" s="64">
        <f>VLOOKUP($A71,'Return Data'!$B$7:$R$2843,3,0)</f>
        <v>44377</v>
      </c>
      <c r="C71" s="65">
        <f>VLOOKUP($A71,'Return Data'!$B$7:$R$2843,4,0)</f>
        <v>11.806699999999999</v>
      </c>
      <c r="D71" s="65">
        <f>VLOOKUP($A71,'Return Data'!$B$7:$R$2843,10,0)</f>
        <v>7.5507</v>
      </c>
      <c r="E71" s="66">
        <f t="shared" si="10"/>
        <v>55</v>
      </c>
      <c r="F71" s="65">
        <f>VLOOKUP($A71,'Return Data'!$B$7:$R$2843,11,0)</f>
        <v>15.8485</v>
      </c>
      <c r="G71" s="66">
        <f t="shared" si="11"/>
        <v>51</v>
      </c>
      <c r="H71" s="65">
        <f>VLOOKUP($A71,'Return Data'!$B$7:$R$2843,12,0)</f>
        <v>36.621600000000001</v>
      </c>
      <c r="I71" s="66">
        <f t="shared" si="12"/>
        <v>58</v>
      </c>
      <c r="J71" s="65">
        <f>VLOOKUP($A71,'Return Data'!$B$7:$R$2843,13,0)</f>
        <v>47.208399999999997</v>
      </c>
      <c r="K71" s="66">
        <f t="shared" si="13"/>
        <v>60</v>
      </c>
      <c r="L71" s="65">
        <f>VLOOKUP($A71,'Return Data'!$B$7:$R$2843,17,0)</f>
        <v>16.6052</v>
      </c>
      <c r="M71" s="66">
        <f t="shared" si="17"/>
        <v>43</v>
      </c>
      <c r="N71" s="65"/>
      <c r="O71" s="66"/>
      <c r="P71" s="65"/>
      <c r="Q71" s="66"/>
      <c r="R71" s="65">
        <f>VLOOKUP($A71,'Return Data'!$B$7:$R$2843,16,0)</f>
        <v>5.2215999999999996</v>
      </c>
      <c r="S71" s="67">
        <f t="shared" si="16"/>
        <v>65</v>
      </c>
    </row>
    <row r="72" spans="1:19" x14ac:dyDescent="0.3">
      <c r="A72" s="63" t="s">
        <v>330</v>
      </c>
      <c r="B72" s="64">
        <f>VLOOKUP($A72,'Return Data'!$B$7:$R$2843,3,0)</f>
        <v>44377</v>
      </c>
      <c r="C72" s="65">
        <f>VLOOKUP($A72,'Return Data'!$B$7:$R$2843,4,0)</f>
        <v>129.60489999999999</v>
      </c>
      <c r="D72" s="65">
        <f>VLOOKUP($A72,'Return Data'!$B$7:$R$2843,10,0)</f>
        <v>8.9839000000000002</v>
      </c>
      <c r="E72" s="66">
        <f t="shared" ref="E72:E73" si="19">RANK(D72,D$8:D$73,0)</f>
        <v>46</v>
      </c>
      <c r="F72" s="65">
        <f>VLOOKUP($A72,'Return Data'!$B$7:$R$2843,11,0)</f>
        <v>17.2561</v>
      </c>
      <c r="G72" s="66">
        <f t="shared" ref="G72:G73" si="20">RANK(F72,F$8:F$73,0)</f>
        <v>44</v>
      </c>
      <c r="H72" s="65">
        <f>VLOOKUP($A72,'Return Data'!$B$7:$R$2843,12,0)</f>
        <v>47.151699999999998</v>
      </c>
      <c r="I72" s="66">
        <f t="shared" ref="I72:I73" si="21">RANK(H72,H$8:H$73,0)</f>
        <v>29</v>
      </c>
      <c r="J72" s="65">
        <f>VLOOKUP($A72,'Return Data'!$B$7:$R$2843,13,0)</f>
        <v>59.816000000000003</v>
      </c>
      <c r="K72" s="66">
        <f t="shared" ref="K72:K73" si="22">RANK(J72,J$8:J$73,0)</f>
        <v>35</v>
      </c>
      <c r="L72" s="65">
        <f>VLOOKUP($A72,'Return Data'!$B$7:$R$2843,17,0)</f>
        <v>21.8249</v>
      </c>
      <c r="M72" s="66">
        <f t="shared" si="17"/>
        <v>23</v>
      </c>
      <c r="N72" s="65">
        <f>VLOOKUP($A72,'Return Data'!$B$7:$R$2843,14,0)</f>
        <v>15.8721</v>
      </c>
      <c r="O72" s="66">
        <f>RANK(N72,N$8:N$73,0)</f>
        <v>14</v>
      </c>
      <c r="P72" s="65">
        <f>VLOOKUP($A72,'Return Data'!$B$7:$R$2843,15,0)</f>
        <v>14.1107</v>
      </c>
      <c r="Q72" s="66">
        <f>RANK(P72,P$8:P$73,0)</f>
        <v>17</v>
      </c>
      <c r="R72" s="65">
        <f>VLOOKUP($A72,'Return Data'!$B$7:$R$2843,16,0)</f>
        <v>12.002000000000001</v>
      </c>
      <c r="S72" s="67">
        <f t="shared" ref="S72:S73" si="23">RANK(R72,R$8:R$73,0)</f>
        <v>44</v>
      </c>
    </row>
    <row r="73" spans="1:19" x14ac:dyDescent="0.3">
      <c r="A73" s="63" t="s">
        <v>331</v>
      </c>
      <c r="B73" s="64">
        <f>VLOOKUP($A73,'Return Data'!$B$7:$R$2843,3,0)</f>
        <v>44377</v>
      </c>
      <c r="C73" s="65">
        <f>VLOOKUP($A73,'Return Data'!$B$7:$R$2843,4,0)</f>
        <v>206.64526763990199</v>
      </c>
      <c r="D73" s="65">
        <f>VLOOKUP($A73,'Return Data'!$B$7:$R$2843,10,0)</f>
        <v>8.0731000000000002</v>
      </c>
      <c r="E73" s="66">
        <f t="shared" si="19"/>
        <v>52</v>
      </c>
      <c r="F73" s="65">
        <f>VLOOKUP($A73,'Return Data'!$B$7:$R$2843,11,0)</f>
        <v>15.748699999999999</v>
      </c>
      <c r="G73" s="66">
        <f t="shared" si="20"/>
        <v>52</v>
      </c>
      <c r="H73" s="65">
        <f>VLOOKUP($A73,'Return Data'!$B$7:$R$2843,12,0)</f>
        <v>41.883200000000002</v>
      </c>
      <c r="I73" s="66">
        <f t="shared" si="21"/>
        <v>48</v>
      </c>
      <c r="J73" s="65">
        <f>VLOOKUP($A73,'Return Data'!$B$7:$R$2843,13,0)</f>
        <v>55.073300000000003</v>
      </c>
      <c r="K73" s="66">
        <f t="shared" si="22"/>
        <v>49</v>
      </c>
      <c r="L73" s="65">
        <f>VLOOKUP($A73,'Return Data'!$B$7:$R$2843,17,0)</f>
        <v>14.905099999999999</v>
      </c>
      <c r="M73" s="66">
        <f t="shared" si="17"/>
        <v>52</v>
      </c>
      <c r="N73" s="65">
        <f>VLOOKUP($A73,'Return Data'!$B$7:$R$2843,14,0)</f>
        <v>12.0326</v>
      </c>
      <c r="O73" s="66">
        <f>RANK(N73,N$8:N$73,0)</f>
        <v>35</v>
      </c>
      <c r="P73" s="65">
        <f>VLOOKUP($A73,'Return Data'!$B$7:$R$2843,15,0)</f>
        <v>12.7759</v>
      </c>
      <c r="Q73" s="66">
        <f>RANK(P73,P$8:P$73,0)</f>
        <v>25</v>
      </c>
      <c r="R73" s="65">
        <f>VLOOKUP($A73,'Return Data'!$B$7:$R$2843,16,0)</f>
        <v>18.0276</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11.918624242424244</v>
      </c>
      <c r="E75" s="74"/>
      <c r="F75" s="75">
        <f>AVERAGE(F8:F73)</f>
        <v>21.879478787878789</v>
      </c>
      <c r="G75" s="74"/>
      <c r="H75" s="75">
        <f>AVERAGE(H8:H73)</f>
        <v>48.043295454545451</v>
      </c>
      <c r="I75" s="74"/>
      <c r="J75" s="75">
        <f>AVERAGE(J8:J73)</f>
        <v>65.610239393939409</v>
      </c>
      <c r="K75" s="74"/>
      <c r="L75" s="75">
        <f>AVERAGE(L8:L73)</f>
        <v>20.487276190476184</v>
      </c>
      <c r="M75" s="74"/>
      <c r="N75" s="75">
        <f>AVERAGE(N8:N73)</f>
        <v>14.75478653846154</v>
      </c>
      <c r="O75" s="74"/>
      <c r="P75" s="75">
        <f>AVERAGE(P8:P73)</f>
        <v>14.447538461538461</v>
      </c>
      <c r="Q75" s="74"/>
      <c r="R75" s="75">
        <f>AVERAGE(R8:R73)</f>
        <v>14.57674090909091</v>
      </c>
      <c r="S75" s="76"/>
    </row>
    <row r="76" spans="1:19" x14ac:dyDescent="0.3">
      <c r="A76" s="73" t="s">
        <v>28</v>
      </c>
      <c r="B76" s="74"/>
      <c r="C76" s="74"/>
      <c r="D76" s="75">
        <f>MIN(D8:D73)</f>
        <v>2.6515</v>
      </c>
      <c r="E76" s="74"/>
      <c r="F76" s="75">
        <f>MIN(F8:F73)</f>
        <v>7.3030999999999997</v>
      </c>
      <c r="G76" s="74"/>
      <c r="H76" s="75">
        <f>MIN(H8:H73)</f>
        <v>25.624500000000001</v>
      </c>
      <c r="I76" s="74"/>
      <c r="J76" s="75">
        <f>MIN(J8:J73)</f>
        <v>35.012500000000003</v>
      </c>
      <c r="K76" s="74"/>
      <c r="L76" s="75">
        <f>MIN(L8:L73)</f>
        <v>10.051600000000001</v>
      </c>
      <c r="M76" s="74"/>
      <c r="N76" s="75">
        <f>MIN(N8:N73)</f>
        <v>7.6269999999999998</v>
      </c>
      <c r="O76" s="74"/>
      <c r="P76" s="75">
        <f>MIN(P8:P73)</f>
        <v>7.9820000000000002</v>
      </c>
      <c r="Q76" s="74"/>
      <c r="R76" s="75">
        <f>MIN(R8:R73)</f>
        <v>3.6240000000000001</v>
      </c>
      <c r="S76" s="76"/>
    </row>
    <row r="77" spans="1:19" ht="15" thickBot="1" x14ac:dyDescent="0.35">
      <c r="A77" s="77" t="s">
        <v>29</v>
      </c>
      <c r="B77" s="78"/>
      <c r="C77" s="78"/>
      <c r="D77" s="79">
        <f>MAX(D8:D73)</f>
        <v>31.9528</v>
      </c>
      <c r="E77" s="78"/>
      <c r="F77" s="79">
        <f>MAX(F8:F73)</f>
        <v>49.325099999999999</v>
      </c>
      <c r="G77" s="78"/>
      <c r="H77" s="79">
        <f>MAX(H8:H73)</f>
        <v>84.484700000000004</v>
      </c>
      <c r="I77" s="78"/>
      <c r="J77" s="79">
        <f>MAX(J8:J73)</f>
        <v>113.45610000000001</v>
      </c>
      <c r="K77" s="78"/>
      <c r="L77" s="79">
        <f>MAX(L8:L73)</f>
        <v>42.827500000000001</v>
      </c>
      <c r="M77" s="78"/>
      <c r="N77" s="79">
        <f>MAX(N8:N73)</f>
        <v>30.5457</v>
      </c>
      <c r="O77" s="78"/>
      <c r="P77" s="79">
        <f>MAX(P8:P73)</f>
        <v>23.915099999999999</v>
      </c>
      <c r="Q77" s="78"/>
      <c r="R77" s="79">
        <f>MAX(R8:R73)</f>
        <v>27.756399999999999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44377</v>
      </c>
      <c r="C8" s="65">
        <f>VLOOKUP($A8,'Return Data'!$B$7:$R$2843,4,0)</f>
        <v>11.56</v>
      </c>
      <c r="D8" s="65">
        <f>VLOOKUP($A8,'Return Data'!$B$7:$R$2843,8,0)</f>
        <v>0.69689999999999996</v>
      </c>
      <c r="E8" s="66">
        <f>RANK(D8,D$8:D$15,0)</f>
        <v>4</v>
      </c>
      <c r="F8" s="65">
        <f>VLOOKUP($A8,'Return Data'!$B$7:$R$2843,9,0)</f>
        <v>5.3783000000000003</v>
      </c>
      <c r="G8" s="66">
        <f t="shared" ref="G8" si="0">RANK(F8,F$8:F$15,0)</f>
        <v>3</v>
      </c>
      <c r="H8" s="65">
        <f>VLOOKUP($A8,'Return Data'!$B$7:$R$2843,10,0)</f>
        <v>8.1384000000000007</v>
      </c>
      <c r="I8" s="66">
        <f t="shared" ref="I8" si="1">RANK(H8,H$8:H$15,0)</f>
        <v>7</v>
      </c>
      <c r="J8" s="65"/>
      <c r="K8" s="66"/>
      <c r="L8" s="65"/>
      <c r="M8" s="66"/>
      <c r="N8" s="65"/>
      <c r="O8" s="66"/>
      <c r="P8" s="65">
        <f>VLOOKUP($A8,'Return Data'!$B$7:$R$2843,16,0)</f>
        <v>15.6</v>
      </c>
      <c r="Q8" s="67">
        <f>RANK(P8,P$8:P$15,0)</f>
        <v>5</v>
      </c>
    </row>
    <row r="9" spans="1:18" x14ac:dyDescent="0.3">
      <c r="A9" s="63" t="s">
        <v>377</v>
      </c>
      <c r="B9" s="64">
        <f>VLOOKUP($A9,'Return Data'!$B$7:$R$2843,3,0)</f>
        <v>44377</v>
      </c>
      <c r="C9" s="65">
        <f>VLOOKUP($A9,'Return Data'!$B$7:$R$2843,4,0)</f>
        <v>15.05</v>
      </c>
      <c r="D9" s="65">
        <f>VLOOKUP($A9,'Return Data'!$B$7:$R$2843,8,0)</f>
        <v>0.1331</v>
      </c>
      <c r="E9" s="66">
        <f t="shared" ref="E9:E15" si="2">RANK(D9,D$8:D$15,0)</f>
        <v>8</v>
      </c>
      <c r="F9" s="65">
        <f>VLOOKUP($A9,'Return Data'!$B$7:$R$2843,9,0)</f>
        <v>3.7930999999999999</v>
      </c>
      <c r="G9" s="66">
        <f t="shared" ref="G9" si="3">RANK(F9,F$8:F$15,0)</f>
        <v>7</v>
      </c>
      <c r="H9" s="65">
        <f>VLOOKUP($A9,'Return Data'!$B$7:$R$2843,10,0)</f>
        <v>8.3513000000000002</v>
      </c>
      <c r="I9" s="66">
        <f t="shared" ref="I9" si="4">RANK(H9,H$8:H$15,0)</f>
        <v>6</v>
      </c>
      <c r="J9" s="65">
        <f>VLOOKUP($A9,'Return Data'!$B$7:$R$2843,11,0)</f>
        <v>10.7432</v>
      </c>
      <c r="K9" s="66">
        <f t="shared" ref="K9" si="5">RANK(J9,J$8:J$15,0)</f>
        <v>5</v>
      </c>
      <c r="L9" s="65">
        <f>VLOOKUP($A9,'Return Data'!$B$7:$R$2843,12,0)</f>
        <v>39.351900000000001</v>
      </c>
      <c r="M9" s="66">
        <f t="shared" ref="M9" si="6">RANK(L9,L$8:L$15,0)</f>
        <v>3</v>
      </c>
      <c r="N9" s="65">
        <f>VLOOKUP($A9,'Return Data'!$B$7:$R$2843,13,0)</f>
        <v>48.4221</v>
      </c>
      <c r="O9" s="66">
        <f t="shared" ref="O9" si="7">RANK(N9,N$8:N$15,0)</f>
        <v>3</v>
      </c>
      <c r="P9" s="65">
        <f>VLOOKUP($A9,'Return Data'!$B$7:$R$2843,16,0)</f>
        <v>34.453800000000001</v>
      </c>
      <c r="Q9" s="67">
        <f t="shared" ref="Q9:Q15" si="8">RANK(P9,P$8:P$15,0)</f>
        <v>2</v>
      </c>
    </row>
    <row r="10" spans="1:18" x14ac:dyDescent="0.3">
      <c r="A10" s="63" t="s">
        <v>1961</v>
      </c>
      <c r="B10" s="64">
        <f>VLOOKUP($A10,'Return Data'!$B$7:$R$2843,3,0)</f>
        <v>44377</v>
      </c>
      <c r="C10" s="65">
        <f>VLOOKUP($A10,'Return Data'!$B$7:$R$2843,4,0)</f>
        <v>13.11</v>
      </c>
      <c r="D10" s="65">
        <f>VLOOKUP($A10,'Return Data'!$B$7:$R$2843,8,0)</f>
        <v>1.7857000000000001</v>
      </c>
      <c r="E10" s="66">
        <f t="shared" si="2"/>
        <v>2</v>
      </c>
      <c r="F10" s="65">
        <f>VLOOKUP($A10,'Return Data'!$B$7:$R$2843,9,0)</f>
        <v>4.88</v>
      </c>
      <c r="G10" s="66">
        <f t="shared" ref="G10:G15" si="9">RANK(F10,F$8:F$15,0)</f>
        <v>4</v>
      </c>
      <c r="H10" s="65">
        <f>VLOOKUP($A10,'Return Data'!$B$7:$R$2843,10,0)</f>
        <v>10.819900000000001</v>
      </c>
      <c r="I10" s="66">
        <f t="shared" ref="I10:I15" si="10">RANK(H10,H$8:H$15,0)</f>
        <v>2</v>
      </c>
      <c r="J10" s="65">
        <f>VLOOKUP($A10,'Return Data'!$B$7:$R$2843,11,0)</f>
        <v>15.506600000000001</v>
      </c>
      <c r="K10" s="66">
        <f t="shared" ref="K10:K15" si="11">RANK(J10,J$8:J$15,0)</f>
        <v>3</v>
      </c>
      <c r="L10" s="65"/>
      <c r="M10" s="66"/>
      <c r="N10" s="65"/>
      <c r="O10" s="66"/>
      <c r="P10" s="65">
        <f>VLOOKUP($A10,'Return Data'!$B$7:$R$2843,16,0)</f>
        <v>31.1</v>
      </c>
      <c r="Q10" s="67">
        <f t="shared" si="8"/>
        <v>3</v>
      </c>
    </row>
    <row r="11" spans="1:18" x14ac:dyDescent="0.3">
      <c r="A11" s="63" t="s">
        <v>1962</v>
      </c>
      <c r="B11" s="64">
        <f>VLOOKUP($A11,'Return Data'!$B$7:$R$2843,3,0)</f>
        <v>44377</v>
      </c>
      <c r="C11" s="65">
        <f>VLOOKUP($A11,'Return Data'!$B$7:$R$2843,4,0)</f>
        <v>11.29</v>
      </c>
      <c r="D11" s="65">
        <f>VLOOKUP($A11,'Return Data'!$B$7:$R$2843,8,0)</f>
        <v>1.9874000000000001</v>
      </c>
      <c r="E11" s="66">
        <f t="shared" si="2"/>
        <v>1</v>
      </c>
      <c r="F11" s="65">
        <f>VLOOKUP($A11,'Return Data'!$B$7:$R$2843,9,0)</f>
        <v>6.0094000000000003</v>
      </c>
      <c r="G11" s="66">
        <f t="shared" si="9"/>
        <v>1</v>
      </c>
      <c r="H11" s="65"/>
      <c r="I11" s="66"/>
      <c r="J11" s="65"/>
      <c r="K11" s="66"/>
      <c r="L11" s="65"/>
      <c r="M11" s="66"/>
      <c r="N11" s="65"/>
      <c r="O11" s="66"/>
      <c r="P11" s="65">
        <f>VLOOKUP($A11,'Return Data'!$B$7:$R$2843,16,0)</f>
        <v>12.9</v>
      </c>
      <c r="Q11" s="67">
        <f t="shared" si="8"/>
        <v>8</v>
      </c>
    </row>
    <row r="12" spans="1:18" x14ac:dyDescent="0.3">
      <c r="A12" s="63" t="s">
        <v>1964</v>
      </c>
      <c r="B12" s="64">
        <f>VLOOKUP($A12,'Return Data'!$B$7:$R$2843,3,0)</f>
        <v>44377</v>
      </c>
      <c r="C12" s="65">
        <f>VLOOKUP($A12,'Return Data'!$B$7:$R$2843,4,0)</f>
        <v>11.523999999999999</v>
      </c>
      <c r="D12" s="65">
        <f>VLOOKUP($A12,'Return Data'!$B$7:$R$2843,8,0)</f>
        <v>0.5585</v>
      </c>
      <c r="E12" s="66">
        <f t="shared" si="2"/>
        <v>5</v>
      </c>
      <c r="F12" s="65">
        <f>VLOOKUP($A12,'Return Data'!$B$7:$R$2843,9,0)</f>
        <v>3.4563000000000001</v>
      </c>
      <c r="G12" s="66">
        <f t="shared" si="9"/>
        <v>8</v>
      </c>
      <c r="H12" s="65">
        <f>VLOOKUP($A12,'Return Data'!$B$7:$R$2843,10,0)</f>
        <v>9.3150999999999993</v>
      </c>
      <c r="I12" s="66">
        <f t="shared" si="10"/>
        <v>3</v>
      </c>
      <c r="J12" s="65"/>
      <c r="K12" s="66"/>
      <c r="L12" s="65"/>
      <c r="M12" s="66"/>
      <c r="N12" s="65"/>
      <c r="O12" s="66"/>
      <c r="P12" s="65">
        <f>VLOOKUP($A12,'Return Data'!$B$7:$R$2843,16,0)</f>
        <v>15.24</v>
      </c>
      <c r="Q12" s="67">
        <f t="shared" si="8"/>
        <v>6</v>
      </c>
    </row>
    <row r="13" spans="1:18" x14ac:dyDescent="0.3">
      <c r="A13" s="63" t="s">
        <v>1967</v>
      </c>
      <c r="B13" s="64">
        <f>VLOOKUP($A13,'Return Data'!$B$7:$R$2843,3,0)</f>
        <v>44377</v>
      </c>
      <c r="C13" s="65">
        <f>VLOOKUP($A13,'Return Data'!$B$7:$R$2843,4,0)</f>
        <v>15.913</v>
      </c>
      <c r="D13" s="65">
        <f>VLOOKUP($A13,'Return Data'!$B$7:$R$2843,8,0)</f>
        <v>0.25580000000000003</v>
      </c>
      <c r="E13" s="66">
        <f t="shared" si="2"/>
        <v>6</v>
      </c>
      <c r="F13" s="65">
        <f>VLOOKUP($A13,'Return Data'!$B$7:$R$2843,9,0)</f>
        <v>5.8903999999999996</v>
      </c>
      <c r="G13" s="66">
        <f t="shared" si="9"/>
        <v>2</v>
      </c>
      <c r="H13" s="65">
        <f>VLOOKUP($A13,'Return Data'!$B$7:$R$2843,10,0)</f>
        <v>20.130800000000001</v>
      </c>
      <c r="I13" s="66">
        <f t="shared" si="10"/>
        <v>1</v>
      </c>
      <c r="J13" s="65">
        <f>VLOOKUP($A13,'Return Data'!$B$7:$R$2843,11,0)</f>
        <v>35.776499999999999</v>
      </c>
      <c r="K13" s="66">
        <f t="shared" ref="K13" si="12">RANK(J13,J$8:J$15,0)</f>
        <v>1</v>
      </c>
      <c r="L13" s="65"/>
      <c r="M13" s="66"/>
      <c r="N13" s="65"/>
      <c r="O13" s="66"/>
      <c r="P13" s="65">
        <f>VLOOKUP($A13,'Return Data'!$B$7:$R$2843,16,0)</f>
        <v>59.13</v>
      </c>
      <c r="Q13" s="67">
        <f t="shared" si="8"/>
        <v>1</v>
      </c>
    </row>
    <row r="14" spans="1:18" x14ac:dyDescent="0.3">
      <c r="A14" s="63" t="s">
        <v>49</v>
      </c>
      <c r="B14" s="64">
        <f>VLOOKUP($A14,'Return Data'!$B$7:$R$2843,3,0)</f>
        <v>44377</v>
      </c>
      <c r="C14" s="65">
        <f>VLOOKUP($A14,'Return Data'!$B$7:$R$2843,4,0)</f>
        <v>15.82</v>
      </c>
      <c r="D14" s="65">
        <f>VLOOKUP($A14,'Return Data'!$B$7:$R$2843,8,0)</f>
        <v>0.19</v>
      </c>
      <c r="E14" s="66">
        <f t="shared" si="2"/>
        <v>7</v>
      </c>
      <c r="F14" s="65">
        <f>VLOOKUP($A14,'Return Data'!$B$7:$R$2843,9,0)</f>
        <v>4.6989000000000001</v>
      </c>
      <c r="G14" s="66">
        <f t="shared" si="9"/>
        <v>5</v>
      </c>
      <c r="H14" s="65">
        <f>VLOOKUP($A14,'Return Data'!$B$7:$R$2843,10,0)</f>
        <v>8.7285000000000004</v>
      </c>
      <c r="I14" s="66">
        <f t="shared" si="10"/>
        <v>4</v>
      </c>
      <c r="J14" s="65">
        <f>VLOOKUP($A14,'Return Data'!$B$7:$R$2843,11,0)</f>
        <v>18.768799999999999</v>
      </c>
      <c r="K14" s="66">
        <f t="shared" si="11"/>
        <v>2</v>
      </c>
      <c r="L14" s="65">
        <f>VLOOKUP($A14,'Return Data'!$B$7:$R$2843,12,0)</f>
        <v>46.345999999999997</v>
      </c>
      <c r="M14" s="66">
        <f t="shared" ref="M14:M15" si="13">RANK(L14,L$8:L$15,0)</f>
        <v>1</v>
      </c>
      <c r="N14" s="65">
        <f>VLOOKUP($A14,'Return Data'!$B$7:$R$2843,13,0)</f>
        <v>62.5899</v>
      </c>
      <c r="O14" s="66">
        <f t="shared" ref="O14:O15" si="14">RANK(N14,N$8:N$15,0)</f>
        <v>1</v>
      </c>
      <c r="P14" s="65">
        <f>VLOOKUP($A14,'Return Data'!$B$7:$R$2843,16,0)</f>
        <v>26.2197</v>
      </c>
      <c r="Q14" s="67">
        <f t="shared" si="8"/>
        <v>4</v>
      </c>
    </row>
    <row r="15" spans="1:18" x14ac:dyDescent="0.3">
      <c r="A15" s="63" t="s">
        <v>50</v>
      </c>
      <c r="B15" s="64">
        <f>VLOOKUP($A15,'Return Data'!$B$7:$R$2843,3,0)</f>
        <v>44377</v>
      </c>
      <c r="C15" s="65">
        <f>VLOOKUP($A15,'Return Data'!$B$7:$R$2843,4,0)</f>
        <v>157.18520000000001</v>
      </c>
      <c r="D15" s="65">
        <f>VLOOKUP($A15,'Return Data'!$B$7:$R$2843,8,0)</f>
        <v>0.81710000000000005</v>
      </c>
      <c r="E15" s="66">
        <f t="shared" si="2"/>
        <v>3</v>
      </c>
      <c r="F15" s="65">
        <f>VLOOKUP($A15,'Return Data'!$B$7:$R$2843,9,0)</f>
        <v>4.0663999999999998</v>
      </c>
      <c r="G15" s="66">
        <f t="shared" si="9"/>
        <v>6</v>
      </c>
      <c r="H15" s="65">
        <f>VLOOKUP($A15,'Return Data'!$B$7:$R$2843,10,0)</f>
        <v>8.4071999999999996</v>
      </c>
      <c r="I15" s="66">
        <f t="shared" si="10"/>
        <v>5</v>
      </c>
      <c r="J15" s="65">
        <f>VLOOKUP($A15,'Return Data'!$B$7:$R$2843,11,0)</f>
        <v>14.8515</v>
      </c>
      <c r="K15" s="66">
        <f t="shared" si="11"/>
        <v>4</v>
      </c>
      <c r="L15" s="65">
        <f>VLOOKUP($A15,'Return Data'!$B$7:$R$2843,12,0)</f>
        <v>41.5017</v>
      </c>
      <c r="M15" s="66">
        <f t="shared" si="13"/>
        <v>2</v>
      </c>
      <c r="N15" s="65">
        <f>VLOOKUP($A15,'Return Data'!$B$7:$R$2843,13,0)</f>
        <v>54.466099999999997</v>
      </c>
      <c r="O15" s="66">
        <f t="shared" si="14"/>
        <v>2</v>
      </c>
      <c r="P15" s="65">
        <f>VLOOKUP($A15,'Return Data'!$B$7:$R$2843,16,0)</f>
        <v>14.914199999999999</v>
      </c>
      <c r="Q15" s="67">
        <f t="shared" si="8"/>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0.80306250000000001</v>
      </c>
      <c r="E17" s="74"/>
      <c r="F17" s="75">
        <f>AVERAGE(F8:F15)</f>
        <v>4.7716000000000003</v>
      </c>
      <c r="G17" s="74"/>
      <c r="H17" s="75">
        <f>AVERAGE(H8:H15)</f>
        <v>10.555885714285713</v>
      </c>
      <c r="I17" s="74"/>
      <c r="J17" s="75">
        <f>AVERAGE(J8:J15)</f>
        <v>19.12932</v>
      </c>
      <c r="K17" s="74"/>
      <c r="L17" s="75">
        <f>AVERAGE(L8:L15)</f>
        <v>42.399866666666668</v>
      </c>
      <c r="M17" s="74"/>
      <c r="N17" s="75">
        <f>AVERAGE(N8:N15)</f>
        <v>55.159366666666664</v>
      </c>
      <c r="O17" s="74"/>
      <c r="P17" s="75">
        <f>AVERAGE(P8:P15)</f>
        <v>26.194712499999998</v>
      </c>
      <c r="Q17" s="76"/>
    </row>
    <row r="18" spans="1:17" ht="15" customHeight="1" x14ac:dyDescent="0.3">
      <c r="A18" s="73" t="s">
        <v>28</v>
      </c>
      <c r="B18" s="74"/>
      <c r="C18" s="74"/>
      <c r="D18" s="75">
        <f>MIN(D8:D15)</f>
        <v>0.1331</v>
      </c>
      <c r="E18" s="74"/>
      <c r="F18" s="75">
        <f>MIN(F8:F15)</f>
        <v>3.4563000000000001</v>
      </c>
      <c r="G18" s="74"/>
      <c r="H18" s="75">
        <f>MIN(H8:H15)</f>
        <v>8.1384000000000007</v>
      </c>
      <c r="I18" s="74"/>
      <c r="J18" s="75">
        <f>MIN(J8:J15)</f>
        <v>10.7432</v>
      </c>
      <c r="K18" s="74"/>
      <c r="L18" s="75">
        <f>MIN(L8:L15)</f>
        <v>39.351900000000001</v>
      </c>
      <c r="M18" s="74"/>
      <c r="N18" s="75">
        <f>MIN(N8:N15)</f>
        <v>48.4221</v>
      </c>
      <c r="O18" s="74"/>
      <c r="P18" s="75">
        <f>MIN(P8:P15)</f>
        <v>12.9</v>
      </c>
      <c r="Q18" s="76"/>
    </row>
    <row r="19" spans="1:17" ht="15" thickBot="1" x14ac:dyDescent="0.35">
      <c r="A19" s="77" t="s">
        <v>29</v>
      </c>
      <c r="B19" s="78"/>
      <c r="C19" s="78"/>
      <c r="D19" s="79">
        <f>MAX(D8:D15)</f>
        <v>1.9874000000000001</v>
      </c>
      <c r="E19" s="78"/>
      <c r="F19" s="79">
        <f>MAX(F8:F15)</f>
        <v>6.0094000000000003</v>
      </c>
      <c r="G19" s="78"/>
      <c r="H19" s="79">
        <f>MAX(H8:H15)</f>
        <v>20.130800000000001</v>
      </c>
      <c r="I19" s="78"/>
      <c r="J19" s="79">
        <f>MAX(J8:J15)</f>
        <v>35.776499999999999</v>
      </c>
      <c r="K19" s="78"/>
      <c r="L19" s="79">
        <f>MAX(L8:L15)</f>
        <v>46.345999999999997</v>
      </c>
      <c r="M19" s="78"/>
      <c r="N19" s="79">
        <f>MAX(N8:N15)</f>
        <v>62.5899</v>
      </c>
      <c r="O19" s="78"/>
      <c r="P19" s="79">
        <f>MAX(P8:P15)</f>
        <v>59.13</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44377</v>
      </c>
      <c r="C8" s="65">
        <f>VLOOKUP($A8,'Return Data'!$B$7:$R$2843,4,0)</f>
        <v>11.44</v>
      </c>
      <c r="D8" s="65">
        <f>VLOOKUP($A8,'Return Data'!$B$7:$R$2843,8,0)</f>
        <v>0.61570000000000003</v>
      </c>
      <c r="E8" s="66">
        <f>RANK(D8,D$8:D$16,0)</f>
        <v>4</v>
      </c>
      <c r="F8" s="65">
        <f>VLOOKUP($A8,'Return Data'!$B$7:$R$2843,9,0)</f>
        <v>5.1471</v>
      </c>
      <c r="G8" s="66">
        <f>RANK(F8,F$8:F$16,0)</f>
        <v>3</v>
      </c>
      <c r="H8" s="65">
        <f>VLOOKUP($A8,'Return Data'!$B$7:$R$2843,10,0)</f>
        <v>7.5187999999999997</v>
      </c>
      <c r="I8" s="66">
        <f>RANK(H8,H$8:H$16,0)</f>
        <v>7</v>
      </c>
      <c r="J8" s="65"/>
      <c r="K8" s="66"/>
      <c r="L8" s="65"/>
      <c r="M8" s="66"/>
      <c r="N8" s="65"/>
      <c r="O8" s="66"/>
      <c r="P8" s="65">
        <f>VLOOKUP($A8,'Return Data'!$B$7:$R$2843,16,0)</f>
        <v>14.4</v>
      </c>
      <c r="Q8" s="67">
        <f>RANK(P8,P$8:P$16,0)</f>
        <v>7</v>
      </c>
    </row>
    <row r="9" spans="1:17" x14ac:dyDescent="0.3">
      <c r="A9" s="63" t="s">
        <v>379</v>
      </c>
      <c r="B9" s="64">
        <f>VLOOKUP($A9,'Return Data'!$B$7:$R$2843,3,0)</f>
        <v>44377</v>
      </c>
      <c r="C9" s="65">
        <f>VLOOKUP($A9,'Return Data'!$B$7:$R$2843,4,0)</f>
        <v>14.72</v>
      </c>
      <c r="D9" s="65">
        <f>VLOOKUP($A9,'Return Data'!$B$7:$R$2843,8,0)</f>
        <v>0.1361</v>
      </c>
      <c r="E9" s="66">
        <f t="shared" ref="E9:E16" si="0">RANK(D9,D$8:D$16,0)</f>
        <v>8</v>
      </c>
      <c r="F9" s="65">
        <f>VLOOKUP($A9,'Return Data'!$B$7:$R$2843,9,0)</f>
        <v>3.6619999999999999</v>
      </c>
      <c r="G9" s="66">
        <f t="shared" ref="G9:G16" si="1">RANK(F9,F$8:F$16,0)</f>
        <v>7</v>
      </c>
      <c r="H9" s="65">
        <f>VLOOKUP($A9,'Return Data'!$B$7:$R$2843,10,0)</f>
        <v>7.9970999999999997</v>
      </c>
      <c r="I9" s="66">
        <f t="shared" ref="I9:I16" si="2">RANK(H9,H$8:H$16,0)</f>
        <v>6</v>
      </c>
      <c r="J9" s="65">
        <f>VLOOKUP($A9,'Return Data'!$B$7:$R$2843,11,0)</f>
        <v>9.8506999999999998</v>
      </c>
      <c r="K9" s="66">
        <f t="shared" ref="K9:K16" si="3">RANK(J9,J$8:J$16,0)</f>
        <v>5</v>
      </c>
      <c r="L9" s="65">
        <f>VLOOKUP($A9,'Return Data'!$B$7:$R$2843,12,0)</f>
        <v>37.698799999999999</v>
      </c>
      <c r="M9" s="66">
        <f t="shared" ref="M9:M16" si="4">RANK(L9,L$8:L$16,0)</f>
        <v>3</v>
      </c>
      <c r="N9" s="65">
        <f>VLOOKUP($A9,'Return Data'!$B$7:$R$2843,13,0)</f>
        <v>46.1768</v>
      </c>
      <c r="O9" s="66">
        <f t="shared" ref="O9:O16" si="5">RANK(N9,N$8:N$16,0)</f>
        <v>3</v>
      </c>
      <c r="P9" s="65">
        <f>VLOOKUP($A9,'Return Data'!$B$7:$R$2843,16,0)</f>
        <v>32.312199999999997</v>
      </c>
      <c r="Q9" s="67">
        <f t="shared" ref="Q9:Q16" si="6">RANK(P9,P$8:P$16,0)</f>
        <v>2</v>
      </c>
    </row>
    <row r="10" spans="1:17" x14ac:dyDescent="0.3">
      <c r="A10" s="63" t="s">
        <v>1960</v>
      </c>
      <c r="B10" s="64">
        <f>VLOOKUP($A10,'Return Data'!$B$7:$R$2843,3,0)</f>
        <v>44377</v>
      </c>
      <c r="C10" s="65">
        <f>VLOOKUP($A10,'Return Data'!$B$7:$R$2843,4,0)</f>
        <v>12.96</v>
      </c>
      <c r="D10" s="65">
        <f>VLOOKUP($A10,'Return Data'!$B$7:$R$2843,8,0)</f>
        <v>1.7267999999999999</v>
      </c>
      <c r="E10" s="66">
        <f t="shared" si="0"/>
        <v>2</v>
      </c>
      <c r="F10" s="65">
        <f>VLOOKUP($A10,'Return Data'!$B$7:$R$2843,9,0)</f>
        <v>4.7695999999999996</v>
      </c>
      <c r="G10" s="66">
        <f t="shared" si="1"/>
        <v>4</v>
      </c>
      <c r="H10" s="65">
        <f>VLOOKUP($A10,'Return Data'!$B$7:$R$2843,10,0)</f>
        <v>10.485900000000001</v>
      </c>
      <c r="I10" s="66">
        <f t="shared" ref="I10" si="7">RANK(H10,H$8:H$16,0)</f>
        <v>2</v>
      </c>
      <c r="J10" s="65">
        <f>VLOOKUP($A10,'Return Data'!$B$7:$R$2843,11,0)</f>
        <v>14.588900000000001</v>
      </c>
      <c r="K10" s="66">
        <f t="shared" ref="K10" si="8">RANK(J10,J$8:J$16,0)</f>
        <v>3</v>
      </c>
      <c r="L10" s="65"/>
      <c r="M10" s="66"/>
      <c r="N10" s="65"/>
      <c r="O10" s="66"/>
      <c r="P10" s="65">
        <f>VLOOKUP($A10,'Return Data'!$B$7:$R$2843,16,0)</f>
        <v>29.6</v>
      </c>
      <c r="Q10" s="67">
        <f t="shared" si="6"/>
        <v>3</v>
      </c>
    </row>
    <row r="11" spans="1:17" x14ac:dyDescent="0.3">
      <c r="A11" s="63" t="s">
        <v>1963</v>
      </c>
      <c r="B11" s="64">
        <f>VLOOKUP($A11,'Return Data'!$B$7:$R$2843,3,0)</f>
        <v>44377</v>
      </c>
      <c r="C11" s="65">
        <f>VLOOKUP($A11,'Return Data'!$B$7:$R$2843,4,0)</f>
        <v>11.24</v>
      </c>
      <c r="D11" s="65">
        <f>VLOOKUP($A11,'Return Data'!$B$7:$R$2843,8,0)</f>
        <v>1.9964</v>
      </c>
      <c r="E11" s="66">
        <f t="shared" si="0"/>
        <v>1</v>
      </c>
      <c r="F11" s="65">
        <f>VLOOKUP($A11,'Return Data'!$B$7:$R$2843,9,0)</f>
        <v>5.9378000000000002</v>
      </c>
      <c r="G11" s="66">
        <f t="shared" ref="G11" si="9">RANK(F11,F$8:F$16,0)</f>
        <v>1</v>
      </c>
      <c r="H11" s="65"/>
      <c r="I11" s="66"/>
      <c r="J11" s="65"/>
      <c r="K11" s="66"/>
      <c r="L11" s="65"/>
      <c r="M11" s="66"/>
      <c r="N11" s="65"/>
      <c r="O11" s="66"/>
      <c r="P11" s="65">
        <f>VLOOKUP($A11,'Return Data'!$B$7:$R$2843,16,0)</f>
        <v>12.4</v>
      </c>
      <c r="Q11" s="67">
        <f t="shared" si="6"/>
        <v>9</v>
      </c>
    </row>
    <row r="12" spans="1:17" x14ac:dyDescent="0.3">
      <c r="A12" s="63" t="s">
        <v>1965</v>
      </c>
      <c r="B12" s="64">
        <f>VLOOKUP($A12,'Return Data'!$B$7:$R$2843,3,0)</f>
        <v>44377</v>
      </c>
      <c r="C12" s="65">
        <f>VLOOKUP($A12,'Return Data'!$B$7:$R$2843,4,0)</f>
        <v>11.41</v>
      </c>
      <c r="D12" s="65">
        <f>VLOOKUP($A12,'Return Data'!$B$7:$R$2843,8,0)</f>
        <v>0.4844</v>
      </c>
      <c r="E12" s="66">
        <f t="shared" si="0"/>
        <v>5</v>
      </c>
      <c r="F12" s="65">
        <f>VLOOKUP($A12,'Return Data'!$B$7:$R$2843,9,0)</f>
        <v>3.2953000000000001</v>
      </c>
      <c r="G12" s="66">
        <f t="shared" si="1"/>
        <v>8</v>
      </c>
      <c r="H12" s="65">
        <f>VLOOKUP($A12,'Return Data'!$B$7:$R$2843,10,0)</f>
        <v>8.8324999999999996</v>
      </c>
      <c r="I12" s="66">
        <f t="shared" si="2"/>
        <v>3</v>
      </c>
      <c r="J12" s="65"/>
      <c r="K12" s="66"/>
      <c r="L12" s="65"/>
      <c r="M12" s="66"/>
      <c r="N12" s="65"/>
      <c r="O12" s="66"/>
      <c r="P12" s="65">
        <f>VLOOKUP($A12,'Return Data'!$B$7:$R$2843,16,0)</f>
        <v>14.1</v>
      </c>
      <c r="Q12" s="67">
        <f t="shared" si="6"/>
        <v>8</v>
      </c>
    </row>
    <row r="13" spans="1:17" x14ac:dyDescent="0.3">
      <c r="A13" s="63" t="s">
        <v>1966</v>
      </c>
      <c r="B13" s="64">
        <f>VLOOKUP($A13,'Return Data'!$B$7:$R$2843,3,0)</f>
        <v>44377</v>
      </c>
      <c r="C13" s="65">
        <f>VLOOKUP($A13,'Return Data'!$B$7:$R$2843,4,0)</f>
        <v>26.835999999999999</v>
      </c>
      <c r="D13" s="65">
        <f>VLOOKUP($A13,'Return Data'!$B$7:$R$2843,8,0)</f>
        <v>-0.28610000000000002</v>
      </c>
      <c r="E13" s="66">
        <f t="shared" si="0"/>
        <v>9</v>
      </c>
      <c r="F13" s="65">
        <f>VLOOKUP($A13,'Return Data'!$B$7:$R$2843,9,0)</f>
        <v>2.1701000000000001</v>
      </c>
      <c r="G13" s="66">
        <f t="shared" si="1"/>
        <v>9</v>
      </c>
      <c r="H13" s="65">
        <f>VLOOKUP($A13,'Return Data'!$B$7:$R$2843,10,0)</f>
        <v>5.9748000000000001</v>
      </c>
      <c r="I13" s="66">
        <f t="shared" si="2"/>
        <v>8</v>
      </c>
      <c r="J13" s="65"/>
      <c r="K13" s="66"/>
      <c r="L13" s="65"/>
      <c r="M13" s="66"/>
      <c r="N13" s="65"/>
      <c r="O13" s="66"/>
      <c r="P13" s="65">
        <f>VLOOKUP($A13,'Return Data'!$B$7:$R$2843,16,0)</f>
        <v>20.313800000000001</v>
      </c>
      <c r="Q13" s="67">
        <f t="shared" si="6"/>
        <v>5</v>
      </c>
    </row>
    <row r="14" spans="1:17" x14ac:dyDescent="0.3">
      <c r="A14" s="63" t="s">
        <v>1968</v>
      </c>
      <c r="B14" s="64">
        <f>VLOOKUP($A14,'Return Data'!$B$7:$R$2843,3,0)</f>
        <v>44377</v>
      </c>
      <c r="C14" s="65">
        <f>VLOOKUP($A14,'Return Data'!$B$7:$R$2843,4,0)</f>
        <v>15.7811</v>
      </c>
      <c r="D14" s="65">
        <f>VLOOKUP($A14,'Return Data'!$B$7:$R$2843,8,0)</f>
        <v>0.20949999999999999</v>
      </c>
      <c r="E14" s="66">
        <f t="shared" si="0"/>
        <v>6</v>
      </c>
      <c r="F14" s="65">
        <f>VLOOKUP($A14,'Return Data'!$B$7:$R$2843,9,0)</f>
        <v>5.7750000000000004</v>
      </c>
      <c r="G14" s="66">
        <f t="shared" si="1"/>
        <v>2</v>
      </c>
      <c r="H14" s="65">
        <f>VLOOKUP($A14,'Return Data'!$B$7:$R$2843,10,0)</f>
        <v>19.766999999999999</v>
      </c>
      <c r="I14" s="66">
        <f t="shared" si="2"/>
        <v>1</v>
      </c>
      <c r="J14" s="65">
        <f>VLOOKUP($A14,'Return Data'!$B$7:$R$2843,11,0)</f>
        <v>34.8904</v>
      </c>
      <c r="K14" s="66">
        <f t="shared" ref="K14" si="10">RANK(J14,J$8:J$16,0)</f>
        <v>1</v>
      </c>
      <c r="L14" s="65"/>
      <c r="M14" s="66"/>
      <c r="N14" s="65"/>
      <c r="O14" s="66"/>
      <c r="P14" s="65">
        <f>VLOOKUP($A14,'Return Data'!$B$7:$R$2843,16,0)</f>
        <v>57.811</v>
      </c>
      <c r="Q14" s="67">
        <f t="shared" si="6"/>
        <v>1</v>
      </c>
    </row>
    <row r="15" spans="1:17" x14ac:dyDescent="0.3">
      <c r="A15" s="63" t="s">
        <v>51</v>
      </c>
      <c r="B15" s="64">
        <f>VLOOKUP($A15,'Return Data'!$B$7:$R$2843,3,0)</f>
        <v>44377</v>
      </c>
      <c r="C15" s="65">
        <f>VLOOKUP($A15,'Return Data'!$B$7:$R$2843,4,0)</f>
        <v>15.63</v>
      </c>
      <c r="D15" s="65">
        <f>VLOOKUP($A15,'Return Data'!$B$7:$R$2843,8,0)</f>
        <v>0.1923</v>
      </c>
      <c r="E15" s="66">
        <f t="shared" si="0"/>
        <v>7</v>
      </c>
      <c r="F15" s="65">
        <f>VLOOKUP($A15,'Return Data'!$B$7:$R$2843,9,0)</f>
        <v>4.6885000000000003</v>
      </c>
      <c r="G15" s="66">
        <f t="shared" si="1"/>
        <v>5</v>
      </c>
      <c r="H15" s="65">
        <f>VLOOKUP($A15,'Return Data'!$B$7:$R$2843,10,0)</f>
        <v>8.5417000000000005</v>
      </c>
      <c r="I15" s="66">
        <f t="shared" si="2"/>
        <v>4</v>
      </c>
      <c r="J15" s="65">
        <f>VLOOKUP($A15,'Return Data'!$B$7:$R$2843,11,0)</f>
        <v>18.319500000000001</v>
      </c>
      <c r="K15" s="66">
        <f t="shared" si="3"/>
        <v>2</v>
      </c>
      <c r="L15" s="65">
        <f>VLOOKUP($A15,'Return Data'!$B$7:$R$2843,12,0)</f>
        <v>45.530700000000003</v>
      </c>
      <c r="M15" s="66">
        <f t="shared" si="4"/>
        <v>1</v>
      </c>
      <c r="N15" s="65">
        <f>VLOOKUP($A15,'Return Data'!$B$7:$R$2843,13,0)</f>
        <v>61.466900000000003</v>
      </c>
      <c r="O15" s="66">
        <f t="shared" si="5"/>
        <v>1</v>
      </c>
      <c r="P15" s="65">
        <f>VLOOKUP($A15,'Return Data'!$B$7:$R$2843,16,0)</f>
        <v>25.447800000000001</v>
      </c>
      <c r="Q15" s="67">
        <f t="shared" si="6"/>
        <v>4</v>
      </c>
    </row>
    <row r="16" spans="1:17" x14ac:dyDescent="0.3">
      <c r="A16" s="63" t="s">
        <v>52</v>
      </c>
      <c r="B16" s="64">
        <f>VLOOKUP($A16,'Return Data'!$B$7:$R$2843,3,0)</f>
        <v>44377</v>
      </c>
      <c r="C16" s="65">
        <f>VLOOKUP($A16,'Return Data'!$B$7:$R$2843,4,0)</f>
        <v>649.95211708587306</v>
      </c>
      <c r="D16" s="65">
        <f>VLOOKUP($A16,'Return Data'!$B$7:$R$2843,8,0)</f>
        <v>0.78800000000000003</v>
      </c>
      <c r="E16" s="66">
        <f t="shared" si="0"/>
        <v>3</v>
      </c>
      <c r="F16" s="65">
        <f>VLOOKUP($A16,'Return Data'!$B$7:$R$2843,9,0)</f>
        <v>3.9923000000000002</v>
      </c>
      <c r="G16" s="66">
        <f t="shared" si="1"/>
        <v>6</v>
      </c>
      <c r="H16" s="65">
        <f>VLOOKUP($A16,'Return Data'!$B$7:$R$2843,10,0)</f>
        <v>8.1853999999999996</v>
      </c>
      <c r="I16" s="66">
        <f t="shared" si="2"/>
        <v>5</v>
      </c>
      <c r="J16" s="65">
        <f>VLOOKUP($A16,'Return Data'!$B$7:$R$2843,11,0)</f>
        <v>14.3827</v>
      </c>
      <c r="K16" s="66">
        <f t="shared" si="3"/>
        <v>4</v>
      </c>
      <c r="L16" s="65">
        <f>VLOOKUP($A16,'Return Data'!$B$7:$R$2843,12,0)</f>
        <v>40.653700000000001</v>
      </c>
      <c r="M16" s="66">
        <f t="shared" si="4"/>
        <v>2</v>
      </c>
      <c r="N16" s="65">
        <f>VLOOKUP($A16,'Return Data'!$B$7:$R$2843,13,0)</f>
        <v>53.270699999999998</v>
      </c>
      <c r="O16" s="66">
        <f t="shared" si="5"/>
        <v>2</v>
      </c>
      <c r="P16" s="65">
        <f>VLOOKUP($A16,'Return Data'!$B$7:$R$2843,16,0)</f>
        <v>14.6593</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0.65145555555555557</v>
      </c>
      <c r="E18" s="74"/>
      <c r="F18" s="75">
        <f>AVERAGE(F8:F16)</f>
        <v>4.381966666666667</v>
      </c>
      <c r="G18" s="74"/>
      <c r="H18" s="75">
        <f>AVERAGE(H8:H16)</f>
        <v>9.6629000000000005</v>
      </c>
      <c r="I18" s="74"/>
      <c r="J18" s="75">
        <f>AVERAGE(J8:J16)</f>
        <v>18.40644</v>
      </c>
      <c r="K18" s="74"/>
      <c r="L18" s="75">
        <f>AVERAGE(L8:L16)</f>
        <v>41.294400000000003</v>
      </c>
      <c r="M18" s="74"/>
      <c r="N18" s="75">
        <f>AVERAGE(N8:N16)</f>
        <v>53.638133333333336</v>
      </c>
      <c r="O18" s="74"/>
      <c r="P18" s="75">
        <f>AVERAGE(P8:P16)</f>
        <v>24.560455555555553</v>
      </c>
      <c r="Q18" s="76"/>
    </row>
    <row r="19" spans="1:17" x14ac:dyDescent="0.3">
      <c r="A19" s="73" t="s">
        <v>28</v>
      </c>
      <c r="B19" s="74"/>
      <c r="C19" s="74"/>
      <c r="D19" s="75">
        <f>MIN(D8:D16)</f>
        <v>-0.28610000000000002</v>
      </c>
      <c r="E19" s="74"/>
      <c r="F19" s="75">
        <f>MIN(F8:F16)</f>
        <v>2.1701000000000001</v>
      </c>
      <c r="G19" s="74"/>
      <c r="H19" s="75">
        <f>MIN(H8:H16)</f>
        <v>5.9748000000000001</v>
      </c>
      <c r="I19" s="74"/>
      <c r="J19" s="75">
        <f>MIN(J8:J16)</f>
        <v>9.8506999999999998</v>
      </c>
      <c r="K19" s="74"/>
      <c r="L19" s="75">
        <f>MIN(L8:L16)</f>
        <v>37.698799999999999</v>
      </c>
      <c r="M19" s="74"/>
      <c r="N19" s="75">
        <f>MIN(N8:N16)</f>
        <v>46.1768</v>
      </c>
      <c r="O19" s="74"/>
      <c r="P19" s="75">
        <f>MIN(P8:P16)</f>
        <v>12.4</v>
      </c>
      <c r="Q19" s="76"/>
    </row>
    <row r="20" spans="1:17" ht="15" thickBot="1" x14ac:dyDescent="0.35">
      <c r="A20" s="77" t="s">
        <v>29</v>
      </c>
      <c r="B20" s="78"/>
      <c r="C20" s="78"/>
      <c r="D20" s="79">
        <f>MAX(D8:D16)</f>
        <v>1.9964</v>
      </c>
      <c r="E20" s="78"/>
      <c r="F20" s="79">
        <f>MAX(F8:F16)</f>
        <v>5.9378000000000002</v>
      </c>
      <c r="G20" s="78"/>
      <c r="H20" s="79">
        <f>MAX(H8:H16)</f>
        <v>19.766999999999999</v>
      </c>
      <c r="I20" s="78"/>
      <c r="J20" s="79">
        <f>MAX(J8:J16)</f>
        <v>34.8904</v>
      </c>
      <c r="K20" s="78"/>
      <c r="L20" s="79">
        <f>MAX(L8:L16)</f>
        <v>45.530700000000003</v>
      </c>
      <c r="M20" s="78"/>
      <c r="N20" s="79">
        <f>MAX(N8:N16)</f>
        <v>61.466900000000003</v>
      </c>
      <c r="O20" s="78"/>
      <c r="P20" s="79">
        <f>MAX(P8:P16)</f>
        <v>57.811</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44377</v>
      </c>
      <c r="C8" s="65">
        <f>VLOOKUP($A8,'Return Data'!$B$7:$R$2843,4,0)</f>
        <v>39.047400000000003</v>
      </c>
      <c r="D8" s="65">
        <f>VLOOKUP($A8,'Return Data'!$B$7:$R$2843,9,0)</f>
        <v>2.6177999999999999</v>
      </c>
      <c r="E8" s="66">
        <f t="shared" ref="E8:E33" si="0">RANK(D8,D$8:D$33,0)</f>
        <v>7</v>
      </c>
      <c r="F8" s="65">
        <f>VLOOKUP($A8,'Return Data'!$B$7:$R$2843,10,0)</f>
        <v>6.5879000000000003</v>
      </c>
      <c r="G8" s="66">
        <f t="shared" ref="G8:G33" si="1">RANK(F8,F$8:F$33,0)</f>
        <v>5</v>
      </c>
      <c r="H8" s="65">
        <f>VLOOKUP($A8,'Return Data'!$B$7:$R$2843,11,0)</f>
        <v>3.8986000000000001</v>
      </c>
      <c r="I8" s="66">
        <f t="shared" ref="I8:I33" si="2">RANK(H8,H$8:H$33,0)</f>
        <v>6</v>
      </c>
      <c r="J8" s="65">
        <f>VLOOKUP($A8,'Return Data'!$B$7:$R$2843,12,0)</f>
        <v>6.2202999999999999</v>
      </c>
      <c r="K8" s="66">
        <f t="shared" ref="K8:K33" si="3">RANK(J8,J$8:J$33,0)</f>
        <v>4</v>
      </c>
      <c r="L8" s="65">
        <f>VLOOKUP($A8,'Return Data'!$B$7:$R$2843,13,0)</f>
        <v>8.1897000000000002</v>
      </c>
      <c r="M8" s="66">
        <f t="shared" ref="M8:M33" si="4">RANK(L8,L$8:L$33,0)</f>
        <v>4</v>
      </c>
      <c r="N8" s="65">
        <f>VLOOKUP($A8,'Return Data'!$B$7:$R$2843,17,0)</f>
        <v>9.1754999999999995</v>
      </c>
      <c r="O8" s="66">
        <f t="shared" ref="O8:O24" si="5">RANK(N8,N$8:N$33,0)</f>
        <v>4</v>
      </c>
      <c r="P8" s="65">
        <f>VLOOKUP($A8,'Return Data'!$B$7:$R$2843,14,0)</f>
        <v>9.3118999999999996</v>
      </c>
      <c r="Q8" s="66">
        <f t="shared" ref="Q8:Q24" si="6">RANK(P8,P$8:P$33,0)</f>
        <v>2</v>
      </c>
      <c r="R8" s="65">
        <f>VLOOKUP($A8,'Return Data'!$B$7:$R$2843,16,0)</f>
        <v>9.3949999999999996</v>
      </c>
      <c r="S8" s="67">
        <f t="shared" ref="S8:S33" si="7">RANK(R8,R$8:R$33,0)</f>
        <v>1</v>
      </c>
    </row>
    <row r="9" spans="1:19" x14ac:dyDescent="0.3">
      <c r="A9" s="82" t="s">
        <v>1385</v>
      </c>
      <c r="B9" s="64">
        <f>VLOOKUP($A9,'Return Data'!$B$7:$R$2843,3,0)</f>
        <v>44377</v>
      </c>
      <c r="C9" s="65">
        <f>VLOOKUP($A9,'Return Data'!$B$7:$R$2843,4,0)</f>
        <v>25.756799999999998</v>
      </c>
      <c r="D9" s="65">
        <f>VLOOKUP($A9,'Return Data'!$B$7:$R$2843,9,0)</f>
        <v>2.1642000000000001</v>
      </c>
      <c r="E9" s="66">
        <f t="shared" si="0"/>
        <v>9</v>
      </c>
      <c r="F9" s="65">
        <f>VLOOKUP($A9,'Return Data'!$B$7:$R$2843,10,0)</f>
        <v>5.8632</v>
      </c>
      <c r="G9" s="66">
        <f t="shared" si="1"/>
        <v>10</v>
      </c>
      <c r="H9" s="65">
        <f>VLOOKUP($A9,'Return Data'!$B$7:$R$2843,11,0)</f>
        <v>3.5596999999999999</v>
      </c>
      <c r="I9" s="66">
        <f t="shared" si="2"/>
        <v>10</v>
      </c>
      <c r="J9" s="65">
        <f>VLOOKUP($A9,'Return Data'!$B$7:$R$2843,12,0)</f>
        <v>5.6002999999999998</v>
      </c>
      <c r="K9" s="66">
        <f t="shared" si="3"/>
        <v>7</v>
      </c>
      <c r="L9" s="65">
        <f>VLOOKUP($A9,'Return Data'!$B$7:$R$2843,13,0)</f>
        <v>5.9789000000000003</v>
      </c>
      <c r="M9" s="66">
        <f t="shared" si="4"/>
        <v>11</v>
      </c>
      <c r="N9" s="65">
        <f>VLOOKUP($A9,'Return Data'!$B$7:$R$2843,17,0)</f>
        <v>9.0608000000000004</v>
      </c>
      <c r="O9" s="66">
        <f t="shared" si="5"/>
        <v>6</v>
      </c>
      <c r="P9" s="65">
        <f>VLOOKUP($A9,'Return Data'!$B$7:$R$2843,14,0)</f>
        <v>9.1602999999999994</v>
      </c>
      <c r="Q9" s="66">
        <f t="shared" si="6"/>
        <v>3</v>
      </c>
      <c r="R9" s="65">
        <f>VLOOKUP($A9,'Return Data'!$B$7:$R$2843,16,0)</f>
        <v>8.8550000000000004</v>
      </c>
      <c r="S9" s="67">
        <f t="shared" si="7"/>
        <v>3</v>
      </c>
    </row>
    <row r="10" spans="1:19" x14ac:dyDescent="0.3">
      <c r="A10" s="82" t="s">
        <v>1388</v>
      </c>
      <c r="B10" s="64">
        <f>VLOOKUP($A10,'Return Data'!$B$7:$R$2843,3,0)</f>
        <v>44377</v>
      </c>
      <c r="C10" s="65">
        <f>VLOOKUP($A10,'Return Data'!$B$7:$R$2843,4,0)</f>
        <v>24.4221</v>
      </c>
      <c r="D10" s="65">
        <f>VLOOKUP($A10,'Return Data'!$B$7:$R$2843,9,0)</f>
        <v>1.3967000000000001</v>
      </c>
      <c r="E10" s="66">
        <f t="shared" si="0"/>
        <v>12</v>
      </c>
      <c r="F10" s="65">
        <f>VLOOKUP($A10,'Return Data'!$B$7:$R$2843,10,0)</f>
        <v>5.4776999999999996</v>
      </c>
      <c r="G10" s="66">
        <f t="shared" si="1"/>
        <v>12</v>
      </c>
      <c r="H10" s="65">
        <f>VLOOKUP($A10,'Return Data'!$B$7:$R$2843,11,0)</f>
        <v>4.3175999999999997</v>
      </c>
      <c r="I10" s="66">
        <f t="shared" si="2"/>
        <v>3</v>
      </c>
      <c r="J10" s="65">
        <f>VLOOKUP($A10,'Return Data'!$B$7:$R$2843,12,0)</f>
        <v>5.2172000000000001</v>
      </c>
      <c r="K10" s="66">
        <f t="shared" si="3"/>
        <v>12</v>
      </c>
      <c r="L10" s="65">
        <f>VLOOKUP($A10,'Return Data'!$B$7:$R$2843,13,0)</f>
        <v>5.984</v>
      </c>
      <c r="M10" s="66">
        <f t="shared" si="4"/>
        <v>10</v>
      </c>
      <c r="N10" s="65">
        <f>VLOOKUP($A10,'Return Data'!$B$7:$R$2843,17,0)</f>
        <v>7.5953999999999997</v>
      </c>
      <c r="O10" s="66">
        <f t="shared" si="5"/>
        <v>19</v>
      </c>
      <c r="P10" s="65">
        <f>VLOOKUP($A10,'Return Data'!$B$7:$R$2843,14,0)</f>
        <v>8.1341999999999999</v>
      </c>
      <c r="Q10" s="66">
        <f t="shared" si="6"/>
        <v>14</v>
      </c>
      <c r="R10" s="65">
        <f>VLOOKUP($A10,'Return Data'!$B$7:$R$2843,16,0)</f>
        <v>8.7332000000000001</v>
      </c>
      <c r="S10" s="67">
        <f t="shared" si="7"/>
        <v>6</v>
      </c>
    </row>
    <row r="11" spans="1:19" x14ac:dyDescent="0.3">
      <c r="A11" s="82" t="s">
        <v>1390</v>
      </c>
      <c r="B11" s="64">
        <f>VLOOKUP($A11,'Return Data'!$B$7:$R$2843,3,0)</f>
        <v>44377</v>
      </c>
      <c r="C11" s="65">
        <f>VLOOKUP($A11,'Return Data'!$B$7:$R$2843,4,0)</f>
        <v>26.127800000000001</v>
      </c>
      <c r="D11" s="65">
        <f>VLOOKUP($A11,'Return Data'!$B$7:$R$2843,9,0)</f>
        <v>0.30059999999999998</v>
      </c>
      <c r="E11" s="66">
        <f t="shared" si="0"/>
        <v>22</v>
      </c>
      <c r="F11" s="65">
        <f>VLOOKUP($A11,'Return Data'!$B$7:$R$2843,10,0)</f>
        <v>5.3742999999999999</v>
      </c>
      <c r="G11" s="66">
        <f t="shared" si="1"/>
        <v>14</v>
      </c>
      <c r="H11" s="65">
        <f>VLOOKUP($A11,'Return Data'!$B$7:$R$2843,11,0)</f>
        <v>3.3534000000000002</v>
      </c>
      <c r="I11" s="66">
        <f t="shared" si="2"/>
        <v>12</v>
      </c>
      <c r="J11" s="65">
        <f>VLOOKUP($A11,'Return Data'!$B$7:$R$2843,12,0)</f>
        <v>5.8148999999999997</v>
      </c>
      <c r="K11" s="66">
        <f t="shared" si="3"/>
        <v>6</v>
      </c>
      <c r="L11" s="65">
        <f>VLOOKUP($A11,'Return Data'!$B$7:$R$2843,13,0)</f>
        <v>6.0532000000000004</v>
      </c>
      <c r="M11" s="66">
        <f t="shared" si="4"/>
        <v>9</v>
      </c>
      <c r="N11" s="65">
        <f>VLOOKUP($A11,'Return Data'!$B$7:$R$2843,17,0)</f>
        <v>9.0454000000000008</v>
      </c>
      <c r="O11" s="66">
        <f t="shared" si="5"/>
        <v>7</v>
      </c>
      <c r="P11" s="65">
        <f>VLOOKUP($A11,'Return Data'!$B$7:$R$2843,14,0)</f>
        <v>8.2566000000000006</v>
      </c>
      <c r="Q11" s="66">
        <f t="shared" si="6"/>
        <v>12</v>
      </c>
      <c r="R11" s="65">
        <f>VLOOKUP($A11,'Return Data'!$B$7:$R$2843,16,0)</f>
        <v>8.4161000000000001</v>
      </c>
      <c r="S11" s="67">
        <f t="shared" si="7"/>
        <v>12</v>
      </c>
    </row>
    <row r="12" spans="1:19" x14ac:dyDescent="0.3">
      <c r="A12" s="82" t="s">
        <v>1391</v>
      </c>
      <c r="B12" s="64">
        <f>VLOOKUP($A12,'Return Data'!$B$7:$R$2843,3,0)</f>
        <v>44377</v>
      </c>
      <c r="C12" s="65">
        <f>VLOOKUP($A12,'Return Data'!$B$7:$R$2843,4,0)</f>
        <v>18.470400000000001</v>
      </c>
      <c r="D12" s="65">
        <f>VLOOKUP($A12,'Return Data'!$B$7:$R$2843,9,0)</f>
        <v>3.2852999999999999</v>
      </c>
      <c r="E12" s="66">
        <f t="shared" si="0"/>
        <v>3</v>
      </c>
      <c r="F12" s="65">
        <f>VLOOKUP($A12,'Return Data'!$B$7:$R$2843,10,0)</f>
        <v>5.9519000000000002</v>
      </c>
      <c r="G12" s="66">
        <f t="shared" si="1"/>
        <v>9</v>
      </c>
      <c r="H12" s="65">
        <f>VLOOKUP($A12,'Return Data'!$B$7:$R$2843,11,0)</f>
        <v>4.1605999999999996</v>
      </c>
      <c r="I12" s="66">
        <f t="shared" si="2"/>
        <v>5</v>
      </c>
      <c r="J12" s="65">
        <f>VLOOKUP($A12,'Return Data'!$B$7:$R$2843,12,0)</f>
        <v>4.9343000000000004</v>
      </c>
      <c r="K12" s="66">
        <f t="shared" si="3"/>
        <v>19</v>
      </c>
      <c r="L12" s="65">
        <f>VLOOKUP($A12,'Return Data'!$B$7:$R$2843,13,0)</f>
        <v>5.0994999999999999</v>
      </c>
      <c r="M12" s="66">
        <f t="shared" si="4"/>
        <v>20</v>
      </c>
      <c r="N12" s="65">
        <f>VLOOKUP($A12,'Return Data'!$B$7:$R$2843,17,0)</f>
        <v>-1.2446999999999999</v>
      </c>
      <c r="O12" s="66">
        <f t="shared" si="5"/>
        <v>25</v>
      </c>
      <c r="P12" s="65">
        <f>VLOOKUP($A12,'Return Data'!$B$7:$R$2843,14,0)</f>
        <v>-2.7898000000000001</v>
      </c>
      <c r="Q12" s="66">
        <f t="shared" si="6"/>
        <v>24</v>
      </c>
      <c r="R12" s="65">
        <f>VLOOKUP($A12,'Return Data'!$B$7:$R$2843,16,0)</f>
        <v>4.6628999999999996</v>
      </c>
      <c r="S12" s="67">
        <f t="shared" si="7"/>
        <v>26</v>
      </c>
    </row>
    <row r="13" spans="1:19" x14ac:dyDescent="0.3">
      <c r="A13" s="82" t="s">
        <v>1393</v>
      </c>
      <c r="B13" s="64">
        <f>VLOOKUP($A13,'Return Data'!$B$7:$R$2843,3,0)</f>
        <v>44377</v>
      </c>
      <c r="C13" s="65">
        <f>VLOOKUP($A13,'Return Data'!$B$7:$R$2843,4,0)</f>
        <v>21.802499999999998</v>
      </c>
      <c r="D13" s="65">
        <f>VLOOKUP($A13,'Return Data'!$B$7:$R$2843,9,0)</f>
        <v>0.9647</v>
      </c>
      <c r="E13" s="66">
        <f t="shared" si="0"/>
        <v>14</v>
      </c>
      <c r="F13" s="65">
        <f>VLOOKUP($A13,'Return Data'!$B$7:$R$2843,10,0)</f>
        <v>4.5052000000000003</v>
      </c>
      <c r="G13" s="66">
        <f t="shared" si="1"/>
        <v>25</v>
      </c>
      <c r="H13" s="65">
        <f>VLOOKUP($A13,'Return Data'!$B$7:$R$2843,11,0)</f>
        <v>3.0337999999999998</v>
      </c>
      <c r="I13" s="66">
        <f t="shared" si="2"/>
        <v>17</v>
      </c>
      <c r="J13" s="65">
        <f>VLOOKUP($A13,'Return Data'!$B$7:$R$2843,12,0)</f>
        <v>4.9607000000000001</v>
      </c>
      <c r="K13" s="66">
        <f t="shared" si="3"/>
        <v>17</v>
      </c>
      <c r="L13" s="65">
        <f>VLOOKUP($A13,'Return Data'!$B$7:$R$2843,13,0)</f>
        <v>5.05</v>
      </c>
      <c r="M13" s="66">
        <f t="shared" si="4"/>
        <v>21</v>
      </c>
      <c r="N13" s="65">
        <f>VLOOKUP($A13,'Return Data'!$B$7:$R$2843,17,0)</f>
        <v>7.8396999999999997</v>
      </c>
      <c r="O13" s="66">
        <f t="shared" si="5"/>
        <v>18</v>
      </c>
      <c r="P13" s="65">
        <f>VLOOKUP($A13,'Return Data'!$B$7:$R$2843,14,0)</f>
        <v>8.1371000000000002</v>
      </c>
      <c r="Q13" s="66">
        <f t="shared" si="6"/>
        <v>13</v>
      </c>
      <c r="R13" s="65">
        <f>VLOOKUP($A13,'Return Data'!$B$7:$R$2843,16,0)</f>
        <v>7.8262999999999998</v>
      </c>
      <c r="S13" s="67">
        <f t="shared" si="7"/>
        <v>19</v>
      </c>
    </row>
    <row r="14" spans="1:19" x14ac:dyDescent="0.3">
      <c r="A14" s="82" t="s">
        <v>1395</v>
      </c>
      <c r="B14" s="64">
        <f>VLOOKUP($A14,'Return Data'!$B$7:$R$2843,3,0)</f>
        <v>44377</v>
      </c>
      <c r="C14" s="65">
        <f>VLOOKUP($A14,'Return Data'!$B$7:$R$2843,4,0)</f>
        <v>39.3123</v>
      </c>
      <c r="D14" s="65">
        <f>VLOOKUP($A14,'Return Data'!$B$7:$R$2843,9,0)</f>
        <v>0.77139999999999997</v>
      </c>
      <c r="E14" s="66">
        <f t="shared" si="0"/>
        <v>19</v>
      </c>
      <c r="F14" s="65">
        <f>VLOOKUP($A14,'Return Data'!$B$7:$R$2843,10,0)</f>
        <v>5.0427</v>
      </c>
      <c r="G14" s="66">
        <f t="shared" si="1"/>
        <v>22</v>
      </c>
      <c r="H14" s="65">
        <f>VLOOKUP($A14,'Return Data'!$B$7:$R$2843,11,0)</f>
        <v>2.7679999999999998</v>
      </c>
      <c r="I14" s="66">
        <f t="shared" si="2"/>
        <v>21</v>
      </c>
      <c r="J14" s="65">
        <f>VLOOKUP($A14,'Return Data'!$B$7:$R$2843,12,0)</f>
        <v>5.0952999999999999</v>
      </c>
      <c r="K14" s="66">
        <f t="shared" si="3"/>
        <v>13</v>
      </c>
      <c r="L14" s="65">
        <f>VLOOKUP($A14,'Return Data'!$B$7:$R$2843,13,0)</f>
        <v>5.1210000000000004</v>
      </c>
      <c r="M14" s="66">
        <f t="shared" si="4"/>
        <v>18</v>
      </c>
      <c r="N14" s="65">
        <f>VLOOKUP($A14,'Return Data'!$B$7:$R$2843,17,0)</f>
        <v>8.2944999999999993</v>
      </c>
      <c r="O14" s="66">
        <f t="shared" si="5"/>
        <v>14</v>
      </c>
      <c r="P14" s="65">
        <f>VLOOKUP($A14,'Return Data'!$B$7:$R$2843,14,0)</f>
        <v>8.6257000000000001</v>
      </c>
      <c r="Q14" s="66">
        <f t="shared" si="6"/>
        <v>8</v>
      </c>
      <c r="R14" s="65">
        <f>VLOOKUP($A14,'Return Data'!$B$7:$R$2843,16,0)</f>
        <v>8.5579999999999998</v>
      </c>
      <c r="S14" s="67">
        <f t="shared" si="7"/>
        <v>9</v>
      </c>
    </row>
    <row r="15" spans="1:19" x14ac:dyDescent="0.3">
      <c r="A15" s="82" t="s">
        <v>1405</v>
      </c>
      <c r="B15" s="64">
        <f>VLOOKUP($A15,'Return Data'!$B$7:$R$2843,3,0)</f>
        <v>44377</v>
      </c>
      <c r="C15" s="65">
        <f>VLOOKUP($A15,'Return Data'!$B$7:$R$2843,4,0)</f>
        <v>4376.5356000000002</v>
      </c>
      <c r="D15" s="65">
        <f>VLOOKUP($A15,'Return Data'!$B$7:$R$2843,9,0)</f>
        <v>4.3918999999999997</v>
      </c>
      <c r="E15" s="66">
        <f t="shared" si="0"/>
        <v>1</v>
      </c>
      <c r="F15" s="65">
        <f>VLOOKUP($A15,'Return Data'!$B$7:$R$2843,10,0)</f>
        <v>11.9514</v>
      </c>
      <c r="G15" s="66">
        <f t="shared" si="1"/>
        <v>1</v>
      </c>
      <c r="H15" s="65">
        <f>VLOOKUP($A15,'Return Data'!$B$7:$R$2843,11,0)</f>
        <v>13.649900000000001</v>
      </c>
      <c r="I15" s="66">
        <f t="shared" si="2"/>
        <v>1</v>
      </c>
      <c r="J15" s="65">
        <f>VLOOKUP($A15,'Return Data'!$B$7:$R$2843,12,0)</f>
        <v>18.746300000000002</v>
      </c>
      <c r="K15" s="66">
        <f t="shared" si="3"/>
        <v>1</v>
      </c>
      <c r="L15" s="65">
        <f>VLOOKUP($A15,'Return Data'!$B$7:$R$2843,13,0)</f>
        <v>10.117000000000001</v>
      </c>
      <c r="M15" s="66">
        <f t="shared" si="4"/>
        <v>3</v>
      </c>
      <c r="N15" s="65">
        <f>VLOOKUP($A15,'Return Data'!$B$7:$R$2843,17,0)</f>
        <v>1.8090999999999999</v>
      </c>
      <c r="O15" s="66">
        <f t="shared" si="5"/>
        <v>24</v>
      </c>
      <c r="P15" s="65">
        <f>VLOOKUP($A15,'Return Data'!$B$7:$R$2843,14,0)</f>
        <v>4.2422000000000004</v>
      </c>
      <c r="Q15" s="66">
        <f t="shared" si="6"/>
        <v>22</v>
      </c>
      <c r="R15" s="65">
        <f>VLOOKUP($A15,'Return Data'!$B$7:$R$2843,16,0)</f>
        <v>7.8441999999999998</v>
      </c>
      <c r="S15" s="67">
        <f t="shared" si="7"/>
        <v>18</v>
      </c>
    </row>
    <row r="16" spans="1:19" x14ac:dyDescent="0.3">
      <c r="A16" s="82" t="s">
        <v>1407</v>
      </c>
      <c r="B16" s="64">
        <f>VLOOKUP($A16,'Return Data'!$B$7:$R$2843,3,0)</f>
        <v>44377</v>
      </c>
      <c r="C16" s="65">
        <f>VLOOKUP($A16,'Return Data'!$B$7:$R$2843,4,0)</f>
        <v>25.351199999999999</v>
      </c>
      <c r="D16" s="65">
        <f>VLOOKUP($A16,'Return Data'!$B$7:$R$2843,9,0)</f>
        <v>2.7993999999999999</v>
      </c>
      <c r="E16" s="66">
        <f t="shared" si="0"/>
        <v>5</v>
      </c>
      <c r="F16" s="65">
        <f>VLOOKUP($A16,'Return Data'!$B$7:$R$2843,10,0)</f>
        <v>6.6722999999999999</v>
      </c>
      <c r="G16" s="66">
        <f t="shared" si="1"/>
        <v>3</v>
      </c>
      <c r="H16" s="65">
        <f>VLOOKUP($A16,'Return Data'!$B$7:$R$2843,11,0)</f>
        <v>3.7629000000000001</v>
      </c>
      <c r="I16" s="66">
        <f t="shared" si="2"/>
        <v>7</v>
      </c>
      <c r="J16" s="65">
        <f>VLOOKUP($A16,'Return Data'!$B$7:$R$2843,12,0)</f>
        <v>6.1688000000000001</v>
      </c>
      <c r="K16" s="66">
        <f t="shared" si="3"/>
        <v>5</v>
      </c>
      <c r="L16" s="65">
        <f>VLOOKUP($A16,'Return Data'!$B$7:$R$2843,13,0)</f>
        <v>6.7927</v>
      </c>
      <c r="M16" s="66">
        <f t="shared" si="4"/>
        <v>7</v>
      </c>
      <c r="N16" s="65">
        <f>VLOOKUP($A16,'Return Data'!$B$7:$R$2843,17,0)</f>
        <v>9.2197999999999993</v>
      </c>
      <c r="O16" s="66">
        <f t="shared" si="5"/>
        <v>3</v>
      </c>
      <c r="P16" s="65">
        <f>VLOOKUP($A16,'Return Data'!$B$7:$R$2843,14,0)</f>
        <v>9.1252999999999993</v>
      </c>
      <c r="Q16" s="66">
        <f t="shared" si="6"/>
        <v>5</v>
      </c>
      <c r="R16" s="65">
        <f>VLOOKUP($A16,'Return Data'!$B$7:$R$2843,16,0)</f>
        <v>8.7296999999999993</v>
      </c>
      <c r="S16" s="67">
        <f t="shared" si="7"/>
        <v>7</v>
      </c>
    </row>
    <row r="17" spans="1:19" x14ac:dyDescent="0.3">
      <c r="A17" s="82" t="s">
        <v>1409</v>
      </c>
      <c r="B17" s="64">
        <f>VLOOKUP($A17,'Return Data'!$B$7:$R$2843,3,0)</f>
        <v>44377</v>
      </c>
      <c r="C17" s="65">
        <f>VLOOKUP($A17,'Return Data'!$B$7:$R$2843,4,0)</f>
        <v>33.938800000000001</v>
      </c>
      <c r="D17" s="65">
        <f>VLOOKUP($A17,'Return Data'!$B$7:$R$2843,9,0)</f>
        <v>-0.32579999999999998</v>
      </c>
      <c r="E17" s="66">
        <f t="shared" si="0"/>
        <v>25</v>
      </c>
      <c r="F17" s="65">
        <f>VLOOKUP($A17,'Return Data'!$B$7:$R$2843,10,0)</f>
        <v>5.6578999999999997</v>
      </c>
      <c r="G17" s="66">
        <f t="shared" si="1"/>
        <v>11</v>
      </c>
      <c r="H17" s="65">
        <f>VLOOKUP($A17,'Return Data'!$B$7:$R$2843,11,0)</f>
        <v>3.3908999999999998</v>
      </c>
      <c r="I17" s="66">
        <f t="shared" si="2"/>
        <v>11</v>
      </c>
      <c r="J17" s="65">
        <f>VLOOKUP($A17,'Return Data'!$B$7:$R$2843,12,0)</f>
        <v>5.2587999999999999</v>
      </c>
      <c r="K17" s="66">
        <f t="shared" si="3"/>
        <v>11</v>
      </c>
      <c r="L17" s="65">
        <f>VLOOKUP($A17,'Return Data'!$B$7:$R$2843,13,0)</f>
        <v>13.686400000000001</v>
      </c>
      <c r="M17" s="66">
        <f t="shared" si="4"/>
        <v>1</v>
      </c>
      <c r="N17" s="65">
        <f>VLOOKUP($A17,'Return Data'!$B$7:$R$2843,17,0)</f>
        <v>6.5895999999999999</v>
      </c>
      <c r="O17" s="66">
        <f t="shared" si="5"/>
        <v>21</v>
      </c>
      <c r="P17" s="65">
        <f>VLOOKUP($A17,'Return Data'!$B$7:$R$2843,14,0)</f>
        <v>4.2447999999999997</v>
      </c>
      <c r="Q17" s="66">
        <f t="shared" si="6"/>
        <v>20</v>
      </c>
      <c r="R17" s="65">
        <f>VLOOKUP($A17,'Return Data'!$B$7:$R$2843,16,0)</f>
        <v>6.9001999999999999</v>
      </c>
      <c r="S17" s="67">
        <f t="shared" si="7"/>
        <v>25</v>
      </c>
    </row>
    <row r="18" spans="1:19" x14ac:dyDescent="0.3">
      <c r="A18" s="82" t="s">
        <v>1411</v>
      </c>
      <c r="B18" s="64">
        <f>VLOOKUP($A18,'Return Data'!$B$7:$R$2843,3,0)</f>
        <v>44377</v>
      </c>
      <c r="C18" s="65">
        <f>VLOOKUP($A18,'Return Data'!$B$7:$R$2843,4,0)</f>
        <v>49.378599999999999</v>
      </c>
      <c r="D18" s="65">
        <f>VLOOKUP($A18,'Return Data'!$B$7:$R$2843,9,0)</f>
        <v>3.0411999999999999</v>
      </c>
      <c r="E18" s="66">
        <f t="shared" si="0"/>
        <v>4</v>
      </c>
      <c r="F18" s="65">
        <f>VLOOKUP($A18,'Return Data'!$B$7:$R$2843,10,0)</f>
        <v>6.4165000000000001</v>
      </c>
      <c r="G18" s="66">
        <f t="shared" si="1"/>
        <v>6</v>
      </c>
      <c r="H18" s="65">
        <f>VLOOKUP($A18,'Return Data'!$B$7:$R$2843,11,0)</f>
        <v>4.2592999999999996</v>
      </c>
      <c r="I18" s="66">
        <f t="shared" si="2"/>
        <v>4</v>
      </c>
      <c r="J18" s="65">
        <f>VLOOKUP($A18,'Return Data'!$B$7:$R$2843,12,0)</f>
        <v>6.5606999999999998</v>
      </c>
      <c r="K18" s="66">
        <f t="shared" si="3"/>
        <v>3</v>
      </c>
      <c r="L18" s="65">
        <f>VLOOKUP($A18,'Return Data'!$B$7:$R$2843,13,0)</f>
        <v>6.9352</v>
      </c>
      <c r="M18" s="66">
        <f t="shared" si="4"/>
        <v>5</v>
      </c>
      <c r="N18" s="65">
        <f>VLOOKUP($A18,'Return Data'!$B$7:$R$2843,17,0)</f>
        <v>9.4428000000000001</v>
      </c>
      <c r="O18" s="66">
        <f t="shared" si="5"/>
        <v>2</v>
      </c>
      <c r="P18" s="65">
        <f>VLOOKUP($A18,'Return Data'!$B$7:$R$2843,14,0)</f>
        <v>9.4260000000000002</v>
      </c>
      <c r="Q18" s="66">
        <f t="shared" si="6"/>
        <v>1</v>
      </c>
      <c r="R18" s="65">
        <f>VLOOKUP($A18,'Return Data'!$B$7:$R$2843,16,0)</f>
        <v>9.1639999999999997</v>
      </c>
      <c r="S18" s="67">
        <f t="shared" si="7"/>
        <v>2</v>
      </c>
    </row>
    <row r="19" spans="1:19" x14ac:dyDescent="0.3">
      <c r="A19" s="82" t="s">
        <v>1413</v>
      </c>
      <c r="B19" s="64">
        <f>VLOOKUP($A19,'Return Data'!$B$7:$R$2843,3,0)</f>
        <v>44377</v>
      </c>
      <c r="C19" s="65">
        <f>VLOOKUP($A19,'Return Data'!$B$7:$R$2843,4,0)</f>
        <v>21.620999999999999</v>
      </c>
      <c r="D19" s="65">
        <f>VLOOKUP($A19,'Return Data'!$B$7:$R$2843,9,0)</f>
        <v>-2.5600000000000001E-2</v>
      </c>
      <c r="E19" s="66">
        <f t="shared" si="0"/>
        <v>23</v>
      </c>
      <c r="F19" s="65">
        <f>VLOOKUP($A19,'Return Data'!$B$7:$R$2843,10,0)</f>
        <v>5.4409000000000001</v>
      </c>
      <c r="G19" s="66">
        <f t="shared" si="1"/>
        <v>13</v>
      </c>
      <c r="H19" s="65">
        <f>VLOOKUP($A19,'Return Data'!$B$7:$R$2843,11,0)</f>
        <v>3.0042</v>
      </c>
      <c r="I19" s="66">
        <f t="shared" si="2"/>
        <v>18</v>
      </c>
      <c r="J19" s="65">
        <f>VLOOKUP($A19,'Return Data'!$B$7:$R$2843,12,0)</f>
        <v>5.0271999999999997</v>
      </c>
      <c r="K19" s="66">
        <f t="shared" si="3"/>
        <v>15</v>
      </c>
      <c r="L19" s="65">
        <f>VLOOKUP($A19,'Return Data'!$B$7:$R$2843,13,0)</f>
        <v>6.4287000000000001</v>
      </c>
      <c r="M19" s="66">
        <f t="shared" si="4"/>
        <v>8</v>
      </c>
      <c r="N19" s="65">
        <f>VLOOKUP($A19,'Return Data'!$B$7:$R$2843,17,0)</f>
        <v>6.5983999999999998</v>
      </c>
      <c r="O19" s="66">
        <f t="shared" si="5"/>
        <v>20</v>
      </c>
      <c r="P19" s="65">
        <f>VLOOKUP($A19,'Return Data'!$B$7:$R$2843,14,0)</f>
        <v>5.6859000000000002</v>
      </c>
      <c r="Q19" s="66">
        <f t="shared" si="6"/>
        <v>17</v>
      </c>
      <c r="R19" s="65">
        <f>VLOOKUP($A19,'Return Data'!$B$7:$R$2843,16,0)</f>
        <v>7.4412000000000003</v>
      </c>
      <c r="S19" s="67">
        <f t="shared" si="7"/>
        <v>21</v>
      </c>
    </row>
    <row r="20" spans="1:19" x14ac:dyDescent="0.3">
      <c r="A20" s="82" t="s">
        <v>1414</v>
      </c>
      <c r="B20" s="64">
        <f>VLOOKUP($A20,'Return Data'!$B$7:$R$2843,3,0)</f>
        <v>44377</v>
      </c>
      <c r="C20" s="65">
        <f>VLOOKUP($A20,'Return Data'!$B$7:$R$2843,4,0)</f>
        <v>47.429299999999998</v>
      </c>
      <c r="D20" s="65">
        <f>VLOOKUP($A20,'Return Data'!$B$7:$R$2843,9,0)</f>
        <v>1.1766000000000001</v>
      </c>
      <c r="E20" s="66">
        <f t="shared" si="0"/>
        <v>13</v>
      </c>
      <c r="F20" s="65">
        <f>VLOOKUP($A20,'Return Data'!$B$7:$R$2843,10,0)</f>
        <v>5.109</v>
      </c>
      <c r="G20" s="66">
        <f t="shared" si="1"/>
        <v>21</v>
      </c>
      <c r="H20" s="65">
        <f>VLOOKUP($A20,'Return Data'!$B$7:$R$2843,11,0)</f>
        <v>3.1078999999999999</v>
      </c>
      <c r="I20" s="66">
        <f t="shared" si="2"/>
        <v>15</v>
      </c>
      <c r="J20" s="65">
        <f>VLOOKUP($A20,'Return Data'!$B$7:$R$2843,12,0)</f>
        <v>4.8018999999999998</v>
      </c>
      <c r="K20" s="66">
        <f t="shared" si="3"/>
        <v>23</v>
      </c>
      <c r="L20" s="65">
        <f>VLOOKUP($A20,'Return Data'!$B$7:$R$2843,13,0)</f>
        <v>5.1051000000000002</v>
      </c>
      <c r="M20" s="66">
        <f t="shared" si="4"/>
        <v>19</v>
      </c>
      <c r="N20" s="65">
        <f>VLOOKUP($A20,'Return Data'!$B$7:$R$2843,17,0)</f>
        <v>8.5014000000000003</v>
      </c>
      <c r="O20" s="66">
        <f t="shared" si="5"/>
        <v>10</v>
      </c>
      <c r="P20" s="65">
        <f>VLOOKUP($A20,'Return Data'!$B$7:$R$2843,14,0)</f>
        <v>8.8788</v>
      </c>
      <c r="Q20" s="66">
        <f t="shared" si="6"/>
        <v>7</v>
      </c>
      <c r="R20" s="65">
        <f>VLOOKUP($A20,'Return Data'!$B$7:$R$2843,16,0)</f>
        <v>8.5753000000000004</v>
      </c>
      <c r="S20" s="67">
        <f t="shared" si="7"/>
        <v>8</v>
      </c>
    </row>
    <row r="21" spans="1:19" x14ac:dyDescent="0.3">
      <c r="A21" s="82" t="s">
        <v>1417</v>
      </c>
      <c r="B21" s="64">
        <f>VLOOKUP($A21,'Return Data'!$B$7:$R$2843,3,0)</f>
        <v>44377</v>
      </c>
      <c r="C21" s="65">
        <f>VLOOKUP($A21,'Return Data'!$B$7:$R$2843,4,0)</f>
        <v>1870.8896</v>
      </c>
      <c r="D21" s="65">
        <f>VLOOKUP($A21,'Return Data'!$B$7:$R$2843,9,0)</f>
        <v>0.78810000000000002</v>
      </c>
      <c r="E21" s="66">
        <f t="shared" si="0"/>
        <v>18</v>
      </c>
      <c r="F21" s="65">
        <f>VLOOKUP($A21,'Return Data'!$B$7:$R$2843,10,0)</f>
        <v>4.7069000000000001</v>
      </c>
      <c r="G21" s="66">
        <f t="shared" si="1"/>
        <v>24</v>
      </c>
      <c r="H21" s="65">
        <f>VLOOKUP($A21,'Return Data'!$B$7:$R$2843,11,0)</f>
        <v>2.9308999999999998</v>
      </c>
      <c r="I21" s="66">
        <f t="shared" si="2"/>
        <v>19</v>
      </c>
      <c r="J21" s="65">
        <f>VLOOKUP($A21,'Return Data'!$B$7:$R$2843,12,0)</f>
        <v>5.5050999999999997</v>
      </c>
      <c r="K21" s="66">
        <f t="shared" si="3"/>
        <v>10</v>
      </c>
      <c r="L21" s="65">
        <f>VLOOKUP($A21,'Return Data'!$B$7:$R$2843,13,0)</f>
        <v>4.9953000000000003</v>
      </c>
      <c r="M21" s="66">
        <f t="shared" si="4"/>
        <v>22</v>
      </c>
      <c r="N21" s="65">
        <f>VLOOKUP($A21,'Return Data'!$B$7:$R$2843,17,0)</f>
        <v>5.2664</v>
      </c>
      <c r="O21" s="66">
        <f t="shared" si="5"/>
        <v>23</v>
      </c>
      <c r="P21" s="65">
        <f>VLOOKUP($A21,'Return Data'!$B$7:$R$2843,14,0)</f>
        <v>6.7605000000000004</v>
      </c>
      <c r="Q21" s="66">
        <f t="shared" si="6"/>
        <v>15</v>
      </c>
      <c r="R21" s="65">
        <f>VLOOKUP($A21,'Return Data'!$B$7:$R$2843,16,0)</f>
        <v>8.3368000000000002</v>
      </c>
      <c r="S21" s="67">
        <f t="shared" si="7"/>
        <v>13</v>
      </c>
    </row>
    <row r="22" spans="1:19" x14ac:dyDescent="0.3">
      <c r="A22" s="82" t="s">
        <v>1419</v>
      </c>
      <c r="B22" s="64">
        <f>VLOOKUP($A22,'Return Data'!$B$7:$R$2843,3,0)</f>
        <v>44377</v>
      </c>
      <c r="C22" s="65">
        <f>VLOOKUP($A22,'Return Data'!$B$7:$R$2843,4,0)</f>
        <v>3065.1010000000001</v>
      </c>
      <c r="D22" s="65">
        <f>VLOOKUP($A22,'Return Data'!$B$7:$R$2843,9,0)</f>
        <v>-0.27989999999999998</v>
      </c>
      <c r="E22" s="66">
        <f t="shared" si="0"/>
        <v>24</v>
      </c>
      <c r="F22" s="65">
        <f>VLOOKUP($A22,'Return Data'!$B$7:$R$2843,10,0)</f>
        <v>5.1266999999999996</v>
      </c>
      <c r="G22" s="66">
        <f t="shared" si="1"/>
        <v>20</v>
      </c>
      <c r="H22" s="65">
        <f>VLOOKUP($A22,'Return Data'!$B$7:$R$2843,11,0)</f>
        <v>2.5733999999999999</v>
      </c>
      <c r="I22" s="66">
        <f t="shared" si="2"/>
        <v>23</v>
      </c>
      <c r="J22" s="65">
        <f>VLOOKUP($A22,'Return Data'!$B$7:$R$2843,12,0)</f>
        <v>5.0044000000000004</v>
      </c>
      <c r="K22" s="66">
        <f t="shared" si="3"/>
        <v>16</v>
      </c>
      <c r="L22" s="65">
        <f>VLOOKUP($A22,'Return Data'!$B$7:$R$2843,13,0)</f>
        <v>4.7858000000000001</v>
      </c>
      <c r="M22" s="66">
        <f t="shared" si="4"/>
        <v>24</v>
      </c>
      <c r="N22" s="65">
        <f>VLOOKUP($A22,'Return Data'!$B$7:$R$2843,17,0)</f>
        <v>8.3706999999999994</v>
      </c>
      <c r="O22" s="66">
        <f t="shared" si="5"/>
        <v>12</v>
      </c>
      <c r="P22" s="65">
        <f>VLOOKUP($A22,'Return Data'!$B$7:$R$2843,14,0)</f>
        <v>8.6205999999999996</v>
      </c>
      <c r="Q22" s="66">
        <f t="shared" si="6"/>
        <v>9</v>
      </c>
      <c r="R22" s="65">
        <f>VLOOKUP($A22,'Return Data'!$B$7:$R$2843,16,0)</f>
        <v>8.2531999999999996</v>
      </c>
      <c r="S22" s="67">
        <f t="shared" si="7"/>
        <v>15</v>
      </c>
    </row>
    <row r="23" spans="1:19" x14ac:dyDescent="0.3">
      <c r="A23" s="82" t="s">
        <v>1423</v>
      </c>
      <c r="B23" s="64">
        <f>VLOOKUP($A23,'Return Data'!$B$7:$R$2843,3,0)</f>
        <v>44377</v>
      </c>
      <c r="C23" s="65">
        <f>VLOOKUP($A23,'Return Data'!$B$7:$R$2843,4,0)</f>
        <v>44.123800000000003</v>
      </c>
      <c r="D23" s="65">
        <f>VLOOKUP($A23,'Return Data'!$B$7:$R$2843,9,0)</f>
        <v>2.7542</v>
      </c>
      <c r="E23" s="66">
        <f t="shared" si="0"/>
        <v>6</v>
      </c>
      <c r="F23" s="65">
        <f>VLOOKUP($A23,'Return Data'!$B$7:$R$2843,10,0)</f>
        <v>6.1338999999999997</v>
      </c>
      <c r="G23" s="66">
        <f t="shared" si="1"/>
        <v>7</v>
      </c>
      <c r="H23" s="65">
        <f>VLOOKUP($A23,'Return Data'!$B$7:$R$2843,11,0)</f>
        <v>3.0945</v>
      </c>
      <c r="I23" s="66">
        <f t="shared" si="2"/>
        <v>16</v>
      </c>
      <c r="J23" s="65">
        <f>VLOOKUP($A23,'Return Data'!$B$7:$R$2843,12,0)</f>
        <v>5.548</v>
      </c>
      <c r="K23" s="66">
        <f t="shared" si="3"/>
        <v>9</v>
      </c>
      <c r="L23" s="65">
        <f>VLOOKUP($A23,'Return Data'!$B$7:$R$2843,13,0)</f>
        <v>5.7896000000000001</v>
      </c>
      <c r="M23" s="66">
        <f t="shared" si="4"/>
        <v>12</v>
      </c>
      <c r="N23" s="65">
        <f>VLOOKUP($A23,'Return Data'!$B$7:$R$2843,17,0)</f>
        <v>8.7870000000000008</v>
      </c>
      <c r="O23" s="66">
        <f t="shared" si="5"/>
        <v>9</v>
      </c>
      <c r="P23" s="65">
        <f>VLOOKUP($A23,'Return Data'!$B$7:$R$2843,14,0)</f>
        <v>9.1317000000000004</v>
      </c>
      <c r="Q23" s="66">
        <f t="shared" si="6"/>
        <v>4</v>
      </c>
      <c r="R23" s="65">
        <f>VLOOKUP($A23,'Return Data'!$B$7:$R$2843,16,0)</f>
        <v>8.7411999999999992</v>
      </c>
      <c r="S23" s="67">
        <f t="shared" si="7"/>
        <v>5</v>
      </c>
    </row>
    <row r="24" spans="1:19" x14ac:dyDescent="0.3">
      <c r="A24" s="82" t="s">
        <v>1424</v>
      </c>
      <c r="B24" s="64">
        <f>VLOOKUP($A24,'Return Data'!$B$7:$R$2843,3,0)</f>
        <v>44377</v>
      </c>
      <c r="C24" s="65">
        <f>VLOOKUP($A24,'Return Data'!$B$7:$R$2843,4,0)</f>
        <v>21.933399999999999</v>
      </c>
      <c r="D24" s="65">
        <f>VLOOKUP($A24,'Return Data'!$B$7:$R$2843,9,0)</f>
        <v>0.62570000000000003</v>
      </c>
      <c r="E24" s="66">
        <f t="shared" si="0"/>
        <v>20</v>
      </c>
      <c r="F24" s="65">
        <f>VLOOKUP($A24,'Return Data'!$B$7:$R$2843,10,0)</f>
        <v>5.2862</v>
      </c>
      <c r="G24" s="66">
        <f t="shared" si="1"/>
        <v>16</v>
      </c>
      <c r="H24" s="65">
        <f>VLOOKUP($A24,'Return Data'!$B$7:$R$2843,11,0)</f>
        <v>2.7726000000000002</v>
      </c>
      <c r="I24" s="66">
        <f t="shared" si="2"/>
        <v>20</v>
      </c>
      <c r="J24" s="65">
        <f>VLOOKUP($A24,'Return Data'!$B$7:$R$2843,12,0)</f>
        <v>4.8827999999999996</v>
      </c>
      <c r="K24" s="66">
        <f t="shared" si="3"/>
        <v>22</v>
      </c>
      <c r="L24" s="65">
        <f>VLOOKUP($A24,'Return Data'!$B$7:$R$2843,13,0)</f>
        <v>4.7415000000000003</v>
      </c>
      <c r="M24" s="66">
        <f t="shared" si="4"/>
        <v>25</v>
      </c>
      <c r="N24" s="65">
        <f>VLOOKUP($A24,'Return Data'!$B$7:$R$2843,17,0)</f>
        <v>8.2195</v>
      </c>
      <c r="O24" s="66">
        <f t="shared" si="5"/>
        <v>15</v>
      </c>
      <c r="P24" s="65">
        <f>VLOOKUP($A24,'Return Data'!$B$7:$R$2843,14,0)</f>
        <v>8.5751000000000008</v>
      </c>
      <c r="Q24" s="66">
        <f t="shared" si="6"/>
        <v>10</v>
      </c>
      <c r="R24" s="65">
        <f>VLOOKUP($A24,'Return Data'!$B$7:$R$2843,16,0)</f>
        <v>8.4475999999999996</v>
      </c>
      <c r="S24" s="67">
        <f t="shared" si="7"/>
        <v>11</v>
      </c>
    </row>
    <row r="25" spans="1:19" x14ac:dyDescent="0.3">
      <c r="A25" s="82" t="s">
        <v>1426</v>
      </c>
      <c r="B25" s="64">
        <f>VLOOKUP($A25,'Return Data'!$B$7:$R$2843,3,0)</f>
        <v>44377</v>
      </c>
      <c r="C25" s="65">
        <f>VLOOKUP($A25,'Return Data'!$B$7:$R$2843,4,0)</f>
        <v>12.1213</v>
      </c>
      <c r="D25" s="65">
        <f>VLOOKUP($A25,'Return Data'!$B$7:$R$2843,9,0)</f>
        <v>0.95889999999999997</v>
      </c>
      <c r="E25" s="66">
        <f t="shared" si="0"/>
        <v>15</v>
      </c>
      <c r="F25" s="65">
        <f>VLOOKUP($A25,'Return Data'!$B$7:$R$2843,10,0)</f>
        <v>4.9039999999999999</v>
      </c>
      <c r="G25" s="66">
        <f t="shared" si="1"/>
        <v>23</v>
      </c>
      <c r="H25" s="65">
        <f>VLOOKUP($A25,'Return Data'!$B$7:$R$2843,11,0)</f>
        <v>2.5366</v>
      </c>
      <c r="I25" s="66">
        <f t="shared" si="2"/>
        <v>24</v>
      </c>
      <c r="J25" s="65">
        <f>VLOOKUP($A25,'Return Data'!$B$7:$R$2843,12,0)</f>
        <v>4.5202</v>
      </c>
      <c r="K25" s="66">
        <f t="shared" si="3"/>
        <v>26</v>
      </c>
      <c r="L25" s="65">
        <f>VLOOKUP($A25,'Return Data'!$B$7:$R$2843,13,0)</f>
        <v>4.5732999999999997</v>
      </c>
      <c r="M25" s="66">
        <f t="shared" si="4"/>
        <v>26</v>
      </c>
      <c r="N25" s="65"/>
      <c r="O25" s="66"/>
      <c r="P25" s="65"/>
      <c r="Q25" s="66"/>
      <c r="R25" s="65">
        <f>VLOOKUP($A25,'Return Data'!$B$7:$R$2843,16,0)</f>
        <v>8.3064</v>
      </c>
      <c r="S25" s="67">
        <f t="shared" si="7"/>
        <v>14</v>
      </c>
    </row>
    <row r="26" spans="1:19" x14ac:dyDescent="0.3">
      <c r="A26" s="82" t="s">
        <v>1429</v>
      </c>
      <c r="B26" s="64">
        <f>VLOOKUP($A26,'Return Data'!$B$7:$R$2843,3,0)</f>
        <v>44377</v>
      </c>
      <c r="C26" s="65">
        <f>VLOOKUP($A26,'Return Data'!$B$7:$R$2843,4,0)</f>
        <v>12.8649</v>
      </c>
      <c r="D26" s="65">
        <f>VLOOKUP($A26,'Return Data'!$B$7:$R$2843,9,0)</f>
        <v>0.95509999999999995</v>
      </c>
      <c r="E26" s="66">
        <f t="shared" si="0"/>
        <v>16</v>
      </c>
      <c r="F26" s="65">
        <f>VLOOKUP($A26,'Return Data'!$B$7:$R$2843,10,0)</f>
        <v>5.335</v>
      </c>
      <c r="G26" s="66">
        <f t="shared" si="1"/>
        <v>15</v>
      </c>
      <c r="H26" s="65">
        <f>VLOOKUP($A26,'Return Data'!$B$7:$R$2843,11,0)</f>
        <v>3.3022</v>
      </c>
      <c r="I26" s="66">
        <f t="shared" si="2"/>
        <v>13</v>
      </c>
      <c r="J26" s="65">
        <f>VLOOKUP($A26,'Return Data'!$B$7:$R$2843,12,0)</f>
        <v>5.0797999999999996</v>
      </c>
      <c r="K26" s="66">
        <f t="shared" si="3"/>
        <v>14</v>
      </c>
      <c r="L26" s="65">
        <f>VLOOKUP($A26,'Return Data'!$B$7:$R$2843,13,0)</f>
        <v>5.1422999999999996</v>
      </c>
      <c r="M26" s="66">
        <f t="shared" si="4"/>
        <v>17</v>
      </c>
      <c r="N26" s="65">
        <f>VLOOKUP($A26,'Return Data'!$B$7:$R$2843,17,0)</f>
        <v>7.9805000000000001</v>
      </c>
      <c r="O26" s="66">
        <f t="shared" ref="O26:O33" si="8">RANK(N26,N$8:N$33,0)</f>
        <v>16</v>
      </c>
      <c r="P26" s="65"/>
      <c r="Q26" s="66"/>
      <c r="R26" s="65">
        <f>VLOOKUP($A26,'Return Data'!$B$7:$R$2843,16,0)</f>
        <v>7.9499000000000004</v>
      </c>
      <c r="S26" s="67">
        <f t="shared" si="7"/>
        <v>17</v>
      </c>
    </row>
    <row r="27" spans="1:19" x14ac:dyDescent="0.3">
      <c r="A27" s="82" t="s">
        <v>1431</v>
      </c>
      <c r="B27" s="64">
        <f>VLOOKUP($A27,'Return Data'!$B$7:$R$2843,3,0)</f>
        <v>44377</v>
      </c>
      <c r="C27" s="65">
        <f>VLOOKUP($A27,'Return Data'!$B$7:$R$2843,4,0)</f>
        <v>43.792700000000004</v>
      </c>
      <c r="D27" s="65">
        <f>VLOOKUP($A27,'Return Data'!$B$7:$R$2843,9,0)</f>
        <v>2.5415999999999999</v>
      </c>
      <c r="E27" s="66">
        <f t="shared" si="0"/>
        <v>8</v>
      </c>
      <c r="F27" s="65">
        <f>VLOOKUP($A27,'Return Data'!$B$7:$R$2843,10,0)</f>
        <v>7.0621999999999998</v>
      </c>
      <c r="G27" s="66">
        <f t="shared" si="1"/>
        <v>2</v>
      </c>
      <c r="H27" s="65">
        <f>VLOOKUP($A27,'Return Data'!$B$7:$R$2843,11,0)</f>
        <v>4.9977999999999998</v>
      </c>
      <c r="I27" s="66">
        <f t="shared" si="2"/>
        <v>2</v>
      </c>
      <c r="J27" s="65">
        <f>VLOOKUP($A27,'Return Data'!$B$7:$R$2843,12,0)</f>
        <v>6.883</v>
      </c>
      <c r="K27" s="66">
        <f t="shared" si="3"/>
        <v>2</v>
      </c>
      <c r="L27" s="65">
        <f>VLOOKUP($A27,'Return Data'!$B$7:$R$2843,13,0)</f>
        <v>6.9111000000000002</v>
      </c>
      <c r="M27" s="66">
        <f t="shared" si="4"/>
        <v>6</v>
      </c>
      <c r="N27" s="65">
        <f>VLOOKUP($A27,'Return Data'!$B$7:$R$2843,17,0)</f>
        <v>9.0989000000000004</v>
      </c>
      <c r="O27" s="66">
        <f t="shared" si="8"/>
        <v>5</v>
      </c>
      <c r="P27" s="65">
        <f>VLOOKUP($A27,'Return Data'!$B$7:$R$2843,14,0)</f>
        <v>9.0429999999999993</v>
      </c>
      <c r="Q27" s="66">
        <f t="shared" ref="Q27:Q33" si="9">RANK(P27,P$8:P$33,0)</f>
        <v>6</v>
      </c>
      <c r="R27" s="65">
        <f>VLOOKUP($A27,'Return Data'!$B$7:$R$2843,16,0)</f>
        <v>8.7812000000000001</v>
      </c>
      <c r="S27" s="67">
        <f t="shared" si="7"/>
        <v>4</v>
      </c>
    </row>
    <row r="28" spans="1:19" x14ac:dyDescent="0.3">
      <c r="A28" s="82" t="s">
        <v>1433</v>
      </c>
      <c r="B28" s="64">
        <f>VLOOKUP($A28,'Return Data'!$B$7:$R$2843,3,0)</f>
        <v>44377</v>
      </c>
      <c r="C28" s="65">
        <f>VLOOKUP($A28,'Return Data'!$B$7:$R$2843,4,0)</f>
        <v>38.487200000000001</v>
      </c>
      <c r="D28" s="65">
        <f>VLOOKUP($A28,'Return Data'!$B$7:$R$2843,9,0)</f>
        <v>2.0268999999999999</v>
      </c>
      <c r="E28" s="66">
        <f t="shared" si="0"/>
        <v>10</v>
      </c>
      <c r="F28" s="65">
        <f>VLOOKUP($A28,'Return Data'!$B$7:$R$2843,10,0)</f>
        <v>6.6555999999999997</v>
      </c>
      <c r="G28" s="66">
        <f t="shared" si="1"/>
        <v>4</v>
      </c>
      <c r="H28" s="65">
        <f>VLOOKUP($A28,'Return Data'!$B$7:$R$2843,11,0)</f>
        <v>3.5670999999999999</v>
      </c>
      <c r="I28" s="66">
        <f t="shared" si="2"/>
        <v>9</v>
      </c>
      <c r="J28" s="65">
        <f>VLOOKUP($A28,'Return Data'!$B$7:$R$2843,12,0)</f>
        <v>4.9314999999999998</v>
      </c>
      <c r="K28" s="66">
        <f t="shared" si="3"/>
        <v>20</v>
      </c>
      <c r="L28" s="65">
        <f>VLOOKUP($A28,'Return Data'!$B$7:$R$2843,13,0)</f>
        <v>5.1505000000000001</v>
      </c>
      <c r="M28" s="66">
        <f t="shared" si="4"/>
        <v>15</v>
      </c>
      <c r="N28" s="65">
        <f>VLOOKUP($A28,'Return Data'!$B$7:$R$2843,17,0)</f>
        <v>10.288399999999999</v>
      </c>
      <c r="O28" s="66">
        <f t="shared" si="8"/>
        <v>1</v>
      </c>
      <c r="P28" s="65">
        <f>VLOOKUP($A28,'Return Data'!$B$7:$R$2843,14,0)</f>
        <v>4.8083999999999998</v>
      </c>
      <c r="Q28" s="66">
        <f t="shared" si="9"/>
        <v>19</v>
      </c>
      <c r="R28" s="65">
        <f>VLOOKUP($A28,'Return Data'!$B$7:$R$2843,16,0)</f>
        <v>7.6520000000000001</v>
      </c>
      <c r="S28" s="67">
        <f t="shared" si="7"/>
        <v>20</v>
      </c>
    </row>
    <row r="29" spans="1:19" x14ac:dyDescent="0.3">
      <c r="A29" s="82" t="s">
        <v>1435</v>
      </c>
      <c r="B29" s="64">
        <f>VLOOKUP($A29,'Return Data'!$B$7:$R$2843,3,0)</f>
        <v>44377</v>
      </c>
      <c r="C29" s="65">
        <f>VLOOKUP($A29,'Return Data'!$B$7:$R$2843,4,0)</f>
        <v>36.775500000000001</v>
      </c>
      <c r="D29" s="65">
        <f>VLOOKUP($A29,'Return Data'!$B$7:$R$2843,9,0)</f>
        <v>-0.79339999999999999</v>
      </c>
      <c r="E29" s="66">
        <f t="shared" si="0"/>
        <v>26</v>
      </c>
      <c r="F29" s="65">
        <f>VLOOKUP($A29,'Return Data'!$B$7:$R$2843,10,0)</f>
        <v>5.2279999999999998</v>
      </c>
      <c r="G29" s="66">
        <f t="shared" si="1"/>
        <v>17</v>
      </c>
      <c r="H29" s="65">
        <f>VLOOKUP($A29,'Return Data'!$B$7:$R$2843,11,0)</f>
        <v>2.0977999999999999</v>
      </c>
      <c r="I29" s="66">
        <f t="shared" si="2"/>
        <v>26</v>
      </c>
      <c r="J29" s="65">
        <f>VLOOKUP($A29,'Return Data'!$B$7:$R$2843,12,0)</f>
        <v>4.5864000000000003</v>
      </c>
      <c r="K29" s="66">
        <f t="shared" si="3"/>
        <v>24</v>
      </c>
      <c r="L29" s="65">
        <f>VLOOKUP($A29,'Return Data'!$B$7:$R$2843,13,0)</f>
        <v>11.569699999999999</v>
      </c>
      <c r="M29" s="66">
        <f t="shared" si="4"/>
        <v>2</v>
      </c>
      <c r="N29" s="65">
        <f>VLOOKUP($A29,'Return Data'!$B$7:$R$2843,17,0)</f>
        <v>7.976</v>
      </c>
      <c r="O29" s="66">
        <f t="shared" si="8"/>
        <v>17</v>
      </c>
      <c r="P29" s="65">
        <f>VLOOKUP($A29,'Return Data'!$B$7:$R$2843,14,0)</f>
        <v>4.8388</v>
      </c>
      <c r="Q29" s="66">
        <f t="shared" si="9"/>
        <v>18</v>
      </c>
      <c r="R29" s="65">
        <f>VLOOKUP($A29,'Return Data'!$B$7:$R$2843,16,0)</f>
        <v>7.2957999999999998</v>
      </c>
      <c r="S29" s="67">
        <f t="shared" si="7"/>
        <v>22</v>
      </c>
    </row>
    <row r="30" spans="1:19" x14ac:dyDescent="0.3">
      <c r="A30" s="82" t="s">
        <v>1436</v>
      </c>
      <c r="B30" s="64">
        <f>VLOOKUP($A30,'Return Data'!$B$7:$R$2843,3,0)</f>
        <v>44377</v>
      </c>
      <c r="C30" s="65">
        <f>VLOOKUP($A30,'Return Data'!$B$7:$R$2843,4,0)</f>
        <v>26.361799999999999</v>
      </c>
      <c r="D30" s="65">
        <f>VLOOKUP($A30,'Return Data'!$B$7:$R$2843,9,0)</f>
        <v>1.6009</v>
      </c>
      <c r="E30" s="66">
        <f t="shared" si="0"/>
        <v>11</v>
      </c>
      <c r="F30" s="65">
        <f>VLOOKUP($A30,'Return Data'!$B$7:$R$2843,10,0)</f>
        <v>5.2146999999999997</v>
      </c>
      <c r="G30" s="66">
        <f t="shared" si="1"/>
        <v>18</v>
      </c>
      <c r="H30" s="65">
        <f>VLOOKUP($A30,'Return Data'!$B$7:$R$2843,11,0)</f>
        <v>2.2454999999999998</v>
      </c>
      <c r="I30" s="66">
        <f t="shared" si="2"/>
        <v>25</v>
      </c>
      <c r="J30" s="65">
        <f>VLOOKUP($A30,'Return Data'!$B$7:$R$2843,12,0)</f>
        <v>4.9043999999999999</v>
      </c>
      <c r="K30" s="66">
        <f t="shared" si="3"/>
        <v>21</v>
      </c>
      <c r="L30" s="65">
        <f>VLOOKUP($A30,'Return Data'!$B$7:$R$2843,13,0)</f>
        <v>4.9084000000000003</v>
      </c>
      <c r="M30" s="66">
        <f t="shared" si="4"/>
        <v>23</v>
      </c>
      <c r="N30" s="65">
        <f>VLOOKUP($A30,'Return Data'!$B$7:$R$2843,17,0)</f>
        <v>8.3187999999999995</v>
      </c>
      <c r="O30" s="66">
        <f t="shared" si="8"/>
        <v>13</v>
      </c>
      <c r="P30" s="65">
        <f>VLOOKUP($A30,'Return Data'!$B$7:$R$2843,14,0)</f>
        <v>8.5477000000000007</v>
      </c>
      <c r="Q30" s="66">
        <f t="shared" si="9"/>
        <v>11</v>
      </c>
      <c r="R30" s="65">
        <f>VLOOKUP($A30,'Return Data'!$B$7:$R$2843,16,0)</f>
        <v>8.4674999999999994</v>
      </c>
      <c r="S30" s="67">
        <f t="shared" si="7"/>
        <v>10</v>
      </c>
    </row>
    <row r="31" spans="1:19" x14ac:dyDescent="0.3">
      <c r="A31" s="82" t="s">
        <v>1439</v>
      </c>
      <c r="B31" s="64">
        <f>VLOOKUP($A31,'Return Data'!$B$7:$R$2843,3,0)</f>
        <v>44377</v>
      </c>
      <c r="C31" s="65">
        <f>VLOOKUP($A31,'Return Data'!$B$7:$R$2843,4,0)</f>
        <v>34.9651</v>
      </c>
      <c r="D31" s="65">
        <f>VLOOKUP($A31,'Return Data'!$B$7:$R$2843,9,0)</f>
        <v>0.83260000000000001</v>
      </c>
      <c r="E31" s="66">
        <f t="shared" si="0"/>
        <v>17</v>
      </c>
      <c r="F31" s="65">
        <f>VLOOKUP($A31,'Return Data'!$B$7:$R$2843,10,0)</f>
        <v>4.4183000000000003</v>
      </c>
      <c r="G31" s="66">
        <f t="shared" si="1"/>
        <v>26</v>
      </c>
      <c r="H31" s="65">
        <f>VLOOKUP($A31,'Return Data'!$B$7:$R$2843,11,0)</f>
        <v>3.2713999999999999</v>
      </c>
      <c r="I31" s="66">
        <f t="shared" si="2"/>
        <v>14</v>
      </c>
      <c r="J31" s="65">
        <f>VLOOKUP($A31,'Return Data'!$B$7:$R$2843,12,0)</f>
        <v>4.5427999999999997</v>
      </c>
      <c r="K31" s="66">
        <f t="shared" si="3"/>
        <v>25</v>
      </c>
      <c r="L31" s="65">
        <f>VLOOKUP($A31,'Return Data'!$B$7:$R$2843,13,0)</f>
        <v>5.1424000000000003</v>
      </c>
      <c r="M31" s="66">
        <f t="shared" si="4"/>
        <v>16</v>
      </c>
      <c r="N31" s="65">
        <f>VLOOKUP($A31,'Return Data'!$B$7:$R$2843,17,0)</f>
        <v>5.2687999999999997</v>
      </c>
      <c r="O31" s="66">
        <f t="shared" si="8"/>
        <v>22</v>
      </c>
      <c r="P31" s="65">
        <f>VLOOKUP($A31,'Return Data'!$B$7:$R$2843,14,0)</f>
        <v>3.6214</v>
      </c>
      <c r="Q31" s="66">
        <f t="shared" si="9"/>
        <v>23</v>
      </c>
      <c r="R31" s="65">
        <f>VLOOKUP($A31,'Return Data'!$B$7:$R$2843,16,0)</f>
        <v>7.0442999999999998</v>
      </c>
      <c r="S31" s="67">
        <f t="shared" si="7"/>
        <v>24</v>
      </c>
    </row>
    <row r="32" spans="1:19" x14ac:dyDescent="0.3">
      <c r="A32" s="82" t="s">
        <v>1441</v>
      </c>
      <c r="B32" s="64">
        <f>VLOOKUP($A32,'Return Data'!$B$7:$R$2843,3,0)</f>
        <v>44377</v>
      </c>
      <c r="C32" s="65">
        <f>VLOOKUP($A32,'Return Data'!$B$7:$R$2843,4,0)</f>
        <v>40.960500000000003</v>
      </c>
      <c r="D32" s="65">
        <f>VLOOKUP($A32,'Return Data'!$B$7:$R$2843,9,0)</f>
        <v>0.42949999999999999</v>
      </c>
      <c r="E32" s="66">
        <f t="shared" si="0"/>
        <v>21</v>
      </c>
      <c r="F32" s="65">
        <f>VLOOKUP($A32,'Return Data'!$B$7:$R$2843,10,0)</f>
        <v>5.1868999999999996</v>
      </c>
      <c r="G32" s="66">
        <f t="shared" si="1"/>
        <v>19</v>
      </c>
      <c r="H32" s="65">
        <f>VLOOKUP($A32,'Return Data'!$B$7:$R$2843,11,0)</f>
        <v>2.6446000000000001</v>
      </c>
      <c r="I32" s="66">
        <f t="shared" si="2"/>
        <v>22</v>
      </c>
      <c r="J32" s="65">
        <f>VLOOKUP($A32,'Return Data'!$B$7:$R$2843,12,0)</f>
        <v>4.9353999999999996</v>
      </c>
      <c r="K32" s="66">
        <f t="shared" si="3"/>
        <v>18</v>
      </c>
      <c r="L32" s="65">
        <f>VLOOKUP($A32,'Return Data'!$B$7:$R$2843,13,0)</f>
        <v>5.1607000000000003</v>
      </c>
      <c r="M32" s="66">
        <f t="shared" si="4"/>
        <v>14</v>
      </c>
      <c r="N32" s="65">
        <f>VLOOKUP($A32,'Return Data'!$B$7:$R$2843,17,0)</f>
        <v>8.4801000000000002</v>
      </c>
      <c r="O32" s="66">
        <f t="shared" si="8"/>
        <v>11</v>
      </c>
      <c r="P32" s="65">
        <f>VLOOKUP($A32,'Return Data'!$B$7:$R$2843,14,0)</f>
        <v>6.6448999999999998</v>
      </c>
      <c r="Q32" s="66">
        <f t="shared" si="9"/>
        <v>16</v>
      </c>
      <c r="R32" s="65">
        <f>VLOOKUP($A32,'Return Data'!$B$7:$R$2843,16,0)</f>
        <v>8.0824999999999996</v>
      </c>
      <c r="S32" s="67">
        <f t="shared" si="7"/>
        <v>16</v>
      </c>
    </row>
    <row r="33" spans="1:19" x14ac:dyDescent="0.3">
      <c r="A33" s="82" t="s">
        <v>1442</v>
      </c>
      <c r="B33" s="64">
        <f>VLOOKUP($A33,'Return Data'!$B$7:$R$2843,3,0)</f>
        <v>44377</v>
      </c>
      <c r="C33" s="65">
        <f>VLOOKUP($A33,'Return Data'!$B$7:$R$2843,4,0)</f>
        <v>24.729900000000001</v>
      </c>
      <c r="D33" s="65">
        <f>VLOOKUP($A33,'Return Data'!$B$7:$R$2843,9,0)</f>
        <v>3.4590999999999998</v>
      </c>
      <c r="E33" s="66">
        <f t="shared" si="0"/>
        <v>2</v>
      </c>
      <c r="F33" s="65">
        <f>VLOOKUP($A33,'Return Data'!$B$7:$R$2843,10,0)</f>
        <v>6.0888999999999998</v>
      </c>
      <c r="G33" s="66">
        <f t="shared" si="1"/>
        <v>8</v>
      </c>
      <c r="H33" s="65">
        <f>VLOOKUP($A33,'Return Data'!$B$7:$R$2843,11,0)</f>
        <v>3.6724000000000001</v>
      </c>
      <c r="I33" s="66">
        <f t="shared" si="2"/>
        <v>8</v>
      </c>
      <c r="J33" s="65">
        <f>VLOOKUP($A33,'Return Data'!$B$7:$R$2843,12,0)</f>
        <v>5.5773000000000001</v>
      </c>
      <c r="K33" s="66">
        <f t="shared" si="3"/>
        <v>8</v>
      </c>
      <c r="L33" s="65">
        <f>VLOOKUP($A33,'Return Data'!$B$7:$R$2843,13,0)</f>
        <v>5.7602000000000002</v>
      </c>
      <c r="M33" s="66">
        <f t="shared" si="4"/>
        <v>13</v>
      </c>
      <c r="N33" s="65">
        <f>VLOOKUP($A33,'Return Data'!$B$7:$R$2843,17,0)</f>
        <v>9.0395000000000003</v>
      </c>
      <c r="O33" s="66">
        <f t="shared" si="8"/>
        <v>8</v>
      </c>
      <c r="P33" s="65">
        <f>VLOOKUP($A33,'Return Data'!$B$7:$R$2843,14,0)</f>
        <v>4.2438000000000002</v>
      </c>
      <c r="Q33" s="66">
        <f t="shared" si="9"/>
        <v>21</v>
      </c>
      <c r="R33" s="65">
        <f>VLOOKUP($A33,'Return Data'!$B$7:$R$2843,16,0)</f>
        <v>7.2541000000000002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1.4791423076923076</v>
      </c>
      <c r="E35" s="88"/>
      <c r="F35" s="89">
        <f>AVERAGE(F8:F33)</f>
        <v>5.8230076923076917</v>
      </c>
      <c r="G35" s="88"/>
      <c r="H35" s="89">
        <f>AVERAGE(H8:H33)</f>
        <v>3.6912923076923074</v>
      </c>
      <c r="I35" s="88"/>
      <c r="J35" s="89">
        <f>AVERAGE(J8:J33)</f>
        <v>5.8195307692307701</v>
      </c>
      <c r="K35" s="88"/>
      <c r="L35" s="89">
        <f>AVERAGE(L8:L33)</f>
        <v>6.3527769230769247</v>
      </c>
      <c r="M35" s="88"/>
      <c r="N35" s="89">
        <f>AVERAGE(N8:N33)</f>
        <v>7.5608920000000008</v>
      </c>
      <c r="O35" s="88"/>
      <c r="P35" s="89">
        <f>AVERAGE(P8:P33)</f>
        <v>6.8864541666666659</v>
      </c>
      <c r="Q35" s="88"/>
      <c r="R35" s="89">
        <f>AVERAGE(R8:R33)</f>
        <v>8.0659076923076913</v>
      </c>
      <c r="S35" s="90"/>
    </row>
    <row r="36" spans="1:19" x14ac:dyDescent="0.3">
      <c r="A36" s="87" t="s">
        <v>28</v>
      </c>
      <c r="B36" s="88"/>
      <c r="C36" s="88"/>
      <c r="D36" s="89">
        <f>MIN(D8:D33)</f>
        <v>-0.79339999999999999</v>
      </c>
      <c r="E36" s="88"/>
      <c r="F36" s="89">
        <f>MIN(F8:F33)</f>
        <v>4.4183000000000003</v>
      </c>
      <c r="G36" s="88"/>
      <c r="H36" s="89">
        <f>MIN(H8:H33)</f>
        <v>2.0977999999999999</v>
      </c>
      <c r="I36" s="88"/>
      <c r="J36" s="89">
        <f>MIN(J8:J33)</f>
        <v>4.5202</v>
      </c>
      <c r="K36" s="88"/>
      <c r="L36" s="89">
        <f>MIN(L8:L33)</f>
        <v>4.5732999999999997</v>
      </c>
      <c r="M36" s="88"/>
      <c r="N36" s="89">
        <f>MIN(N8:N33)</f>
        <v>-1.2446999999999999</v>
      </c>
      <c r="O36" s="88"/>
      <c r="P36" s="89">
        <f>MIN(P8:P33)</f>
        <v>-2.7898000000000001</v>
      </c>
      <c r="Q36" s="88"/>
      <c r="R36" s="89">
        <f>MIN(R8:R33)</f>
        <v>4.6628999999999996</v>
      </c>
      <c r="S36" s="90"/>
    </row>
    <row r="37" spans="1:19" ht="15" thickBot="1" x14ac:dyDescent="0.35">
      <c r="A37" s="91" t="s">
        <v>29</v>
      </c>
      <c r="B37" s="92"/>
      <c r="C37" s="92"/>
      <c r="D37" s="93">
        <f>MAX(D8:D33)</f>
        <v>4.3918999999999997</v>
      </c>
      <c r="E37" s="92"/>
      <c r="F37" s="93">
        <f>MAX(F8:F33)</f>
        <v>11.9514</v>
      </c>
      <c r="G37" s="92"/>
      <c r="H37" s="93">
        <f>MAX(H8:H33)</f>
        <v>13.649900000000001</v>
      </c>
      <c r="I37" s="92"/>
      <c r="J37" s="93">
        <f>MAX(J8:J33)</f>
        <v>18.746300000000002</v>
      </c>
      <c r="K37" s="92"/>
      <c r="L37" s="93">
        <f>MAX(L8:L33)</f>
        <v>13.686400000000001</v>
      </c>
      <c r="M37" s="92"/>
      <c r="N37" s="93">
        <f>MAX(N8:N33)</f>
        <v>10.288399999999999</v>
      </c>
      <c r="O37" s="92"/>
      <c r="P37" s="93">
        <f>MAX(P8:P33)</f>
        <v>9.4260000000000002</v>
      </c>
      <c r="Q37" s="92"/>
      <c r="R37" s="93">
        <f>MAX(R8:R33)</f>
        <v>9.3949999999999996</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44377</v>
      </c>
      <c r="C8" s="65">
        <f>VLOOKUP($A8,'Return Data'!$B$7:$R$2843,4,0)</f>
        <v>37.0715</v>
      </c>
      <c r="D8" s="65">
        <f>VLOOKUP($A8,'Return Data'!$B$7:$R$2843,9,0)</f>
        <v>1.9157999999999999</v>
      </c>
      <c r="E8" s="66">
        <f t="shared" ref="E8:E33" si="0">RANK(D8,D$8:D$33,0)</f>
        <v>7</v>
      </c>
      <c r="F8" s="65">
        <f>VLOOKUP($A8,'Return Data'!$B$7:$R$2843,10,0)</f>
        <v>5.9923999999999999</v>
      </c>
      <c r="G8" s="66">
        <f t="shared" ref="G8:G33" si="1">RANK(F8,F$8:F$33,0)</f>
        <v>4</v>
      </c>
      <c r="H8" s="65">
        <f>VLOOKUP($A8,'Return Data'!$B$7:$R$2843,11,0)</f>
        <v>3.2366999999999999</v>
      </c>
      <c r="I8" s="66">
        <f t="shared" ref="I8:I33" si="2">RANK(H8,H$8:H$33,0)</f>
        <v>7</v>
      </c>
      <c r="J8" s="65">
        <f>VLOOKUP($A8,'Return Data'!$B$7:$R$2843,12,0)</f>
        <v>5.5209000000000001</v>
      </c>
      <c r="K8" s="66">
        <f t="shared" ref="K8:K33" si="3">RANK(J8,J$8:J$33,0)</f>
        <v>5</v>
      </c>
      <c r="L8" s="65">
        <f>VLOOKUP($A8,'Return Data'!$B$7:$R$2843,13,0)</f>
        <v>7.4561000000000002</v>
      </c>
      <c r="M8" s="66">
        <f t="shared" ref="M8:M33" si="4">RANK(L8,L$8:L$33,0)</f>
        <v>4</v>
      </c>
      <c r="N8" s="65">
        <f>VLOOKUP($A8,'Return Data'!$B$7:$R$2843,17,0)</f>
        <v>8.4252000000000002</v>
      </c>
      <c r="O8" s="66">
        <f t="shared" ref="O8:O24" si="5">RANK(N8,N$8:N$33,0)</f>
        <v>5</v>
      </c>
      <c r="P8" s="65">
        <f>VLOOKUP($A8,'Return Data'!$B$7:$R$2843,14,0)</f>
        <v>8.5622000000000007</v>
      </c>
      <c r="Q8" s="66">
        <f t="shared" ref="Q8:Q24" si="6">RANK(P8,P$8:P$33,0)</f>
        <v>3</v>
      </c>
      <c r="R8" s="65">
        <f>VLOOKUP($A8,'Return Data'!$B$7:$R$2843,16,0)</f>
        <v>7.4833999999999996</v>
      </c>
      <c r="S8" s="67">
        <f t="shared" ref="S8:S33" si="7">RANK(R8,R$8:R$33,0)</f>
        <v>11</v>
      </c>
    </row>
    <row r="9" spans="1:19" x14ac:dyDescent="0.3">
      <c r="A9" s="82" t="s">
        <v>1386</v>
      </c>
      <c r="B9" s="64">
        <f>VLOOKUP($A9,'Return Data'!$B$7:$R$2843,3,0)</f>
        <v>44377</v>
      </c>
      <c r="C9" s="65">
        <f>VLOOKUP($A9,'Return Data'!$B$7:$R$2843,4,0)</f>
        <v>24.185400000000001</v>
      </c>
      <c r="D9" s="65">
        <f>VLOOKUP($A9,'Return Data'!$B$7:$R$2843,9,0)</f>
        <v>1.47</v>
      </c>
      <c r="E9" s="66">
        <f t="shared" si="0"/>
        <v>9</v>
      </c>
      <c r="F9" s="65">
        <f>VLOOKUP($A9,'Return Data'!$B$7:$R$2843,10,0)</f>
        <v>5.1631</v>
      </c>
      <c r="G9" s="66">
        <f t="shared" si="1"/>
        <v>10</v>
      </c>
      <c r="H9" s="65">
        <f>VLOOKUP($A9,'Return Data'!$B$7:$R$2843,11,0)</f>
        <v>2.8647</v>
      </c>
      <c r="I9" s="66">
        <f t="shared" si="2"/>
        <v>9</v>
      </c>
      <c r="J9" s="65">
        <f>VLOOKUP($A9,'Return Data'!$B$7:$R$2843,12,0)</f>
        <v>4.8813000000000004</v>
      </c>
      <c r="K9" s="66">
        <f t="shared" si="3"/>
        <v>8</v>
      </c>
      <c r="L9" s="65">
        <f>VLOOKUP($A9,'Return Data'!$B$7:$R$2843,13,0)</f>
        <v>5.2458999999999998</v>
      </c>
      <c r="M9" s="66">
        <f t="shared" si="4"/>
        <v>10</v>
      </c>
      <c r="N9" s="65">
        <f>VLOOKUP($A9,'Return Data'!$B$7:$R$2843,17,0)</f>
        <v>8.3305000000000007</v>
      </c>
      <c r="O9" s="66">
        <f t="shared" si="5"/>
        <v>6</v>
      </c>
      <c r="P9" s="65">
        <f>VLOOKUP($A9,'Return Data'!$B$7:$R$2843,14,0)</f>
        <v>8.4403000000000006</v>
      </c>
      <c r="Q9" s="66">
        <f t="shared" si="6"/>
        <v>4</v>
      </c>
      <c r="R9" s="65">
        <f>VLOOKUP($A9,'Return Data'!$B$7:$R$2843,16,0)</f>
        <v>8.0229999999999997</v>
      </c>
      <c r="S9" s="67">
        <f t="shared" si="7"/>
        <v>4</v>
      </c>
    </row>
    <row r="10" spans="1:19" x14ac:dyDescent="0.3">
      <c r="A10" s="82" t="s">
        <v>1387</v>
      </c>
      <c r="B10" s="64">
        <f>VLOOKUP($A10,'Return Data'!$B$7:$R$2843,3,0)</f>
        <v>44377</v>
      </c>
      <c r="C10" s="65">
        <f>VLOOKUP($A10,'Return Data'!$B$7:$R$2843,4,0)</f>
        <v>23.119299999999999</v>
      </c>
      <c r="D10" s="65">
        <f>VLOOKUP($A10,'Return Data'!$B$7:$R$2843,9,0)</f>
        <v>0.67500000000000004</v>
      </c>
      <c r="E10" s="66">
        <f t="shared" si="0"/>
        <v>13</v>
      </c>
      <c r="F10" s="65">
        <f>VLOOKUP($A10,'Return Data'!$B$7:$R$2843,10,0)</f>
        <v>4.6951000000000001</v>
      </c>
      <c r="G10" s="66">
        <f t="shared" si="1"/>
        <v>15</v>
      </c>
      <c r="H10" s="65">
        <f>VLOOKUP($A10,'Return Data'!$B$7:$R$2843,11,0)</f>
        <v>3.5318000000000001</v>
      </c>
      <c r="I10" s="66">
        <f t="shared" si="2"/>
        <v>4</v>
      </c>
      <c r="J10" s="65">
        <f>VLOOKUP($A10,'Return Data'!$B$7:$R$2843,12,0)</f>
        <v>4.4215999999999998</v>
      </c>
      <c r="K10" s="66">
        <f t="shared" si="3"/>
        <v>12</v>
      </c>
      <c r="L10" s="65">
        <f>VLOOKUP($A10,'Return Data'!$B$7:$R$2843,13,0)</f>
        <v>5.1824000000000003</v>
      </c>
      <c r="M10" s="66">
        <f t="shared" si="4"/>
        <v>11</v>
      </c>
      <c r="N10" s="65">
        <f>VLOOKUP($A10,'Return Data'!$B$7:$R$2843,17,0)</f>
        <v>6.8186999999999998</v>
      </c>
      <c r="O10" s="66">
        <f t="shared" si="5"/>
        <v>19</v>
      </c>
      <c r="P10" s="65">
        <f>VLOOKUP($A10,'Return Data'!$B$7:$R$2843,14,0)</f>
        <v>7.3775000000000004</v>
      </c>
      <c r="Q10" s="66">
        <f t="shared" si="6"/>
        <v>14</v>
      </c>
      <c r="R10" s="65">
        <f>VLOOKUP($A10,'Return Data'!$B$7:$R$2843,16,0)</f>
        <v>7.9104999999999999</v>
      </c>
      <c r="S10" s="67">
        <f t="shared" si="7"/>
        <v>6</v>
      </c>
    </row>
    <row r="11" spans="1:19" x14ac:dyDescent="0.3">
      <c r="A11" s="82" t="s">
        <v>1389</v>
      </c>
      <c r="B11" s="64">
        <f>VLOOKUP($A11,'Return Data'!$B$7:$R$2843,3,0)</f>
        <v>44377</v>
      </c>
      <c r="C11" s="65">
        <f>VLOOKUP($A11,'Return Data'!$B$7:$R$2843,4,0)</f>
        <v>24.7972</v>
      </c>
      <c r="D11" s="65">
        <f>VLOOKUP($A11,'Return Data'!$B$7:$R$2843,9,0)</f>
        <v>-0.39679999999999999</v>
      </c>
      <c r="E11" s="66">
        <f t="shared" si="0"/>
        <v>20</v>
      </c>
      <c r="F11" s="65">
        <f>VLOOKUP($A11,'Return Data'!$B$7:$R$2843,10,0)</f>
        <v>4.6651999999999996</v>
      </c>
      <c r="G11" s="66">
        <f t="shared" si="1"/>
        <v>16</v>
      </c>
      <c r="H11" s="65">
        <f>VLOOKUP($A11,'Return Data'!$B$7:$R$2843,11,0)</f>
        <v>2.6417999999999999</v>
      </c>
      <c r="I11" s="66">
        <f t="shared" si="2"/>
        <v>11</v>
      </c>
      <c r="J11" s="65">
        <f>VLOOKUP($A11,'Return Data'!$B$7:$R$2843,12,0)</f>
        <v>5.0852000000000004</v>
      </c>
      <c r="K11" s="66">
        <f t="shared" si="3"/>
        <v>6</v>
      </c>
      <c r="L11" s="65">
        <f>VLOOKUP($A11,'Return Data'!$B$7:$R$2843,13,0)</f>
        <v>5.3281999999999998</v>
      </c>
      <c r="M11" s="66">
        <f t="shared" si="4"/>
        <v>9</v>
      </c>
      <c r="N11" s="65">
        <f>VLOOKUP($A11,'Return Data'!$B$7:$R$2843,17,0)</f>
        <v>8.2385999999999999</v>
      </c>
      <c r="O11" s="66">
        <f t="shared" si="5"/>
        <v>7</v>
      </c>
      <c r="P11" s="65">
        <f>VLOOKUP($A11,'Return Data'!$B$7:$R$2843,14,0)</f>
        <v>7.3992000000000004</v>
      </c>
      <c r="Q11" s="66">
        <f t="shared" si="6"/>
        <v>13</v>
      </c>
      <c r="R11" s="65">
        <f>VLOOKUP($A11,'Return Data'!$B$7:$R$2843,16,0)</f>
        <v>5.5525000000000002</v>
      </c>
      <c r="S11" s="67">
        <f t="shared" si="7"/>
        <v>25</v>
      </c>
    </row>
    <row r="12" spans="1:19" x14ac:dyDescent="0.3">
      <c r="A12" s="82" t="s">
        <v>1392</v>
      </c>
      <c r="B12" s="64">
        <f>VLOOKUP($A12,'Return Data'!$B$7:$R$2843,3,0)</f>
        <v>44377</v>
      </c>
      <c r="C12" s="65">
        <f>VLOOKUP($A12,'Return Data'!$B$7:$R$2843,4,0)</f>
        <v>17.296199999999999</v>
      </c>
      <c r="D12" s="65">
        <f>VLOOKUP($A12,'Return Data'!$B$7:$R$2843,9,0)</f>
        <v>3.0329999999999999</v>
      </c>
      <c r="E12" s="66">
        <f t="shared" si="0"/>
        <v>2</v>
      </c>
      <c r="F12" s="65">
        <f>VLOOKUP($A12,'Return Data'!$B$7:$R$2843,10,0)</f>
        <v>5.5731000000000002</v>
      </c>
      <c r="G12" s="66">
        <f t="shared" si="1"/>
        <v>7</v>
      </c>
      <c r="H12" s="65">
        <f>VLOOKUP($A12,'Return Data'!$B$7:$R$2843,11,0)</f>
        <v>3.6817000000000002</v>
      </c>
      <c r="I12" s="66">
        <f t="shared" si="2"/>
        <v>3</v>
      </c>
      <c r="J12" s="65">
        <f>VLOOKUP($A12,'Return Data'!$B$7:$R$2843,12,0)</f>
        <v>4.4158999999999997</v>
      </c>
      <c r="K12" s="66">
        <f t="shared" si="3"/>
        <v>13</v>
      </c>
      <c r="L12" s="65">
        <f>VLOOKUP($A12,'Return Data'!$B$7:$R$2843,13,0)</f>
        <v>4.5617999999999999</v>
      </c>
      <c r="M12" s="66">
        <f t="shared" si="4"/>
        <v>15</v>
      </c>
      <c r="N12" s="65">
        <f>VLOOKUP($A12,'Return Data'!$B$7:$R$2843,17,0)</f>
        <v>-1.772</v>
      </c>
      <c r="O12" s="66">
        <f t="shared" si="5"/>
        <v>25</v>
      </c>
      <c r="P12" s="65">
        <f>VLOOKUP($A12,'Return Data'!$B$7:$R$2843,14,0)</f>
        <v>-3.3123</v>
      </c>
      <c r="Q12" s="66">
        <f t="shared" si="6"/>
        <v>24</v>
      </c>
      <c r="R12" s="65">
        <f>VLOOKUP($A12,'Return Data'!$B$7:$R$2843,16,0)</f>
        <v>4.4661999999999997</v>
      </c>
      <c r="S12" s="67">
        <f t="shared" si="7"/>
        <v>26</v>
      </c>
    </row>
    <row r="13" spans="1:19" x14ac:dyDescent="0.3">
      <c r="A13" s="82" t="s">
        <v>1394</v>
      </c>
      <c r="B13" s="64">
        <f>VLOOKUP($A13,'Return Data'!$B$7:$R$2843,3,0)</f>
        <v>44377</v>
      </c>
      <c r="C13" s="65">
        <f>VLOOKUP($A13,'Return Data'!$B$7:$R$2843,4,0)</f>
        <v>20.474900000000002</v>
      </c>
      <c r="D13" s="65">
        <f>VLOOKUP($A13,'Return Data'!$B$7:$R$2843,9,0)</f>
        <v>0.36209999999999998</v>
      </c>
      <c r="E13" s="66">
        <f t="shared" si="0"/>
        <v>14</v>
      </c>
      <c r="F13" s="65">
        <f>VLOOKUP($A13,'Return Data'!$B$7:$R$2843,10,0)</f>
        <v>3.8820000000000001</v>
      </c>
      <c r="G13" s="66">
        <f t="shared" si="1"/>
        <v>23</v>
      </c>
      <c r="H13" s="65">
        <f>VLOOKUP($A13,'Return Data'!$B$7:$R$2843,11,0)</f>
        <v>2.3927</v>
      </c>
      <c r="I13" s="66">
        <f t="shared" si="2"/>
        <v>16</v>
      </c>
      <c r="J13" s="65">
        <f>VLOOKUP($A13,'Return Data'!$B$7:$R$2843,12,0)</f>
        <v>4.3154000000000003</v>
      </c>
      <c r="K13" s="66">
        <f t="shared" si="3"/>
        <v>16</v>
      </c>
      <c r="L13" s="65">
        <f>VLOOKUP($A13,'Return Data'!$B$7:$R$2843,13,0)</f>
        <v>4.3913000000000002</v>
      </c>
      <c r="M13" s="66">
        <f t="shared" si="4"/>
        <v>18</v>
      </c>
      <c r="N13" s="65">
        <f>VLOOKUP($A13,'Return Data'!$B$7:$R$2843,17,0)</f>
        <v>7.1372</v>
      </c>
      <c r="O13" s="66">
        <f t="shared" si="5"/>
        <v>17</v>
      </c>
      <c r="P13" s="65">
        <f>VLOOKUP($A13,'Return Data'!$B$7:$R$2843,14,0)</f>
        <v>7.4010999999999996</v>
      </c>
      <c r="Q13" s="66">
        <f t="shared" si="6"/>
        <v>12</v>
      </c>
      <c r="R13" s="65">
        <f>VLOOKUP($A13,'Return Data'!$B$7:$R$2843,16,0)</f>
        <v>7.2864000000000004</v>
      </c>
      <c r="S13" s="67">
        <f t="shared" si="7"/>
        <v>13</v>
      </c>
    </row>
    <row r="14" spans="1:19" x14ac:dyDescent="0.3">
      <c r="A14" s="82" t="s">
        <v>1396</v>
      </c>
      <c r="B14" s="64">
        <f>VLOOKUP($A14,'Return Data'!$B$7:$R$2843,3,0)</f>
        <v>44377</v>
      </c>
      <c r="C14" s="65">
        <f>VLOOKUP($A14,'Return Data'!$B$7:$R$2843,4,0)</f>
        <v>37.082900000000002</v>
      </c>
      <c r="D14" s="65">
        <f>VLOOKUP($A14,'Return Data'!$B$7:$R$2843,9,0)</f>
        <v>0.1283</v>
      </c>
      <c r="E14" s="66">
        <f t="shared" si="0"/>
        <v>16</v>
      </c>
      <c r="F14" s="65">
        <f>VLOOKUP($A14,'Return Data'!$B$7:$R$2843,10,0)</f>
        <v>4.3939000000000004</v>
      </c>
      <c r="G14" s="66">
        <f t="shared" si="1"/>
        <v>20</v>
      </c>
      <c r="H14" s="65">
        <f>VLOOKUP($A14,'Return Data'!$B$7:$R$2843,11,0)</f>
        <v>2.1029</v>
      </c>
      <c r="I14" s="66">
        <f t="shared" si="2"/>
        <v>20</v>
      </c>
      <c r="J14" s="65">
        <f>VLOOKUP($A14,'Return Data'!$B$7:$R$2843,12,0)</f>
        <v>4.4226999999999999</v>
      </c>
      <c r="K14" s="66">
        <f t="shared" si="3"/>
        <v>11</v>
      </c>
      <c r="L14" s="65">
        <f>VLOOKUP($A14,'Return Data'!$B$7:$R$2843,13,0)</f>
        <v>4.4505999999999997</v>
      </c>
      <c r="M14" s="66">
        <f t="shared" si="4"/>
        <v>16</v>
      </c>
      <c r="N14" s="65">
        <f>VLOOKUP($A14,'Return Data'!$B$7:$R$2843,17,0)</f>
        <v>7.5789</v>
      </c>
      <c r="O14" s="66">
        <f t="shared" si="5"/>
        <v>13</v>
      </c>
      <c r="P14" s="65">
        <f>VLOOKUP($A14,'Return Data'!$B$7:$R$2843,14,0)</f>
        <v>7.8749000000000002</v>
      </c>
      <c r="Q14" s="66">
        <f t="shared" si="6"/>
        <v>10</v>
      </c>
      <c r="R14" s="65">
        <f>VLOOKUP($A14,'Return Data'!$B$7:$R$2843,16,0)</f>
        <v>7.2122000000000002</v>
      </c>
      <c r="S14" s="67">
        <f t="shared" si="7"/>
        <v>14</v>
      </c>
    </row>
    <row r="15" spans="1:19" x14ac:dyDescent="0.3">
      <c r="A15" s="82" t="s">
        <v>1404</v>
      </c>
      <c r="B15" s="64">
        <f>VLOOKUP($A15,'Return Data'!$B$7:$R$2843,3,0)</f>
        <v>44377</v>
      </c>
      <c r="C15" s="65">
        <f>VLOOKUP($A15,'Return Data'!$B$7:$R$2843,4,0)</f>
        <v>4127.2619477911603</v>
      </c>
      <c r="D15" s="65">
        <f>VLOOKUP($A15,'Return Data'!$B$7:$R$2843,9,0)</f>
        <v>4.3924000000000003</v>
      </c>
      <c r="E15" s="66">
        <f t="shared" si="0"/>
        <v>1</v>
      </c>
      <c r="F15" s="65">
        <f>VLOOKUP($A15,'Return Data'!$B$7:$R$2843,10,0)</f>
        <v>11.9518</v>
      </c>
      <c r="G15" s="66">
        <f t="shared" si="1"/>
        <v>1</v>
      </c>
      <c r="H15" s="65">
        <f>VLOOKUP($A15,'Return Data'!$B$7:$R$2843,11,0)</f>
        <v>13.427899999999999</v>
      </c>
      <c r="I15" s="66">
        <f t="shared" si="2"/>
        <v>1</v>
      </c>
      <c r="J15" s="65">
        <f>VLOOKUP($A15,'Return Data'!$B$7:$R$2843,12,0)</f>
        <v>18.303799999999999</v>
      </c>
      <c r="K15" s="66">
        <f t="shared" si="3"/>
        <v>1</v>
      </c>
      <c r="L15" s="65">
        <f>VLOOKUP($A15,'Return Data'!$B$7:$R$2843,13,0)</f>
        <v>9.59</v>
      </c>
      <c r="M15" s="66">
        <f t="shared" si="4"/>
        <v>3</v>
      </c>
      <c r="N15" s="65">
        <f>VLOOKUP($A15,'Return Data'!$B$7:$R$2843,17,0)</f>
        <v>1.1897</v>
      </c>
      <c r="O15" s="66">
        <f t="shared" si="5"/>
        <v>24</v>
      </c>
      <c r="P15" s="65">
        <f>VLOOKUP($A15,'Return Data'!$B$7:$R$2843,14,0)</f>
        <v>3.5518000000000001</v>
      </c>
      <c r="Q15" s="66">
        <f t="shared" si="6"/>
        <v>21</v>
      </c>
      <c r="R15" s="65">
        <f>VLOOKUP($A15,'Return Data'!$B$7:$R$2843,16,0)</f>
        <v>7.5709</v>
      </c>
      <c r="S15" s="67">
        <f t="shared" si="7"/>
        <v>10</v>
      </c>
    </row>
    <row r="16" spans="1:19" x14ac:dyDescent="0.3">
      <c r="A16" s="82" t="s">
        <v>1406</v>
      </c>
      <c r="B16" s="64">
        <f>VLOOKUP($A16,'Return Data'!$B$7:$R$2843,3,0)</f>
        <v>44377</v>
      </c>
      <c r="C16" s="65">
        <f>VLOOKUP($A16,'Return Data'!$B$7:$R$2843,4,0)</f>
        <v>24.934200000000001</v>
      </c>
      <c r="D16" s="65">
        <f>VLOOKUP($A16,'Return Data'!$B$7:$R$2843,9,0)</f>
        <v>2.2980999999999998</v>
      </c>
      <c r="E16" s="66">
        <f t="shared" si="0"/>
        <v>4</v>
      </c>
      <c r="F16" s="65">
        <f>VLOOKUP($A16,'Return Data'!$B$7:$R$2843,10,0)</f>
        <v>6.1645000000000003</v>
      </c>
      <c r="G16" s="66">
        <f t="shared" si="1"/>
        <v>3</v>
      </c>
      <c r="H16" s="65">
        <f>VLOOKUP($A16,'Return Data'!$B$7:$R$2843,11,0)</f>
        <v>3.2473000000000001</v>
      </c>
      <c r="I16" s="66">
        <f t="shared" si="2"/>
        <v>6</v>
      </c>
      <c r="J16" s="65">
        <f>VLOOKUP($A16,'Return Data'!$B$7:$R$2843,12,0)</f>
        <v>5.6374000000000004</v>
      </c>
      <c r="K16" s="66">
        <f t="shared" si="3"/>
        <v>4</v>
      </c>
      <c r="L16" s="65">
        <f>VLOOKUP($A16,'Return Data'!$B$7:$R$2843,13,0)</f>
        <v>6.2489999999999997</v>
      </c>
      <c r="M16" s="66">
        <f t="shared" si="4"/>
        <v>5</v>
      </c>
      <c r="N16" s="65">
        <f>VLOOKUP($A16,'Return Data'!$B$7:$R$2843,17,0)</f>
        <v>8.8406000000000002</v>
      </c>
      <c r="O16" s="66">
        <f t="shared" si="5"/>
        <v>2</v>
      </c>
      <c r="P16" s="65">
        <f>VLOOKUP($A16,'Return Data'!$B$7:$R$2843,14,0)</f>
        <v>8.8178000000000001</v>
      </c>
      <c r="Q16" s="66">
        <f t="shared" si="6"/>
        <v>1</v>
      </c>
      <c r="R16" s="65">
        <f>VLOOKUP($A16,'Return Data'!$B$7:$R$2843,16,0)</f>
        <v>8.6426999999999996</v>
      </c>
      <c r="S16" s="67">
        <f t="shared" si="7"/>
        <v>1</v>
      </c>
    </row>
    <row r="17" spans="1:19" x14ac:dyDescent="0.3">
      <c r="A17" s="82" t="s">
        <v>1408</v>
      </c>
      <c r="B17" s="64">
        <f>VLOOKUP($A17,'Return Data'!$B$7:$R$2843,3,0)</f>
        <v>44377</v>
      </c>
      <c r="C17" s="65">
        <f>VLOOKUP($A17,'Return Data'!$B$7:$R$2843,4,0)</f>
        <v>31.386099999999999</v>
      </c>
      <c r="D17" s="65">
        <f>VLOOKUP($A17,'Return Data'!$B$7:$R$2843,9,0)</f>
        <v>-1.3621000000000001</v>
      </c>
      <c r="E17" s="66">
        <f t="shared" si="0"/>
        <v>26</v>
      </c>
      <c r="F17" s="65">
        <f>VLOOKUP($A17,'Return Data'!$B$7:$R$2843,10,0)</f>
        <v>4.5853000000000002</v>
      </c>
      <c r="G17" s="66">
        <f t="shared" si="1"/>
        <v>18</v>
      </c>
      <c r="H17" s="65">
        <f>VLOOKUP($A17,'Return Data'!$B$7:$R$2843,11,0)</f>
        <v>2.31</v>
      </c>
      <c r="I17" s="66">
        <f t="shared" si="2"/>
        <v>17</v>
      </c>
      <c r="J17" s="65">
        <f>VLOOKUP($A17,'Return Data'!$B$7:$R$2843,12,0)</f>
        <v>4.1780999999999997</v>
      </c>
      <c r="K17" s="66">
        <f t="shared" si="3"/>
        <v>20</v>
      </c>
      <c r="L17" s="65">
        <f>VLOOKUP($A17,'Return Data'!$B$7:$R$2843,13,0)</f>
        <v>12.5143</v>
      </c>
      <c r="M17" s="66">
        <f t="shared" si="4"/>
        <v>1</v>
      </c>
      <c r="N17" s="65">
        <f>VLOOKUP($A17,'Return Data'!$B$7:$R$2843,17,0)</f>
        <v>5.5308000000000002</v>
      </c>
      <c r="O17" s="66">
        <f t="shared" si="5"/>
        <v>21</v>
      </c>
      <c r="P17" s="65">
        <f>VLOOKUP($A17,'Return Data'!$B$7:$R$2843,14,0)</f>
        <v>3.2263000000000002</v>
      </c>
      <c r="Q17" s="66">
        <f t="shared" si="6"/>
        <v>22</v>
      </c>
      <c r="R17" s="65">
        <f>VLOOKUP($A17,'Return Data'!$B$7:$R$2843,16,0)</f>
        <v>6.3539000000000003</v>
      </c>
      <c r="S17" s="67">
        <f t="shared" si="7"/>
        <v>24</v>
      </c>
    </row>
    <row r="18" spans="1:19" x14ac:dyDescent="0.3">
      <c r="A18" s="82" t="s">
        <v>1410</v>
      </c>
      <c r="B18" s="64">
        <f>VLOOKUP($A18,'Return Data'!$B$7:$R$2843,3,0)</f>
        <v>44377</v>
      </c>
      <c r="C18" s="65">
        <f>VLOOKUP($A18,'Return Data'!$B$7:$R$2843,4,0)</f>
        <v>46.491700000000002</v>
      </c>
      <c r="D18" s="65">
        <f>VLOOKUP($A18,'Return Data'!$B$7:$R$2843,9,0)</f>
        <v>2.2814000000000001</v>
      </c>
      <c r="E18" s="66">
        <f t="shared" si="0"/>
        <v>5</v>
      </c>
      <c r="F18" s="65">
        <f>VLOOKUP($A18,'Return Data'!$B$7:$R$2843,10,0)</f>
        <v>5.6464999999999996</v>
      </c>
      <c r="G18" s="66">
        <f t="shared" si="1"/>
        <v>6</v>
      </c>
      <c r="H18" s="65">
        <f>VLOOKUP($A18,'Return Data'!$B$7:$R$2843,11,0)</f>
        <v>3.4855</v>
      </c>
      <c r="I18" s="66">
        <f t="shared" si="2"/>
        <v>5</v>
      </c>
      <c r="J18" s="65">
        <f>VLOOKUP($A18,'Return Data'!$B$7:$R$2843,12,0)</f>
        <v>5.7664999999999997</v>
      </c>
      <c r="K18" s="66">
        <f t="shared" si="3"/>
        <v>3</v>
      </c>
      <c r="L18" s="65">
        <f>VLOOKUP($A18,'Return Data'!$B$7:$R$2843,13,0)</f>
        <v>6.1265000000000001</v>
      </c>
      <c r="M18" s="66">
        <f t="shared" si="4"/>
        <v>6</v>
      </c>
      <c r="N18" s="65">
        <f>VLOOKUP($A18,'Return Data'!$B$7:$R$2843,17,0)</f>
        <v>8.6210000000000004</v>
      </c>
      <c r="O18" s="66">
        <f t="shared" si="5"/>
        <v>3</v>
      </c>
      <c r="P18" s="65">
        <f>VLOOKUP($A18,'Return Data'!$B$7:$R$2843,14,0)</f>
        <v>8.5973000000000006</v>
      </c>
      <c r="Q18" s="66">
        <f t="shared" si="6"/>
        <v>2</v>
      </c>
      <c r="R18" s="65">
        <f>VLOOKUP($A18,'Return Data'!$B$7:$R$2843,16,0)</f>
        <v>8.1157000000000004</v>
      </c>
      <c r="S18" s="67">
        <f t="shared" si="7"/>
        <v>3</v>
      </c>
    </row>
    <row r="19" spans="1:19" x14ac:dyDescent="0.3">
      <c r="A19" s="82" t="s">
        <v>1412</v>
      </c>
      <c r="B19" s="64">
        <f>VLOOKUP($A19,'Return Data'!$B$7:$R$2843,3,0)</f>
        <v>44377</v>
      </c>
      <c r="C19" s="65">
        <f>VLOOKUP($A19,'Return Data'!$B$7:$R$2843,4,0)</f>
        <v>20.177299999999999</v>
      </c>
      <c r="D19" s="65">
        <f>VLOOKUP($A19,'Return Data'!$B$7:$R$2843,9,0)</f>
        <v>-0.4657</v>
      </c>
      <c r="E19" s="66">
        <f t="shared" si="0"/>
        <v>21</v>
      </c>
      <c r="F19" s="65">
        <f>VLOOKUP($A19,'Return Data'!$B$7:$R$2843,10,0)</f>
        <v>4.9935</v>
      </c>
      <c r="G19" s="66">
        <f t="shared" si="1"/>
        <v>11</v>
      </c>
      <c r="H19" s="65">
        <f>VLOOKUP($A19,'Return Data'!$B$7:$R$2843,11,0)</f>
        <v>2.5823</v>
      </c>
      <c r="I19" s="66">
        <f t="shared" si="2"/>
        <v>14</v>
      </c>
      <c r="J19" s="65">
        <f>VLOOKUP($A19,'Return Data'!$B$7:$R$2843,12,0)</f>
        <v>4.6112000000000002</v>
      </c>
      <c r="K19" s="66">
        <f t="shared" si="3"/>
        <v>10</v>
      </c>
      <c r="L19" s="65">
        <f>VLOOKUP($A19,'Return Data'!$B$7:$R$2843,13,0)</f>
        <v>5.9848999999999997</v>
      </c>
      <c r="M19" s="66">
        <f t="shared" si="4"/>
        <v>8</v>
      </c>
      <c r="N19" s="65">
        <f>VLOOKUP($A19,'Return Data'!$B$7:$R$2843,17,0)</f>
        <v>6.0088999999999997</v>
      </c>
      <c r="O19" s="66">
        <f t="shared" si="5"/>
        <v>20</v>
      </c>
      <c r="P19" s="65">
        <f>VLOOKUP($A19,'Return Data'!$B$7:$R$2843,14,0)</f>
        <v>4.9471999999999996</v>
      </c>
      <c r="Q19" s="66">
        <f t="shared" si="6"/>
        <v>17</v>
      </c>
      <c r="R19" s="65">
        <f>VLOOKUP($A19,'Return Data'!$B$7:$R$2843,16,0)</f>
        <v>7.0674999999999999</v>
      </c>
      <c r="S19" s="67">
        <f t="shared" si="7"/>
        <v>20</v>
      </c>
    </row>
    <row r="20" spans="1:19" x14ac:dyDescent="0.3">
      <c r="A20" s="82" t="s">
        <v>1415</v>
      </c>
      <c r="B20" s="64">
        <f>VLOOKUP($A20,'Return Data'!$B$7:$R$2843,3,0)</f>
        <v>44377</v>
      </c>
      <c r="C20" s="65">
        <f>VLOOKUP($A20,'Return Data'!$B$7:$R$2843,4,0)</f>
        <v>45.151699999999998</v>
      </c>
      <c r="D20" s="65">
        <f>VLOOKUP($A20,'Return Data'!$B$7:$R$2843,9,0)</f>
        <v>0.69369999999999998</v>
      </c>
      <c r="E20" s="66">
        <f t="shared" si="0"/>
        <v>12</v>
      </c>
      <c r="F20" s="65">
        <f>VLOOKUP($A20,'Return Data'!$B$7:$R$2843,10,0)</f>
        <v>4.6178999999999997</v>
      </c>
      <c r="G20" s="66">
        <f t="shared" si="1"/>
        <v>17</v>
      </c>
      <c r="H20" s="65">
        <f>VLOOKUP($A20,'Return Data'!$B$7:$R$2843,11,0)</f>
        <v>2.6120000000000001</v>
      </c>
      <c r="I20" s="66">
        <f t="shared" si="2"/>
        <v>12</v>
      </c>
      <c r="J20" s="65">
        <f>VLOOKUP($A20,'Return Data'!$B$7:$R$2843,12,0)</f>
        <v>4.2851999999999997</v>
      </c>
      <c r="K20" s="66">
        <f t="shared" si="3"/>
        <v>17</v>
      </c>
      <c r="L20" s="65">
        <f>VLOOKUP($A20,'Return Data'!$B$7:$R$2843,13,0)</f>
        <v>4.5758999999999999</v>
      </c>
      <c r="M20" s="66">
        <f t="shared" si="4"/>
        <v>14</v>
      </c>
      <c r="N20" s="65">
        <f>VLOOKUP($A20,'Return Data'!$B$7:$R$2843,17,0)</f>
        <v>7.9520999999999997</v>
      </c>
      <c r="O20" s="66">
        <f t="shared" si="5"/>
        <v>9</v>
      </c>
      <c r="P20" s="65">
        <f>VLOOKUP($A20,'Return Data'!$B$7:$R$2843,14,0)</f>
        <v>8.3341999999999992</v>
      </c>
      <c r="Q20" s="66">
        <f t="shared" si="6"/>
        <v>5</v>
      </c>
      <c r="R20" s="65">
        <f>VLOOKUP($A20,'Return Data'!$B$7:$R$2843,16,0)</f>
        <v>7.6089000000000002</v>
      </c>
      <c r="S20" s="67">
        <f t="shared" si="7"/>
        <v>9</v>
      </c>
    </row>
    <row r="21" spans="1:19" x14ac:dyDescent="0.3">
      <c r="A21" s="82" t="s">
        <v>1416</v>
      </c>
      <c r="B21" s="64">
        <f>VLOOKUP($A21,'Return Data'!$B$7:$R$2843,3,0)</f>
        <v>44377</v>
      </c>
      <c r="C21" s="65">
        <f>VLOOKUP($A21,'Return Data'!$B$7:$R$2843,4,0)</f>
        <v>1706.3119999999999</v>
      </c>
      <c r="D21" s="65">
        <f>VLOOKUP($A21,'Return Data'!$B$7:$R$2843,9,0)</f>
        <v>-0.50749999999999995</v>
      </c>
      <c r="E21" s="66">
        <f t="shared" si="0"/>
        <v>23</v>
      </c>
      <c r="F21" s="65">
        <f>VLOOKUP($A21,'Return Data'!$B$7:$R$2843,10,0)</f>
        <v>3.3910999999999998</v>
      </c>
      <c r="G21" s="66">
        <f t="shared" si="1"/>
        <v>26</v>
      </c>
      <c r="H21" s="65">
        <f>VLOOKUP($A21,'Return Data'!$B$7:$R$2843,11,0)</f>
        <v>1.5597000000000001</v>
      </c>
      <c r="I21" s="66">
        <f t="shared" si="2"/>
        <v>25</v>
      </c>
      <c r="J21" s="65">
        <f>VLOOKUP($A21,'Return Data'!$B$7:$R$2843,12,0)</f>
        <v>4.1197999999999997</v>
      </c>
      <c r="K21" s="66">
        <f t="shared" si="3"/>
        <v>23</v>
      </c>
      <c r="L21" s="65">
        <f>VLOOKUP($A21,'Return Data'!$B$7:$R$2843,13,0)</f>
        <v>3.61</v>
      </c>
      <c r="M21" s="66">
        <f t="shared" si="4"/>
        <v>25</v>
      </c>
      <c r="N21" s="65">
        <f>VLOOKUP($A21,'Return Data'!$B$7:$R$2843,17,0)</f>
        <v>3.9902000000000002</v>
      </c>
      <c r="O21" s="66">
        <f t="shared" si="5"/>
        <v>23</v>
      </c>
      <c r="P21" s="65">
        <f>VLOOKUP($A21,'Return Data'!$B$7:$R$2843,14,0)</f>
        <v>5.4960000000000004</v>
      </c>
      <c r="Q21" s="66">
        <f t="shared" si="6"/>
        <v>16</v>
      </c>
      <c r="R21" s="65">
        <f>VLOOKUP($A21,'Return Data'!$B$7:$R$2843,16,0)</f>
        <v>7.0904999999999996</v>
      </c>
      <c r="S21" s="67">
        <f t="shared" si="7"/>
        <v>19</v>
      </c>
    </row>
    <row r="22" spans="1:19" x14ac:dyDescent="0.3">
      <c r="A22" s="82" t="s">
        <v>1418</v>
      </c>
      <c r="B22" s="64">
        <f>VLOOKUP($A22,'Return Data'!$B$7:$R$2843,3,0)</f>
        <v>44377</v>
      </c>
      <c r="C22" s="65">
        <f>VLOOKUP($A22,'Return Data'!$B$7:$R$2843,4,0)</f>
        <v>2852.5041999999999</v>
      </c>
      <c r="D22" s="65">
        <f>VLOOKUP($A22,'Return Data'!$B$7:$R$2843,9,0)</f>
        <v>-1.1293</v>
      </c>
      <c r="E22" s="66">
        <f t="shared" si="0"/>
        <v>24</v>
      </c>
      <c r="F22" s="65">
        <f>VLOOKUP($A22,'Return Data'!$B$7:$R$2843,10,0)</f>
        <v>4.2666000000000004</v>
      </c>
      <c r="G22" s="66">
        <f t="shared" si="1"/>
        <v>21</v>
      </c>
      <c r="H22" s="65">
        <f>VLOOKUP($A22,'Return Data'!$B$7:$R$2843,11,0)</f>
        <v>1.7142999999999999</v>
      </c>
      <c r="I22" s="66">
        <f t="shared" si="2"/>
        <v>22</v>
      </c>
      <c r="J22" s="65">
        <f>VLOOKUP($A22,'Return Data'!$B$7:$R$2843,12,0)</f>
        <v>4.1254999999999997</v>
      </c>
      <c r="K22" s="66">
        <f t="shared" si="3"/>
        <v>22</v>
      </c>
      <c r="L22" s="65">
        <f>VLOOKUP($A22,'Return Data'!$B$7:$R$2843,13,0)</f>
        <v>3.8992</v>
      </c>
      <c r="M22" s="66">
        <f t="shared" si="4"/>
        <v>24</v>
      </c>
      <c r="N22" s="65">
        <f>VLOOKUP($A22,'Return Data'!$B$7:$R$2843,17,0)</f>
        <v>7.4554</v>
      </c>
      <c r="O22" s="66">
        <f t="shared" si="5"/>
        <v>16</v>
      </c>
      <c r="P22" s="65">
        <f>VLOOKUP($A22,'Return Data'!$B$7:$R$2843,14,0)</f>
        <v>7.7027999999999999</v>
      </c>
      <c r="Q22" s="66">
        <f t="shared" si="6"/>
        <v>11</v>
      </c>
      <c r="R22" s="65">
        <f>VLOOKUP($A22,'Return Data'!$B$7:$R$2843,16,0)</f>
        <v>7.6166999999999998</v>
      </c>
      <c r="S22" s="67">
        <f t="shared" si="7"/>
        <v>8</v>
      </c>
    </row>
    <row r="23" spans="1:19" x14ac:dyDescent="0.3">
      <c r="A23" s="82" t="s">
        <v>1422</v>
      </c>
      <c r="B23" s="64">
        <f>VLOOKUP($A23,'Return Data'!$B$7:$R$2843,3,0)</f>
        <v>44377</v>
      </c>
      <c r="C23" s="65">
        <f>VLOOKUP($A23,'Return Data'!$B$7:$R$2843,4,0)</f>
        <v>41.3765</v>
      </c>
      <c r="D23" s="65">
        <f>VLOOKUP($A23,'Return Data'!$B$7:$R$2843,9,0)</f>
        <v>1.9279999999999999</v>
      </c>
      <c r="E23" s="66">
        <f t="shared" si="0"/>
        <v>6</v>
      </c>
      <c r="F23" s="65">
        <f>VLOOKUP($A23,'Return Data'!$B$7:$R$2843,10,0)</f>
        <v>5.2975000000000003</v>
      </c>
      <c r="G23" s="66">
        <f t="shared" si="1"/>
        <v>9</v>
      </c>
      <c r="H23" s="65">
        <f>VLOOKUP($A23,'Return Data'!$B$7:$R$2843,11,0)</f>
        <v>2.2631000000000001</v>
      </c>
      <c r="I23" s="66">
        <f t="shared" si="2"/>
        <v>19</v>
      </c>
      <c r="J23" s="65">
        <f>VLOOKUP($A23,'Return Data'!$B$7:$R$2843,12,0)</f>
        <v>4.7027000000000001</v>
      </c>
      <c r="K23" s="66">
        <f t="shared" si="3"/>
        <v>9</v>
      </c>
      <c r="L23" s="65">
        <f>VLOOKUP($A23,'Return Data'!$B$7:$R$2843,13,0)</f>
        <v>4.9339000000000004</v>
      </c>
      <c r="M23" s="66">
        <f t="shared" si="4"/>
        <v>13</v>
      </c>
      <c r="N23" s="65">
        <f>VLOOKUP($A23,'Return Data'!$B$7:$R$2843,17,0)</f>
        <v>7.9036999999999997</v>
      </c>
      <c r="O23" s="66">
        <f t="shared" si="5"/>
        <v>10</v>
      </c>
      <c r="P23" s="65">
        <f>VLOOKUP($A23,'Return Data'!$B$7:$R$2843,14,0)</f>
        <v>8.2405000000000008</v>
      </c>
      <c r="Q23" s="66">
        <f t="shared" si="6"/>
        <v>6</v>
      </c>
      <c r="R23" s="65">
        <f>VLOOKUP($A23,'Return Data'!$B$7:$R$2843,16,0)</f>
        <v>7.6871999999999998</v>
      </c>
      <c r="S23" s="67">
        <f t="shared" si="7"/>
        <v>7</v>
      </c>
    </row>
    <row r="24" spans="1:19" x14ac:dyDescent="0.3">
      <c r="A24" s="82" t="s">
        <v>1425</v>
      </c>
      <c r="B24" s="64">
        <f>VLOOKUP($A24,'Return Data'!$B$7:$R$2843,3,0)</f>
        <v>44377</v>
      </c>
      <c r="C24" s="65">
        <f>VLOOKUP($A24,'Return Data'!$B$7:$R$2843,4,0)</f>
        <v>21.087299999999999</v>
      </c>
      <c r="D24" s="65">
        <f>VLOOKUP($A24,'Return Data'!$B$7:$R$2843,9,0)</f>
        <v>0.1416</v>
      </c>
      <c r="E24" s="66">
        <f t="shared" si="0"/>
        <v>15</v>
      </c>
      <c r="F24" s="65">
        <f>VLOOKUP($A24,'Return Data'!$B$7:$R$2843,10,0)</f>
        <v>4.7984999999999998</v>
      </c>
      <c r="G24" s="66">
        <f t="shared" si="1"/>
        <v>13</v>
      </c>
      <c r="H24" s="65">
        <f>VLOOKUP($A24,'Return Data'!$B$7:$R$2843,11,0)</f>
        <v>2.2806000000000002</v>
      </c>
      <c r="I24" s="66">
        <f t="shared" si="2"/>
        <v>18</v>
      </c>
      <c r="J24" s="65">
        <f>VLOOKUP($A24,'Return Data'!$B$7:$R$2843,12,0)</f>
        <v>4.3752000000000004</v>
      </c>
      <c r="K24" s="66">
        <f t="shared" si="3"/>
        <v>15</v>
      </c>
      <c r="L24" s="65">
        <f>VLOOKUP($A24,'Return Data'!$B$7:$R$2843,13,0)</f>
        <v>4.2263999999999999</v>
      </c>
      <c r="M24" s="66">
        <f t="shared" si="4"/>
        <v>22</v>
      </c>
      <c r="N24" s="65">
        <f>VLOOKUP($A24,'Return Data'!$B$7:$R$2843,17,0)</f>
        <v>7.6929999999999996</v>
      </c>
      <c r="O24" s="66">
        <f t="shared" si="5"/>
        <v>12</v>
      </c>
      <c r="P24" s="65">
        <f>VLOOKUP($A24,'Return Data'!$B$7:$R$2843,14,0)</f>
        <v>8.0406999999999993</v>
      </c>
      <c r="Q24" s="66">
        <f t="shared" si="6"/>
        <v>8</v>
      </c>
      <c r="R24" s="65">
        <f>VLOOKUP($A24,'Return Data'!$B$7:$R$2843,16,0)</f>
        <v>8.1567000000000007</v>
      </c>
      <c r="S24" s="67">
        <f t="shared" si="7"/>
        <v>2</v>
      </c>
    </row>
    <row r="25" spans="1:19" x14ac:dyDescent="0.3">
      <c r="A25" s="82" t="s">
        <v>1427</v>
      </c>
      <c r="B25" s="64">
        <f>VLOOKUP($A25,'Return Data'!$B$7:$R$2843,3,0)</f>
        <v>44377</v>
      </c>
      <c r="C25" s="65">
        <f>VLOOKUP($A25,'Return Data'!$B$7:$R$2843,4,0)</f>
        <v>11.817500000000001</v>
      </c>
      <c r="D25" s="65">
        <f>VLOOKUP($A25,'Return Data'!$B$7:$R$2843,9,0)</f>
        <v>-8.4199999999999997E-2</v>
      </c>
      <c r="E25" s="66">
        <f t="shared" si="0"/>
        <v>19</v>
      </c>
      <c r="F25" s="65">
        <f>VLOOKUP($A25,'Return Data'!$B$7:$R$2843,10,0)</f>
        <v>3.8405</v>
      </c>
      <c r="G25" s="66">
        <f t="shared" si="1"/>
        <v>24</v>
      </c>
      <c r="H25" s="65">
        <f>VLOOKUP($A25,'Return Data'!$B$7:$R$2843,11,0)</f>
        <v>1.4753000000000001</v>
      </c>
      <c r="I25" s="66">
        <f t="shared" si="2"/>
        <v>26</v>
      </c>
      <c r="J25" s="65">
        <f>VLOOKUP($A25,'Return Data'!$B$7:$R$2843,12,0)</f>
        <v>3.4384999999999999</v>
      </c>
      <c r="K25" s="66">
        <f t="shared" si="3"/>
        <v>26</v>
      </c>
      <c r="L25" s="65">
        <f>VLOOKUP($A25,'Return Data'!$B$7:$R$2843,13,0)</f>
        <v>3.4798</v>
      </c>
      <c r="M25" s="66">
        <f t="shared" si="4"/>
        <v>26</v>
      </c>
      <c r="N25" s="65"/>
      <c r="O25" s="66"/>
      <c r="P25" s="65"/>
      <c r="Q25" s="66"/>
      <c r="R25" s="65">
        <f>VLOOKUP($A25,'Return Data'!$B$7:$R$2843,16,0)</f>
        <v>7.1721000000000004</v>
      </c>
      <c r="S25" s="67">
        <f t="shared" si="7"/>
        <v>16</v>
      </c>
    </row>
    <row r="26" spans="1:19" x14ac:dyDescent="0.3">
      <c r="A26" s="82" t="s">
        <v>1428</v>
      </c>
      <c r="B26" s="64">
        <f>VLOOKUP($A26,'Return Data'!$B$7:$R$2843,3,0)</f>
        <v>44377</v>
      </c>
      <c r="C26" s="65">
        <f>VLOOKUP($A26,'Return Data'!$B$7:$R$2843,4,0)</f>
        <v>12.537800000000001</v>
      </c>
      <c r="D26" s="65">
        <f>VLOOKUP($A26,'Return Data'!$B$7:$R$2843,9,0)</f>
        <v>0.1147</v>
      </c>
      <c r="E26" s="66">
        <f t="shared" si="0"/>
        <v>17</v>
      </c>
      <c r="F26" s="65">
        <f>VLOOKUP($A26,'Return Data'!$B$7:$R$2843,10,0)</f>
        <v>4.4897999999999998</v>
      </c>
      <c r="G26" s="66">
        <f t="shared" si="1"/>
        <v>19</v>
      </c>
      <c r="H26" s="65">
        <f>VLOOKUP($A26,'Return Data'!$B$7:$R$2843,11,0)</f>
        <v>2.4497</v>
      </c>
      <c r="I26" s="66">
        <f t="shared" si="2"/>
        <v>15</v>
      </c>
      <c r="J26" s="65">
        <f>VLOOKUP($A26,'Return Data'!$B$7:$R$2843,12,0)</f>
        <v>4.2084000000000001</v>
      </c>
      <c r="K26" s="66">
        <f t="shared" si="3"/>
        <v>18</v>
      </c>
      <c r="L26" s="65">
        <f>VLOOKUP($A26,'Return Data'!$B$7:$R$2843,13,0)</f>
        <v>4.2723000000000004</v>
      </c>
      <c r="M26" s="66">
        <f t="shared" si="4"/>
        <v>21</v>
      </c>
      <c r="N26" s="65">
        <f>VLOOKUP($A26,'Return Data'!$B$7:$R$2843,17,0)</f>
        <v>7.1146000000000003</v>
      </c>
      <c r="O26" s="66">
        <f t="shared" ref="O26:O33" si="8">RANK(N26,N$8:N$33,0)</f>
        <v>18</v>
      </c>
      <c r="P26" s="65"/>
      <c r="Q26" s="66"/>
      <c r="R26" s="65">
        <f>VLOOKUP($A26,'Return Data'!$B$7:$R$2843,16,0)</f>
        <v>7.109</v>
      </c>
      <c r="S26" s="67">
        <f t="shared" si="7"/>
        <v>17</v>
      </c>
    </row>
    <row r="27" spans="1:19" x14ac:dyDescent="0.3">
      <c r="A27" s="82" t="s">
        <v>1430</v>
      </c>
      <c r="B27" s="64">
        <f>VLOOKUP($A27,'Return Data'!$B$7:$R$2843,3,0)</f>
        <v>44377</v>
      </c>
      <c r="C27" s="65">
        <f>VLOOKUP($A27,'Return Data'!$B$7:$R$2843,4,0)</f>
        <v>41.414499999999997</v>
      </c>
      <c r="D27" s="65">
        <f>VLOOKUP($A27,'Return Data'!$B$7:$R$2843,9,0)</f>
        <v>1.7225999999999999</v>
      </c>
      <c r="E27" s="66">
        <f t="shared" si="0"/>
        <v>8</v>
      </c>
      <c r="F27" s="65">
        <f>VLOOKUP($A27,'Return Data'!$B$7:$R$2843,10,0)</f>
        <v>6.2549000000000001</v>
      </c>
      <c r="G27" s="66">
        <f t="shared" si="1"/>
        <v>2</v>
      </c>
      <c r="H27" s="65">
        <f>VLOOKUP($A27,'Return Data'!$B$7:$R$2843,11,0)</f>
        <v>4.1745999999999999</v>
      </c>
      <c r="I27" s="66">
        <f t="shared" si="2"/>
        <v>2</v>
      </c>
      <c r="J27" s="65">
        <f>VLOOKUP($A27,'Return Data'!$B$7:$R$2843,12,0)</f>
        <v>6.0252999999999997</v>
      </c>
      <c r="K27" s="66">
        <f t="shared" si="3"/>
        <v>2</v>
      </c>
      <c r="L27" s="65">
        <f>VLOOKUP($A27,'Return Data'!$B$7:$R$2843,13,0)</f>
        <v>6.0362999999999998</v>
      </c>
      <c r="M27" s="66">
        <f t="shared" si="4"/>
        <v>7</v>
      </c>
      <c r="N27" s="65">
        <f>VLOOKUP($A27,'Return Data'!$B$7:$R$2843,17,0)</f>
        <v>8.2187999999999999</v>
      </c>
      <c r="O27" s="66">
        <f t="shared" si="8"/>
        <v>8</v>
      </c>
      <c r="P27" s="65">
        <f>VLOOKUP($A27,'Return Data'!$B$7:$R$2843,14,0)</f>
        <v>8.2083999999999993</v>
      </c>
      <c r="Q27" s="66">
        <f t="shared" ref="Q27:Q33" si="9">RANK(P27,P$8:P$33,0)</f>
        <v>7</v>
      </c>
      <c r="R27" s="65">
        <f>VLOOKUP($A27,'Return Data'!$B$7:$R$2843,16,0)</f>
        <v>7.9638</v>
      </c>
      <c r="S27" s="67">
        <f t="shared" si="7"/>
        <v>5</v>
      </c>
    </row>
    <row r="28" spans="1:19" x14ac:dyDescent="0.3">
      <c r="A28" s="82" t="s">
        <v>1432</v>
      </c>
      <c r="B28" s="64">
        <f>VLOOKUP($A28,'Return Data'!$B$7:$R$2843,3,0)</f>
        <v>44377</v>
      </c>
      <c r="C28" s="65">
        <f>VLOOKUP($A28,'Return Data'!$B$7:$R$2843,4,0)</f>
        <v>35.861800000000002</v>
      </c>
      <c r="D28" s="65">
        <f>VLOOKUP($A28,'Return Data'!$B$7:$R$2843,9,0)</f>
        <v>1.2968999999999999</v>
      </c>
      <c r="E28" s="66">
        <f t="shared" si="0"/>
        <v>10</v>
      </c>
      <c r="F28" s="65">
        <f>VLOOKUP($A28,'Return Data'!$B$7:$R$2843,10,0)</f>
        <v>5.9126000000000003</v>
      </c>
      <c r="G28" s="66">
        <f t="shared" si="1"/>
        <v>5</v>
      </c>
      <c r="H28" s="65">
        <f>VLOOKUP($A28,'Return Data'!$B$7:$R$2843,11,0)</f>
        <v>2.8386</v>
      </c>
      <c r="I28" s="66">
        <f t="shared" si="2"/>
        <v>10</v>
      </c>
      <c r="J28" s="65">
        <f>VLOOKUP($A28,'Return Data'!$B$7:$R$2843,12,0)</f>
        <v>4.1959</v>
      </c>
      <c r="K28" s="66">
        <f t="shared" si="3"/>
        <v>19</v>
      </c>
      <c r="L28" s="65">
        <f>VLOOKUP($A28,'Return Data'!$B$7:$R$2843,13,0)</f>
        <v>4.3461999999999996</v>
      </c>
      <c r="M28" s="66">
        <f t="shared" si="4"/>
        <v>20</v>
      </c>
      <c r="N28" s="65">
        <f>VLOOKUP($A28,'Return Data'!$B$7:$R$2843,17,0)</f>
        <v>9.4810999999999996</v>
      </c>
      <c r="O28" s="66">
        <f t="shared" si="8"/>
        <v>1</v>
      </c>
      <c r="P28" s="65">
        <f>VLOOKUP($A28,'Return Data'!$B$7:$R$2843,14,0)</f>
        <v>3.9729999999999999</v>
      </c>
      <c r="Q28" s="66">
        <f t="shared" si="9"/>
        <v>19</v>
      </c>
      <c r="R28" s="65">
        <f>VLOOKUP($A28,'Return Data'!$B$7:$R$2843,16,0)</f>
        <v>7.1729000000000003</v>
      </c>
      <c r="S28" s="67">
        <f t="shared" si="7"/>
        <v>15</v>
      </c>
    </row>
    <row r="29" spans="1:19" x14ac:dyDescent="0.3">
      <c r="A29" s="82" t="s">
        <v>1434</v>
      </c>
      <c r="B29" s="64">
        <f>VLOOKUP($A29,'Return Data'!$B$7:$R$2843,3,0)</f>
        <v>44377</v>
      </c>
      <c r="C29" s="65">
        <f>VLOOKUP($A29,'Return Data'!$B$7:$R$2843,4,0)</f>
        <v>34.746400000000001</v>
      </c>
      <c r="D29" s="65">
        <f>VLOOKUP($A29,'Return Data'!$B$7:$R$2843,9,0)</f>
        <v>-1.1860999999999999</v>
      </c>
      <c r="E29" s="66">
        <f t="shared" si="0"/>
        <v>25</v>
      </c>
      <c r="F29" s="65">
        <f>VLOOKUP($A29,'Return Data'!$B$7:$R$2843,10,0)</f>
        <v>4.8192000000000004</v>
      </c>
      <c r="G29" s="66">
        <f t="shared" si="1"/>
        <v>12</v>
      </c>
      <c r="H29" s="65">
        <f>VLOOKUP($A29,'Return Data'!$B$7:$R$2843,11,0)</f>
        <v>1.6938</v>
      </c>
      <c r="I29" s="66">
        <f t="shared" si="2"/>
        <v>24</v>
      </c>
      <c r="J29" s="65">
        <f>VLOOKUP($A29,'Return Data'!$B$7:$R$2843,12,0)</f>
        <v>4.1628999999999996</v>
      </c>
      <c r="K29" s="66">
        <f t="shared" si="3"/>
        <v>21</v>
      </c>
      <c r="L29" s="65">
        <f>VLOOKUP($A29,'Return Data'!$B$7:$R$2843,13,0)</f>
        <v>11.113799999999999</v>
      </c>
      <c r="M29" s="66">
        <f t="shared" si="4"/>
        <v>2</v>
      </c>
      <c r="N29" s="65">
        <f>VLOOKUP($A29,'Return Data'!$B$7:$R$2843,17,0)</f>
        <v>7.5250000000000004</v>
      </c>
      <c r="O29" s="66">
        <f t="shared" si="8"/>
        <v>14</v>
      </c>
      <c r="P29" s="65">
        <f>VLOOKUP($A29,'Return Data'!$B$7:$R$2843,14,0)</f>
        <v>4.3</v>
      </c>
      <c r="Q29" s="66">
        <f t="shared" si="9"/>
        <v>18</v>
      </c>
      <c r="R29" s="65">
        <f>VLOOKUP($A29,'Return Data'!$B$7:$R$2843,16,0)</f>
        <v>7.0960999999999999</v>
      </c>
      <c r="S29" s="67">
        <f t="shared" si="7"/>
        <v>18</v>
      </c>
    </row>
    <row r="30" spans="1:19" x14ac:dyDescent="0.3">
      <c r="A30" s="82" t="s">
        <v>1437</v>
      </c>
      <c r="B30" s="64">
        <f>VLOOKUP($A30,'Return Data'!$B$7:$R$2843,3,0)</f>
        <v>44377</v>
      </c>
      <c r="C30" s="65">
        <f>VLOOKUP($A30,'Return Data'!$B$7:$R$2843,4,0)</f>
        <v>25.310700000000001</v>
      </c>
      <c r="D30" s="65">
        <f>VLOOKUP($A30,'Return Data'!$B$7:$R$2843,9,0)</f>
        <v>1.0979000000000001</v>
      </c>
      <c r="E30" s="66">
        <f t="shared" si="0"/>
        <v>11</v>
      </c>
      <c r="F30" s="65">
        <f>VLOOKUP($A30,'Return Data'!$B$7:$R$2843,10,0)</f>
        <v>4.7074999999999996</v>
      </c>
      <c r="G30" s="66">
        <f t="shared" si="1"/>
        <v>14</v>
      </c>
      <c r="H30" s="65">
        <f>VLOOKUP($A30,'Return Data'!$B$7:$R$2843,11,0)</f>
        <v>1.7399</v>
      </c>
      <c r="I30" s="66">
        <f t="shared" si="2"/>
        <v>21</v>
      </c>
      <c r="J30" s="65">
        <f>VLOOKUP($A30,'Return Data'!$B$7:$R$2843,12,0)</f>
        <v>4.3852000000000002</v>
      </c>
      <c r="K30" s="66">
        <f t="shared" si="3"/>
        <v>14</v>
      </c>
      <c r="L30" s="65">
        <f>VLOOKUP($A30,'Return Data'!$B$7:$R$2843,13,0)</f>
        <v>4.3848000000000003</v>
      </c>
      <c r="M30" s="66">
        <f t="shared" si="4"/>
        <v>19</v>
      </c>
      <c r="N30" s="65">
        <f>VLOOKUP($A30,'Return Data'!$B$7:$R$2843,17,0)</f>
        <v>7.7782999999999998</v>
      </c>
      <c r="O30" s="66">
        <f t="shared" si="8"/>
        <v>11</v>
      </c>
      <c r="P30" s="65">
        <f>VLOOKUP($A30,'Return Data'!$B$7:$R$2843,14,0)</f>
        <v>7.9862000000000002</v>
      </c>
      <c r="Q30" s="66">
        <f t="shared" si="9"/>
        <v>9</v>
      </c>
      <c r="R30" s="65">
        <f>VLOOKUP($A30,'Return Data'!$B$7:$R$2843,16,0)</f>
        <v>6.8887999999999998</v>
      </c>
      <c r="S30" s="67">
        <f t="shared" si="7"/>
        <v>21</v>
      </c>
    </row>
    <row r="31" spans="1:19" x14ac:dyDescent="0.3">
      <c r="A31" s="82" t="s">
        <v>1438</v>
      </c>
      <c r="B31" s="64">
        <f>VLOOKUP($A31,'Return Data'!$B$7:$R$2843,3,0)</f>
        <v>44377</v>
      </c>
      <c r="C31" s="65">
        <f>VLOOKUP($A31,'Return Data'!$B$7:$R$2843,4,0)</f>
        <v>32.653399999999998</v>
      </c>
      <c r="D31" s="65">
        <f>VLOOKUP($A31,'Return Data'!$B$7:$R$2843,9,0)</f>
        <v>0.1016</v>
      </c>
      <c r="E31" s="66">
        <f t="shared" si="0"/>
        <v>18</v>
      </c>
      <c r="F31" s="65">
        <f>VLOOKUP($A31,'Return Data'!$B$7:$R$2843,10,0)</f>
        <v>3.6825000000000001</v>
      </c>
      <c r="G31" s="66">
        <f t="shared" si="1"/>
        <v>25</v>
      </c>
      <c r="H31" s="65">
        <f>VLOOKUP($A31,'Return Data'!$B$7:$R$2843,11,0)</f>
        <v>2.5897999999999999</v>
      </c>
      <c r="I31" s="66">
        <f t="shared" si="2"/>
        <v>13</v>
      </c>
      <c r="J31" s="65">
        <f>VLOOKUP($A31,'Return Data'!$B$7:$R$2843,12,0)</f>
        <v>3.8298000000000001</v>
      </c>
      <c r="K31" s="66">
        <f t="shared" si="3"/>
        <v>25</v>
      </c>
      <c r="L31" s="65">
        <f>VLOOKUP($A31,'Return Data'!$B$7:$R$2843,13,0)</f>
        <v>4.4080000000000004</v>
      </c>
      <c r="M31" s="66">
        <f t="shared" si="4"/>
        <v>17</v>
      </c>
      <c r="N31" s="65">
        <f>VLOOKUP($A31,'Return Data'!$B$7:$R$2843,17,0)</f>
        <v>4.5590000000000002</v>
      </c>
      <c r="O31" s="66">
        <f t="shared" si="8"/>
        <v>22</v>
      </c>
      <c r="P31" s="65">
        <f>VLOOKUP($A31,'Return Data'!$B$7:$R$2843,14,0)</f>
        <v>2.9024000000000001</v>
      </c>
      <c r="Q31" s="66">
        <f t="shared" si="9"/>
        <v>23</v>
      </c>
      <c r="R31" s="65">
        <f>VLOOKUP($A31,'Return Data'!$B$7:$R$2843,16,0)</f>
        <v>6.4851000000000001</v>
      </c>
      <c r="S31" s="67">
        <f t="shared" si="7"/>
        <v>22</v>
      </c>
    </row>
    <row r="32" spans="1:19" x14ac:dyDescent="0.3">
      <c r="A32" s="82" t="s">
        <v>1440</v>
      </c>
      <c r="B32" s="64">
        <f>VLOOKUP($A32,'Return Data'!$B$7:$R$2843,3,0)</f>
        <v>44377</v>
      </c>
      <c r="C32" s="65">
        <f>VLOOKUP($A32,'Return Data'!$B$7:$R$2843,4,0)</f>
        <v>38.2898</v>
      </c>
      <c r="D32" s="65">
        <f>VLOOKUP($A32,'Return Data'!$B$7:$R$2843,9,0)</f>
        <v>-0.49370000000000003</v>
      </c>
      <c r="E32" s="66">
        <f t="shared" si="0"/>
        <v>22</v>
      </c>
      <c r="F32" s="65">
        <f>VLOOKUP($A32,'Return Data'!$B$7:$R$2843,10,0)</f>
        <v>4.2549999999999999</v>
      </c>
      <c r="G32" s="66">
        <f t="shared" si="1"/>
        <v>22</v>
      </c>
      <c r="H32" s="65">
        <f>VLOOKUP($A32,'Return Data'!$B$7:$R$2843,11,0)</f>
        <v>1.7078</v>
      </c>
      <c r="I32" s="66">
        <f t="shared" si="2"/>
        <v>23</v>
      </c>
      <c r="J32" s="65">
        <f>VLOOKUP($A32,'Return Data'!$B$7:$R$2843,12,0)</f>
        <v>3.9563999999999999</v>
      </c>
      <c r="K32" s="66">
        <f t="shared" si="3"/>
        <v>24</v>
      </c>
      <c r="L32" s="65">
        <f>VLOOKUP($A32,'Return Data'!$B$7:$R$2843,13,0)</f>
        <v>4.1687000000000003</v>
      </c>
      <c r="M32" s="66">
        <f t="shared" si="4"/>
        <v>23</v>
      </c>
      <c r="N32" s="65">
        <f>VLOOKUP($A32,'Return Data'!$B$7:$R$2843,17,0)</f>
        <v>7.4668000000000001</v>
      </c>
      <c r="O32" s="66">
        <f t="shared" si="8"/>
        <v>15</v>
      </c>
      <c r="P32" s="65">
        <f>VLOOKUP($A32,'Return Data'!$B$7:$R$2843,14,0)</f>
        <v>5.6760999999999999</v>
      </c>
      <c r="Q32" s="66">
        <f t="shared" si="9"/>
        <v>15</v>
      </c>
      <c r="R32" s="65">
        <f>VLOOKUP($A32,'Return Data'!$B$7:$R$2843,16,0)</f>
        <v>7.3593000000000002</v>
      </c>
      <c r="S32" s="67">
        <f t="shared" si="7"/>
        <v>12</v>
      </c>
    </row>
    <row r="33" spans="1:19" x14ac:dyDescent="0.3">
      <c r="A33" s="82" t="s">
        <v>1443</v>
      </c>
      <c r="B33" s="64">
        <f>VLOOKUP($A33,'Return Data'!$B$7:$R$2843,3,0)</f>
        <v>44377</v>
      </c>
      <c r="C33" s="65">
        <f>VLOOKUP($A33,'Return Data'!$B$7:$R$2843,4,0)</f>
        <v>23.767199999999999</v>
      </c>
      <c r="D33" s="65">
        <f>VLOOKUP($A33,'Return Data'!$B$7:$R$2843,9,0)</f>
        <v>2.8460999999999999</v>
      </c>
      <c r="E33" s="66">
        <f t="shared" si="0"/>
        <v>3</v>
      </c>
      <c r="F33" s="65">
        <f>VLOOKUP($A33,'Return Data'!$B$7:$R$2843,10,0)</f>
        <v>5.4676999999999998</v>
      </c>
      <c r="G33" s="66">
        <f t="shared" si="1"/>
        <v>8</v>
      </c>
      <c r="H33" s="65">
        <f>VLOOKUP($A33,'Return Data'!$B$7:$R$2843,11,0)</f>
        <v>3.0609000000000002</v>
      </c>
      <c r="I33" s="66">
        <f t="shared" si="2"/>
        <v>8</v>
      </c>
      <c r="J33" s="65">
        <f>VLOOKUP($A33,'Return Data'!$B$7:$R$2843,12,0)</f>
        <v>4.9801000000000002</v>
      </c>
      <c r="K33" s="66">
        <f t="shared" si="3"/>
        <v>7</v>
      </c>
      <c r="L33" s="65">
        <f>VLOOKUP($A33,'Return Data'!$B$7:$R$2843,13,0)</f>
        <v>5.1711</v>
      </c>
      <c r="M33" s="66">
        <f t="shared" si="4"/>
        <v>12</v>
      </c>
      <c r="N33" s="65">
        <f>VLOOKUP($A33,'Return Data'!$B$7:$R$2843,17,0)</f>
        <v>8.5276999999999994</v>
      </c>
      <c r="O33" s="66">
        <f t="shared" si="8"/>
        <v>4</v>
      </c>
      <c r="P33" s="65">
        <f>VLOOKUP($A33,'Return Data'!$B$7:$R$2843,14,0)</f>
        <v>3.7467000000000001</v>
      </c>
      <c r="Q33" s="66">
        <f t="shared" si="9"/>
        <v>20</v>
      </c>
      <c r="R33" s="65">
        <f>VLOOKUP($A33,'Return Data'!$B$7:$R$2843,16,0)</f>
        <v>6.4782999999999999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0.8028384615384615</v>
      </c>
      <c r="E35" s="88"/>
      <c r="F35" s="89">
        <f>AVERAGE(F8:F33)</f>
        <v>5.1349115384615391</v>
      </c>
      <c r="G35" s="88"/>
      <c r="H35" s="89">
        <f>AVERAGE(H8:H33)</f>
        <v>2.9871307692307698</v>
      </c>
      <c r="I35" s="88"/>
      <c r="J35" s="89">
        <f>AVERAGE(J8:J33)</f>
        <v>5.0904192307692302</v>
      </c>
      <c r="K35" s="88"/>
      <c r="L35" s="89">
        <f>AVERAGE(L8:L33)</f>
        <v>5.6041307692307685</v>
      </c>
      <c r="M35" s="88"/>
      <c r="N35" s="89">
        <f>AVERAGE(N8:N33)</f>
        <v>6.8245520000000006</v>
      </c>
      <c r="O35" s="88"/>
      <c r="P35" s="89">
        <f>AVERAGE(P8:P33)</f>
        <v>6.1454291666666663</v>
      </c>
      <c r="Q35" s="88"/>
      <c r="R35" s="89">
        <f>AVERAGE(R8:R33)</f>
        <v>7.2142423076923068</v>
      </c>
      <c r="S35" s="90"/>
    </row>
    <row r="36" spans="1:19" x14ac:dyDescent="0.3">
      <c r="A36" s="87" t="s">
        <v>28</v>
      </c>
      <c r="B36" s="88"/>
      <c r="C36" s="88"/>
      <c r="D36" s="89">
        <f>MIN(D8:D33)</f>
        <v>-1.3621000000000001</v>
      </c>
      <c r="E36" s="88"/>
      <c r="F36" s="89">
        <f>MIN(F8:F33)</f>
        <v>3.3910999999999998</v>
      </c>
      <c r="G36" s="88"/>
      <c r="H36" s="89">
        <f>MIN(H8:H33)</f>
        <v>1.4753000000000001</v>
      </c>
      <c r="I36" s="88"/>
      <c r="J36" s="89">
        <f>MIN(J8:J33)</f>
        <v>3.4384999999999999</v>
      </c>
      <c r="K36" s="88"/>
      <c r="L36" s="89">
        <f>MIN(L8:L33)</f>
        <v>3.4798</v>
      </c>
      <c r="M36" s="88"/>
      <c r="N36" s="89">
        <f>MIN(N8:N33)</f>
        <v>-1.772</v>
      </c>
      <c r="O36" s="88"/>
      <c r="P36" s="89">
        <f>MIN(P8:P33)</f>
        <v>-3.3123</v>
      </c>
      <c r="Q36" s="88"/>
      <c r="R36" s="89">
        <f>MIN(R8:R33)</f>
        <v>4.4661999999999997</v>
      </c>
      <c r="S36" s="90"/>
    </row>
    <row r="37" spans="1:19" ht="15" thickBot="1" x14ac:dyDescent="0.35">
      <c r="A37" s="91" t="s">
        <v>29</v>
      </c>
      <c r="B37" s="92"/>
      <c r="C37" s="92"/>
      <c r="D37" s="93">
        <f>MAX(D8:D33)</f>
        <v>4.3924000000000003</v>
      </c>
      <c r="E37" s="92"/>
      <c r="F37" s="93">
        <f>MAX(F8:F33)</f>
        <v>11.9518</v>
      </c>
      <c r="G37" s="92"/>
      <c r="H37" s="93">
        <f>MAX(H8:H33)</f>
        <v>13.427899999999999</v>
      </c>
      <c r="I37" s="92"/>
      <c r="J37" s="93">
        <f>MAX(J8:J33)</f>
        <v>18.303799999999999</v>
      </c>
      <c r="K37" s="92"/>
      <c r="L37" s="93">
        <f>MAX(L8:L33)</f>
        <v>12.5143</v>
      </c>
      <c r="M37" s="92"/>
      <c r="N37" s="93">
        <f>MAX(N8:N33)</f>
        <v>9.4810999999999996</v>
      </c>
      <c r="O37" s="92"/>
      <c r="P37" s="93">
        <f>MAX(P8:P33)</f>
        <v>8.8178000000000001</v>
      </c>
      <c r="Q37" s="92"/>
      <c r="R37" s="93">
        <f>MAX(R8:R33)</f>
        <v>8.6426999999999996</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44377</v>
      </c>
      <c r="C8" s="65">
        <f>VLOOKUP($A8,'Return Data'!$B$7:$R$2843,4,0)</f>
        <v>25.948799999999999</v>
      </c>
      <c r="D8" s="65">
        <f>VLOOKUP($A8,'Return Data'!$B$7:$R$2843,9,0)</f>
        <v>1.5451999999999999</v>
      </c>
      <c r="E8" s="66">
        <f>RANK(D8,D$8:D$42,0)</f>
        <v>14</v>
      </c>
      <c r="F8" s="65">
        <f>VLOOKUP($A8,'Return Data'!$B$7:$R$2843,10,0)</f>
        <v>7.6136999999999997</v>
      </c>
      <c r="G8" s="66">
        <f>RANK(F8,F$8:F$42,0)</f>
        <v>10</v>
      </c>
      <c r="H8" s="65">
        <f>VLOOKUP($A8,'Return Data'!$B$7:$R$2843,11,0)</f>
        <v>8.9715000000000007</v>
      </c>
      <c r="I8" s="66">
        <f>RANK(H8,H$8:H$42,0)</f>
        <v>2</v>
      </c>
      <c r="J8" s="65">
        <f>VLOOKUP($A8,'Return Data'!$B$7:$R$2843,12,0)</f>
        <v>9.1046999999999993</v>
      </c>
      <c r="K8" s="66">
        <f>RANK(J8,J$8:J$42,0)</f>
        <v>2</v>
      </c>
      <c r="L8" s="65">
        <f>VLOOKUP($A8,'Return Data'!$B$7:$R$2843,13,0)</f>
        <v>15.199</v>
      </c>
      <c r="M8" s="66">
        <f>RANK(L8,L$8:L$42,0)</f>
        <v>1</v>
      </c>
      <c r="N8" s="65">
        <f>VLOOKUP($A8,'Return Data'!$B$7:$R$2843,17,0)</f>
        <v>4.0244</v>
      </c>
      <c r="O8" s="66">
        <f>RANK(N8,N$8:N$42,0)</f>
        <v>26</v>
      </c>
      <c r="P8" s="65">
        <f>VLOOKUP($A8,'Return Data'!$B$7:$R$2843,14,0)</f>
        <v>4.2142999999999997</v>
      </c>
      <c r="Q8" s="66">
        <f>RANK(P8,P$8:P$42,0)</f>
        <v>23</v>
      </c>
      <c r="R8" s="65">
        <f>VLOOKUP($A8,'Return Data'!$B$7:$R$2843,16,0)</f>
        <v>8.0332000000000008</v>
      </c>
      <c r="S8" s="67">
        <f t="shared" ref="S8:S42" si="0">RANK(R8,R$8:R$42,0)</f>
        <v>19</v>
      </c>
    </row>
    <row r="9" spans="1:19" x14ac:dyDescent="0.3">
      <c r="A9" s="82" t="s">
        <v>1072</v>
      </c>
      <c r="B9" s="64">
        <f>VLOOKUP($A9,'Return Data'!$B$7:$R$2843,3,0)</f>
        <v>44377</v>
      </c>
      <c r="C9" s="65">
        <f>VLOOKUP($A9,'Return Data'!$B$7:$R$2843,4,0)</f>
        <v>1.3931</v>
      </c>
      <c r="D9" s="65"/>
      <c r="E9" s="66"/>
      <c r="F9" s="65"/>
      <c r="G9" s="66"/>
      <c r="H9" s="65"/>
      <c r="I9" s="66"/>
      <c r="J9" s="65"/>
      <c r="K9" s="66"/>
      <c r="L9" s="65"/>
      <c r="M9" s="66"/>
      <c r="N9" s="65"/>
      <c r="O9" s="66"/>
      <c r="P9" s="65"/>
      <c r="Q9" s="66"/>
      <c r="R9" s="65">
        <f>VLOOKUP($A9,'Return Data'!$B$7:$R$2843,16,0)</f>
        <v>-15.742800000000001</v>
      </c>
      <c r="S9" s="67">
        <f t="shared" si="0"/>
        <v>34</v>
      </c>
    </row>
    <row r="10" spans="1:19" x14ac:dyDescent="0.3">
      <c r="A10" s="82" t="s">
        <v>1074</v>
      </c>
      <c r="B10" s="64">
        <f>VLOOKUP($A10,'Return Data'!$B$7:$R$2843,3,0)</f>
        <v>44377</v>
      </c>
      <c r="C10" s="65">
        <f>VLOOKUP($A10,'Return Data'!$B$7:$R$2843,4,0)</f>
        <v>22.9757</v>
      </c>
      <c r="D10" s="65">
        <f>VLOOKUP($A10,'Return Data'!$B$7:$R$2843,9,0)</f>
        <v>2.6879</v>
      </c>
      <c r="E10" s="66">
        <f t="shared" ref="E10:E42" si="1">RANK(D10,D$8:D$42,0)</f>
        <v>11</v>
      </c>
      <c r="F10" s="65">
        <f>VLOOKUP($A10,'Return Data'!$B$7:$R$2843,10,0)</f>
        <v>7.73</v>
      </c>
      <c r="G10" s="66">
        <f t="shared" ref="G10:G42" si="2">RANK(F10,F$8:F$42,0)</f>
        <v>9</v>
      </c>
      <c r="H10" s="65">
        <f>VLOOKUP($A10,'Return Data'!$B$7:$R$2843,11,0)</f>
        <v>5.4744000000000002</v>
      </c>
      <c r="I10" s="66">
        <f t="shared" ref="I10:I42" si="3">RANK(H10,H$8:H$42,0)</f>
        <v>4</v>
      </c>
      <c r="J10" s="65">
        <f>VLOOKUP($A10,'Return Data'!$B$7:$R$2843,12,0)</f>
        <v>7.9036999999999997</v>
      </c>
      <c r="K10" s="66">
        <f t="shared" ref="K10:K19" si="4">RANK(J10,J$8:J$42,0)</f>
        <v>7</v>
      </c>
      <c r="L10" s="65">
        <f>VLOOKUP($A10,'Return Data'!$B$7:$R$2843,13,0)</f>
        <v>8.4772999999999996</v>
      </c>
      <c r="M10" s="66">
        <f t="shared" ref="M10:M19" si="5">RANK(L10,L$8:L$42,0)</f>
        <v>6</v>
      </c>
      <c r="N10" s="65">
        <f>VLOOKUP($A10,'Return Data'!$B$7:$R$2843,17,0)</f>
        <v>9.7158999999999995</v>
      </c>
      <c r="O10" s="66">
        <f t="shared" ref="O10:O19" si="6">RANK(N10,N$8:N$42,0)</f>
        <v>5</v>
      </c>
      <c r="P10" s="65">
        <f>VLOOKUP($A10,'Return Data'!$B$7:$R$2843,14,0)</f>
        <v>8.7874999999999996</v>
      </c>
      <c r="Q10" s="66">
        <f t="shared" ref="Q10:Q19" si="7">RANK(P10,P$8:P$42,0)</f>
        <v>15</v>
      </c>
      <c r="R10" s="65">
        <f>VLOOKUP($A10,'Return Data'!$B$7:$R$2843,16,0)</f>
        <v>9.2371999999999996</v>
      </c>
      <c r="S10" s="67">
        <f t="shared" si="0"/>
        <v>3</v>
      </c>
    </row>
    <row r="11" spans="1:19" x14ac:dyDescent="0.3">
      <c r="A11" s="82" t="s">
        <v>1077</v>
      </c>
      <c r="B11" s="64">
        <f>VLOOKUP($A11,'Return Data'!$B$7:$R$2843,3,0)</f>
        <v>44377</v>
      </c>
      <c r="C11" s="65">
        <f>VLOOKUP($A11,'Return Data'!$B$7:$R$2843,4,0)</f>
        <v>15.823399999999999</v>
      </c>
      <c r="D11" s="65">
        <f>VLOOKUP($A11,'Return Data'!$B$7:$R$2843,9,0)</f>
        <v>-2.5177</v>
      </c>
      <c r="E11" s="66">
        <f t="shared" si="1"/>
        <v>31</v>
      </c>
      <c r="F11" s="65">
        <f>VLOOKUP($A11,'Return Data'!$B$7:$R$2843,10,0)</f>
        <v>4.8860000000000001</v>
      </c>
      <c r="G11" s="66">
        <f t="shared" si="2"/>
        <v>26</v>
      </c>
      <c r="H11" s="65">
        <f>VLOOKUP($A11,'Return Data'!$B$7:$R$2843,11,0)</f>
        <v>1.4991000000000001</v>
      </c>
      <c r="I11" s="66">
        <f t="shared" si="3"/>
        <v>21</v>
      </c>
      <c r="J11" s="65">
        <f>VLOOKUP($A11,'Return Data'!$B$7:$R$2843,12,0)</f>
        <v>4.423</v>
      </c>
      <c r="K11" s="66">
        <f t="shared" si="4"/>
        <v>21</v>
      </c>
      <c r="L11" s="65">
        <f>VLOOKUP($A11,'Return Data'!$B$7:$R$2843,13,0)</f>
        <v>3.7321</v>
      </c>
      <c r="M11" s="66">
        <f t="shared" si="5"/>
        <v>21</v>
      </c>
      <c r="N11" s="65">
        <f>VLOOKUP($A11,'Return Data'!$B$7:$R$2843,17,0)</f>
        <v>6.2923</v>
      </c>
      <c r="O11" s="66">
        <f t="shared" si="6"/>
        <v>23</v>
      </c>
      <c r="P11" s="65">
        <f>VLOOKUP($A11,'Return Data'!$B$7:$R$2843,14,0)</f>
        <v>3.4049</v>
      </c>
      <c r="Q11" s="66">
        <f t="shared" si="7"/>
        <v>25</v>
      </c>
      <c r="R11" s="65">
        <f>VLOOKUP($A11,'Return Data'!$B$7:$R$2843,16,0)</f>
        <v>6.4551999999999996</v>
      </c>
      <c r="S11" s="67">
        <f t="shared" si="0"/>
        <v>27</v>
      </c>
    </row>
    <row r="12" spans="1:19" x14ac:dyDescent="0.3">
      <c r="A12" s="82" t="s">
        <v>1078</v>
      </c>
      <c r="B12" s="64">
        <f>VLOOKUP($A12,'Return Data'!$B$7:$R$2843,3,0)</f>
        <v>44377</v>
      </c>
      <c r="C12" s="65">
        <f>VLOOKUP($A12,'Return Data'!$B$7:$R$2843,4,0)</f>
        <v>67.335999999999999</v>
      </c>
      <c r="D12" s="65">
        <f>VLOOKUP($A12,'Return Data'!$B$7:$R$2843,9,0)</f>
        <v>0.63280000000000003</v>
      </c>
      <c r="E12" s="66">
        <f t="shared" si="1"/>
        <v>16</v>
      </c>
      <c r="F12" s="65">
        <f>VLOOKUP($A12,'Return Data'!$B$7:$R$2843,10,0)</f>
        <v>5.4527000000000001</v>
      </c>
      <c r="G12" s="66">
        <f t="shared" si="2"/>
        <v>22</v>
      </c>
      <c r="H12" s="65">
        <f>VLOOKUP($A12,'Return Data'!$B$7:$R$2843,11,0)</f>
        <v>2.8917000000000002</v>
      </c>
      <c r="I12" s="66">
        <f t="shared" si="3"/>
        <v>12</v>
      </c>
      <c r="J12" s="65">
        <f>VLOOKUP($A12,'Return Data'!$B$7:$R$2843,12,0)</f>
        <v>5.4649999999999999</v>
      </c>
      <c r="K12" s="66">
        <f t="shared" si="4"/>
        <v>14</v>
      </c>
      <c r="L12" s="65">
        <f>VLOOKUP($A12,'Return Data'!$B$7:$R$2843,13,0)</f>
        <v>4.8632</v>
      </c>
      <c r="M12" s="66">
        <f t="shared" si="5"/>
        <v>15</v>
      </c>
      <c r="N12" s="65">
        <f>VLOOKUP($A12,'Return Data'!$B$7:$R$2843,17,0)</f>
        <v>7.8118999999999996</v>
      </c>
      <c r="O12" s="66">
        <f t="shared" si="6"/>
        <v>17</v>
      </c>
      <c r="P12" s="65">
        <f>VLOOKUP($A12,'Return Data'!$B$7:$R$2843,14,0)</f>
        <v>5.6883999999999997</v>
      </c>
      <c r="Q12" s="66">
        <f t="shared" si="7"/>
        <v>21</v>
      </c>
      <c r="R12" s="65">
        <f>VLOOKUP($A12,'Return Data'!$B$7:$R$2843,16,0)</f>
        <v>7.4555999999999996</v>
      </c>
      <c r="S12" s="67">
        <f t="shared" si="0"/>
        <v>24</v>
      </c>
    </row>
    <row r="13" spans="1:19" x14ac:dyDescent="0.3">
      <c r="A13" s="82" t="s">
        <v>1083</v>
      </c>
      <c r="B13" s="64">
        <f>VLOOKUP($A13,'Return Data'!$B$7:$R$2843,3,0)</f>
        <v>44377</v>
      </c>
      <c r="C13" s="65">
        <f>VLOOKUP($A13,'Return Data'!$B$7:$R$2843,4,0)</f>
        <v>25.417400000000001</v>
      </c>
      <c r="D13" s="65">
        <f>VLOOKUP($A13,'Return Data'!$B$7:$R$2843,9,0)</f>
        <v>12.4937</v>
      </c>
      <c r="E13" s="66">
        <f t="shared" si="1"/>
        <v>1</v>
      </c>
      <c r="F13" s="65">
        <f>VLOOKUP($A13,'Return Data'!$B$7:$R$2843,10,0)</f>
        <v>17.2791</v>
      </c>
      <c r="G13" s="66">
        <f t="shared" si="2"/>
        <v>1</v>
      </c>
      <c r="H13" s="65">
        <f>VLOOKUP($A13,'Return Data'!$B$7:$R$2843,11,0)</f>
        <v>18.159300000000002</v>
      </c>
      <c r="I13" s="66">
        <f t="shared" si="3"/>
        <v>1</v>
      </c>
      <c r="J13" s="65">
        <f>VLOOKUP($A13,'Return Data'!$B$7:$R$2843,12,0)</f>
        <v>23.6952</v>
      </c>
      <c r="K13" s="66">
        <f t="shared" si="4"/>
        <v>1</v>
      </c>
      <c r="L13" s="65">
        <f>VLOOKUP($A13,'Return Data'!$B$7:$R$2843,13,0)</f>
        <v>10.0297</v>
      </c>
      <c r="M13" s="66">
        <f t="shared" si="5"/>
        <v>2</v>
      </c>
      <c r="N13" s="65">
        <f>VLOOKUP($A13,'Return Data'!$B$7:$R$2843,17,0)</f>
        <v>3.7707000000000002</v>
      </c>
      <c r="O13" s="66">
        <f t="shared" si="6"/>
        <v>27</v>
      </c>
      <c r="P13" s="65">
        <f>VLOOKUP($A13,'Return Data'!$B$7:$R$2843,14,0)</f>
        <v>5.3163</v>
      </c>
      <c r="Q13" s="66">
        <f t="shared" si="7"/>
        <v>22</v>
      </c>
      <c r="R13" s="65">
        <f>VLOOKUP($A13,'Return Data'!$B$7:$R$2843,16,0)</f>
        <v>8.2382000000000009</v>
      </c>
      <c r="S13" s="67">
        <f t="shared" si="0"/>
        <v>18</v>
      </c>
    </row>
    <row r="14" spans="1:19" x14ac:dyDescent="0.3">
      <c r="A14" s="82" t="s">
        <v>1085</v>
      </c>
      <c r="B14" s="64">
        <f>VLOOKUP($A14,'Return Data'!$B$7:$R$2843,3,0)</f>
        <v>44377</v>
      </c>
      <c r="C14" s="65">
        <f>VLOOKUP($A14,'Return Data'!$B$7:$R$2843,4,0)</f>
        <v>46.6389</v>
      </c>
      <c r="D14" s="65">
        <f>VLOOKUP($A14,'Return Data'!$B$7:$R$2843,9,0)</f>
        <v>3.323</v>
      </c>
      <c r="E14" s="66">
        <f t="shared" si="1"/>
        <v>9</v>
      </c>
      <c r="F14" s="65">
        <f>VLOOKUP($A14,'Return Data'!$B$7:$R$2843,10,0)</f>
        <v>8.5925999999999991</v>
      </c>
      <c r="G14" s="66">
        <f t="shared" si="2"/>
        <v>5</v>
      </c>
      <c r="H14" s="65">
        <f>VLOOKUP($A14,'Return Data'!$B$7:$R$2843,11,0)</f>
        <v>5.4169</v>
      </c>
      <c r="I14" s="66">
        <f t="shared" si="3"/>
        <v>5</v>
      </c>
      <c r="J14" s="65">
        <f>VLOOKUP($A14,'Return Data'!$B$7:$R$2843,12,0)</f>
        <v>8.3282000000000007</v>
      </c>
      <c r="K14" s="66">
        <f t="shared" si="4"/>
        <v>5</v>
      </c>
      <c r="L14" s="65">
        <f>VLOOKUP($A14,'Return Data'!$B$7:$R$2843,13,0)</f>
        <v>8.9312000000000005</v>
      </c>
      <c r="M14" s="66">
        <f t="shared" si="5"/>
        <v>5</v>
      </c>
      <c r="N14" s="65">
        <f>VLOOKUP($A14,'Return Data'!$B$7:$R$2843,17,0)</f>
        <v>9.2357999999999993</v>
      </c>
      <c r="O14" s="66">
        <f t="shared" si="6"/>
        <v>9</v>
      </c>
      <c r="P14" s="65">
        <f>VLOOKUP($A14,'Return Data'!$B$7:$R$2843,14,0)</f>
        <v>9.2306000000000008</v>
      </c>
      <c r="Q14" s="66">
        <f t="shared" si="7"/>
        <v>11</v>
      </c>
      <c r="R14" s="65">
        <f>VLOOKUP($A14,'Return Data'!$B$7:$R$2843,16,0)</f>
        <v>8.8541000000000007</v>
      </c>
      <c r="S14" s="67">
        <f t="shared" si="0"/>
        <v>8</v>
      </c>
    </row>
    <row r="15" spans="1:19" x14ac:dyDescent="0.3">
      <c r="A15" s="82" t="s">
        <v>1087</v>
      </c>
      <c r="B15" s="64">
        <f>VLOOKUP($A15,'Return Data'!$B$7:$R$2843,3,0)</f>
        <v>44377</v>
      </c>
      <c r="C15" s="65">
        <f>VLOOKUP($A15,'Return Data'!$B$7:$R$2843,4,0)</f>
        <v>36.991599999999998</v>
      </c>
      <c r="D15" s="65">
        <f>VLOOKUP($A15,'Return Data'!$B$7:$R$2843,9,0)</f>
        <v>3.2837999999999998</v>
      </c>
      <c r="E15" s="66">
        <f t="shared" si="1"/>
        <v>10</v>
      </c>
      <c r="F15" s="65">
        <f>VLOOKUP($A15,'Return Data'!$B$7:$R$2843,10,0)</f>
        <v>8.3869000000000007</v>
      </c>
      <c r="G15" s="66">
        <f t="shared" si="2"/>
        <v>7</v>
      </c>
      <c r="H15" s="65">
        <f>VLOOKUP($A15,'Return Data'!$B$7:$R$2843,11,0)</f>
        <v>6.4278000000000004</v>
      </c>
      <c r="I15" s="66">
        <f t="shared" si="3"/>
        <v>3</v>
      </c>
      <c r="J15" s="65">
        <f>VLOOKUP($A15,'Return Data'!$B$7:$R$2843,12,0)</f>
        <v>8.3567</v>
      </c>
      <c r="K15" s="66">
        <f t="shared" si="4"/>
        <v>4</v>
      </c>
      <c r="L15" s="65">
        <f>VLOOKUP($A15,'Return Data'!$B$7:$R$2843,13,0)</f>
        <v>9.7065000000000001</v>
      </c>
      <c r="M15" s="66">
        <f t="shared" si="5"/>
        <v>3</v>
      </c>
      <c r="N15" s="65">
        <f>VLOOKUP($A15,'Return Data'!$B$7:$R$2843,17,0)</f>
        <v>10.1134</v>
      </c>
      <c r="O15" s="66">
        <f t="shared" si="6"/>
        <v>3</v>
      </c>
      <c r="P15" s="65">
        <f>VLOOKUP($A15,'Return Data'!$B$7:$R$2843,14,0)</f>
        <v>9.2559000000000005</v>
      </c>
      <c r="Q15" s="66">
        <f t="shared" si="7"/>
        <v>10</v>
      </c>
      <c r="R15" s="65">
        <f>VLOOKUP($A15,'Return Data'!$B$7:$R$2843,16,0)</f>
        <v>9.1424000000000003</v>
      </c>
      <c r="S15" s="67">
        <f t="shared" si="0"/>
        <v>4</v>
      </c>
    </row>
    <row r="16" spans="1:19" x14ac:dyDescent="0.3">
      <c r="A16" s="82" t="s">
        <v>1088</v>
      </c>
      <c r="B16" s="64">
        <f>VLOOKUP($A16,'Return Data'!$B$7:$R$2843,3,0)</f>
        <v>44377</v>
      </c>
      <c r="C16" s="65">
        <f>VLOOKUP($A16,'Return Data'!$B$7:$R$2843,4,0)</f>
        <v>39.248899999999999</v>
      </c>
      <c r="D16" s="65">
        <f>VLOOKUP($A16,'Return Data'!$B$7:$R$2843,9,0)</f>
        <v>0.59209999999999996</v>
      </c>
      <c r="E16" s="66">
        <f t="shared" si="1"/>
        <v>17</v>
      </c>
      <c r="F16" s="65">
        <f>VLOOKUP($A16,'Return Data'!$B$7:$R$2843,10,0)</f>
        <v>6.3124000000000002</v>
      </c>
      <c r="G16" s="66">
        <f t="shared" si="2"/>
        <v>15</v>
      </c>
      <c r="H16" s="65">
        <f>VLOOKUP($A16,'Return Data'!$B$7:$R$2843,11,0)</f>
        <v>1.6709000000000001</v>
      </c>
      <c r="I16" s="66">
        <f t="shared" si="3"/>
        <v>18</v>
      </c>
      <c r="J16" s="65">
        <f>VLOOKUP($A16,'Return Data'!$B$7:$R$2843,12,0)</f>
        <v>4.9406999999999996</v>
      </c>
      <c r="K16" s="66">
        <f t="shared" si="4"/>
        <v>18</v>
      </c>
      <c r="L16" s="65">
        <f>VLOOKUP($A16,'Return Data'!$B$7:$R$2843,13,0)</f>
        <v>4.4896000000000003</v>
      </c>
      <c r="M16" s="66">
        <f t="shared" si="5"/>
        <v>18</v>
      </c>
      <c r="N16" s="65">
        <f>VLOOKUP($A16,'Return Data'!$B$7:$R$2843,17,0)</f>
        <v>8.3777000000000008</v>
      </c>
      <c r="O16" s="66">
        <f t="shared" si="6"/>
        <v>14</v>
      </c>
      <c r="P16" s="65">
        <f>VLOOKUP($A16,'Return Data'!$B$7:$R$2843,14,0)</f>
        <v>9.0138999999999996</v>
      </c>
      <c r="Q16" s="66">
        <f t="shared" si="7"/>
        <v>13</v>
      </c>
      <c r="R16" s="65">
        <f>VLOOKUP($A16,'Return Data'!$B$7:$R$2843,16,0)</f>
        <v>8.4685000000000006</v>
      </c>
      <c r="S16" s="67">
        <f t="shared" si="0"/>
        <v>16</v>
      </c>
    </row>
    <row r="17" spans="1:19" x14ac:dyDescent="0.3">
      <c r="A17" s="82" t="s">
        <v>1093</v>
      </c>
      <c r="B17" s="64">
        <f>VLOOKUP($A17,'Return Data'!$B$7:$R$2843,3,0)</f>
        <v>44377</v>
      </c>
      <c r="C17" s="65">
        <f>VLOOKUP($A17,'Return Data'!$B$7:$R$2843,4,0)</f>
        <v>18.8612</v>
      </c>
      <c r="D17" s="65">
        <f>VLOOKUP($A17,'Return Data'!$B$7:$R$2843,9,0)</f>
        <v>3.9194</v>
      </c>
      <c r="E17" s="66">
        <f t="shared" si="1"/>
        <v>8</v>
      </c>
      <c r="F17" s="65">
        <f>VLOOKUP($A17,'Return Data'!$B$7:$R$2843,10,0)</f>
        <v>8.5632000000000001</v>
      </c>
      <c r="G17" s="66">
        <f t="shared" si="2"/>
        <v>6</v>
      </c>
      <c r="H17" s="65">
        <f>VLOOKUP($A17,'Return Data'!$B$7:$R$2843,11,0)</f>
        <v>4.4874999999999998</v>
      </c>
      <c r="I17" s="66">
        <f t="shared" si="3"/>
        <v>8</v>
      </c>
      <c r="J17" s="65">
        <f>VLOOKUP($A17,'Return Data'!$B$7:$R$2843,12,0)</f>
        <v>8.0656999999999996</v>
      </c>
      <c r="K17" s="66">
        <f t="shared" si="4"/>
        <v>6</v>
      </c>
      <c r="L17" s="65">
        <f>VLOOKUP($A17,'Return Data'!$B$7:$R$2843,13,0)</f>
        <v>8.2303999999999995</v>
      </c>
      <c r="M17" s="66">
        <f t="shared" si="5"/>
        <v>7</v>
      </c>
      <c r="N17" s="65">
        <f>VLOOKUP($A17,'Return Data'!$B$7:$R$2843,17,0)</f>
        <v>8.641</v>
      </c>
      <c r="O17" s="66">
        <f t="shared" si="6"/>
        <v>12</v>
      </c>
      <c r="P17" s="65">
        <f>VLOOKUP($A17,'Return Data'!$B$7:$R$2843,14,0)</f>
        <v>7.8571</v>
      </c>
      <c r="Q17" s="66">
        <f t="shared" si="7"/>
        <v>19</v>
      </c>
      <c r="R17" s="65">
        <f>VLOOKUP($A17,'Return Data'!$B$7:$R$2843,16,0)</f>
        <v>9.1042000000000005</v>
      </c>
      <c r="S17" s="67">
        <f t="shared" si="0"/>
        <v>5</v>
      </c>
    </row>
    <row r="18" spans="1:19" x14ac:dyDescent="0.3">
      <c r="A18" s="82" t="s">
        <v>1094</v>
      </c>
      <c r="B18" s="64">
        <f>VLOOKUP($A18,'Return Data'!$B$7:$R$2843,3,0)</f>
        <v>44377</v>
      </c>
      <c r="C18" s="65">
        <f>VLOOKUP($A18,'Return Data'!$B$7:$R$2843,4,0)</f>
        <v>16.924800000000001</v>
      </c>
      <c r="D18" s="65">
        <f>VLOOKUP($A18,'Return Data'!$B$7:$R$2843,9,0)</f>
        <v>0.71279999999999999</v>
      </c>
      <c r="E18" s="66">
        <f t="shared" si="1"/>
        <v>15</v>
      </c>
      <c r="F18" s="65">
        <f>VLOOKUP($A18,'Return Data'!$B$7:$R$2843,10,0)</f>
        <v>6.0930999999999997</v>
      </c>
      <c r="G18" s="66">
        <f t="shared" si="2"/>
        <v>17</v>
      </c>
      <c r="H18" s="65">
        <f>VLOOKUP($A18,'Return Data'!$B$7:$R$2843,11,0)</f>
        <v>4.7165999999999997</v>
      </c>
      <c r="I18" s="66">
        <f t="shared" si="3"/>
        <v>7</v>
      </c>
      <c r="J18" s="65">
        <f>VLOOKUP($A18,'Return Data'!$B$7:$R$2843,12,0)</f>
        <v>8.8307000000000002</v>
      </c>
      <c r="K18" s="66">
        <f t="shared" si="4"/>
        <v>3</v>
      </c>
      <c r="L18" s="65">
        <f>VLOOKUP($A18,'Return Data'!$B$7:$R$2843,13,0)</f>
        <v>9.6471</v>
      </c>
      <c r="M18" s="66">
        <f t="shared" si="5"/>
        <v>4</v>
      </c>
      <c r="N18" s="65">
        <f>VLOOKUP($A18,'Return Data'!$B$7:$R$2843,17,0)</f>
        <v>9.1113999999999997</v>
      </c>
      <c r="O18" s="66">
        <f t="shared" si="6"/>
        <v>10</v>
      </c>
      <c r="P18" s="65">
        <f>VLOOKUP($A18,'Return Data'!$B$7:$R$2843,14,0)</f>
        <v>8.3549000000000007</v>
      </c>
      <c r="Q18" s="66">
        <f t="shared" si="7"/>
        <v>17</v>
      </c>
      <c r="R18" s="65">
        <f>VLOOKUP($A18,'Return Data'!$B$7:$R$2843,16,0)</f>
        <v>8.5540000000000003</v>
      </c>
      <c r="S18" s="67">
        <f t="shared" si="0"/>
        <v>15</v>
      </c>
    </row>
    <row r="19" spans="1:19" x14ac:dyDescent="0.3">
      <c r="A19" s="82" t="s">
        <v>1097</v>
      </c>
      <c r="B19" s="64">
        <f>VLOOKUP($A19,'Return Data'!$B$7:$R$2843,3,0)</f>
        <v>44377</v>
      </c>
      <c r="C19" s="65">
        <f>VLOOKUP($A19,'Return Data'!$B$7:$R$2843,4,0)</f>
        <v>11.4427</v>
      </c>
      <c r="D19" s="65">
        <f>VLOOKUP($A19,'Return Data'!$B$7:$R$2843,9,0)</f>
        <v>-0.93679999999999997</v>
      </c>
      <c r="E19" s="66">
        <f t="shared" si="1"/>
        <v>25</v>
      </c>
      <c r="F19" s="65">
        <f>VLOOKUP($A19,'Return Data'!$B$7:$R$2843,10,0)</f>
        <v>4.7614000000000001</v>
      </c>
      <c r="G19" s="66">
        <f t="shared" si="2"/>
        <v>29</v>
      </c>
      <c r="H19" s="65">
        <f>VLOOKUP($A19,'Return Data'!$B$7:$R$2843,11,0)</f>
        <v>3.3138000000000001</v>
      </c>
      <c r="I19" s="66">
        <f t="shared" si="3"/>
        <v>11</v>
      </c>
      <c r="J19" s="65">
        <f>VLOOKUP($A19,'Return Data'!$B$7:$R$2843,12,0)</f>
        <v>6.4267000000000003</v>
      </c>
      <c r="K19" s="66">
        <f t="shared" si="4"/>
        <v>12</v>
      </c>
      <c r="L19" s="65">
        <f>VLOOKUP($A19,'Return Data'!$B$7:$R$2843,13,0)</f>
        <v>2.6398000000000001</v>
      </c>
      <c r="M19" s="66">
        <f t="shared" si="5"/>
        <v>28</v>
      </c>
      <c r="N19" s="65">
        <f>VLOOKUP($A19,'Return Data'!$B$7:$R$2843,17,0)</f>
        <v>-11.0518</v>
      </c>
      <c r="O19" s="66">
        <f t="shared" si="6"/>
        <v>30</v>
      </c>
      <c r="P19" s="65">
        <f>VLOOKUP($A19,'Return Data'!$B$7:$R$2843,14,0)</f>
        <v>-7.5553999999999997</v>
      </c>
      <c r="Q19" s="66">
        <f t="shared" si="7"/>
        <v>29</v>
      </c>
      <c r="R19" s="65">
        <f>VLOOKUP($A19,'Return Data'!$B$7:$R$2843,16,0)</f>
        <v>1.9393</v>
      </c>
      <c r="S19" s="67">
        <f t="shared" si="0"/>
        <v>30</v>
      </c>
    </row>
    <row r="20" spans="1:19" x14ac:dyDescent="0.3">
      <c r="A20" s="82" t="s">
        <v>1099</v>
      </c>
      <c r="B20" s="64">
        <f>VLOOKUP($A20,'Return Data'!$B$7:$R$2843,3,0)</f>
        <v>44377</v>
      </c>
      <c r="C20" s="65">
        <f>VLOOKUP($A20,'Return Data'!$B$7:$R$2843,4,0)</f>
        <v>4.4999999999999998E-2</v>
      </c>
      <c r="D20" s="65">
        <f>VLOOKUP($A20,'Return Data'!$B$7:$R$2843,9,0)</f>
        <v>12.4276</v>
      </c>
      <c r="E20" s="66">
        <f t="shared" si="1"/>
        <v>2</v>
      </c>
      <c r="F20" s="65">
        <f>VLOOKUP($A20,'Return Data'!$B$7:$R$2843,10,0)</f>
        <v>11.802300000000001</v>
      </c>
      <c r="G20" s="66">
        <f t="shared" si="2"/>
        <v>2</v>
      </c>
      <c r="H20" s="65">
        <f>VLOOKUP($A20,'Return Data'!$B$7:$R$2843,11,0)</f>
        <v>-40.819800000000001</v>
      </c>
      <c r="I20" s="66">
        <f t="shared" si="3"/>
        <v>34</v>
      </c>
      <c r="J20" s="65"/>
      <c r="K20" s="66"/>
      <c r="L20" s="65"/>
      <c r="M20" s="66"/>
      <c r="N20" s="65"/>
      <c r="O20" s="66"/>
      <c r="P20" s="65"/>
      <c r="Q20" s="66"/>
      <c r="R20" s="65">
        <f>VLOOKUP($A20,'Return Data'!$B$7:$R$2843,16,0)</f>
        <v>-13.4215</v>
      </c>
      <c r="S20" s="67">
        <f t="shared" si="0"/>
        <v>33</v>
      </c>
    </row>
    <row r="21" spans="1:19" x14ac:dyDescent="0.3">
      <c r="A21" s="82" t="s">
        <v>1102</v>
      </c>
      <c r="B21" s="64">
        <f>VLOOKUP($A21,'Return Data'!$B$7:$R$2843,3,0)</f>
        <v>44377</v>
      </c>
      <c r="C21" s="65">
        <f>VLOOKUP($A21,'Return Data'!$B$7:$R$2843,4,0)</f>
        <v>42.244399999999999</v>
      </c>
      <c r="D21" s="65">
        <f>VLOOKUP($A21,'Return Data'!$B$7:$R$2843,9,0)</f>
        <v>4.7251000000000003</v>
      </c>
      <c r="E21" s="66">
        <f t="shared" si="1"/>
        <v>6</v>
      </c>
      <c r="F21" s="65">
        <f>VLOOKUP($A21,'Return Data'!$B$7:$R$2843,10,0)</f>
        <v>7.2888000000000002</v>
      </c>
      <c r="G21" s="66">
        <f t="shared" si="2"/>
        <v>11</v>
      </c>
      <c r="H21" s="65">
        <f>VLOOKUP($A21,'Return Data'!$B$7:$R$2843,11,0)</f>
        <v>3.5629</v>
      </c>
      <c r="I21" s="66">
        <f t="shared" si="3"/>
        <v>10</v>
      </c>
      <c r="J21" s="65">
        <f>VLOOKUP($A21,'Return Data'!$B$7:$R$2843,12,0)</f>
        <v>6.9848999999999997</v>
      </c>
      <c r="K21" s="66">
        <f>RANK(J21,J$8:J$42,0)</f>
        <v>9</v>
      </c>
      <c r="L21" s="65">
        <f>VLOOKUP($A21,'Return Data'!$B$7:$R$2843,13,0)</f>
        <v>7.3555000000000001</v>
      </c>
      <c r="M21" s="66">
        <f>RANK(L21,L$8:L$42,0)</f>
        <v>8</v>
      </c>
      <c r="N21" s="65">
        <f>VLOOKUP($A21,'Return Data'!$B$7:$R$2843,17,0)</f>
        <v>10.2638</v>
      </c>
      <c r="O21" s="66">
        <f>RANK(N21,N$8:N$42,0)</f>
        <v>2</v>
      </c>
      <c r="P21" s="65">
        <f>VLOOKUP($A21,'Return Data'!$B$7:$R$2843,14,0)</f>
        <v>10.188599999999999</v>
      </c>
      <c r="Q21" s="66">
        <f>RANK(P21,P$8:P$42,0)</f>
        <v>4</v>
      </c>
      <c r="R21" s="65">
        <f>VLOOKUP($A21,'Return Data'!$B$7:$R$2843,16,0)</f>
        <v>9.9926999999999992</v>
      </c>
      <c r="S21" s="67">
        <f t="shared" si="0"/>
        <v>2</v>
      </c>
    </row>
    <row r="22" spans="1:19" x14ac:dyDescent="0.3">
      <c r="A22" s="82" t="s">
        <v>1105</v>
      </c>
      <c r="B22" s="64">
        <f>VLOOKUP($A22,'Return Data'!$B$7:$R$2843,3,0)</f>
        <v>44377</v>
      </c>
      <c r="C22" s="65">
        <f>VLOOKUP($A22,'Return Data'!$B$7:$R$2843,4,0)</f>
        <v>62.615000000000002</v>
      </c>
      <c r="D22" s="65">
        <f>VLOOKUP($A22,'Return Data'!$B$7:$R$2843,9,0)</f>
        <v>-1.9573</v>
      </c>
      <c r="E22" s="66">
        <f t="shared" si="1"/>
        <v>29</v>
      </c>
      <c r="F22" s="65">
        <f>VLOOKUP($A22,'Return Data'!$B$7:$R$2843,10,0)</f>
        <v>4.7812000000000001</v>
      </c>
      <c r="G22" s="66">
        <f t="shared" si="2"/>
        <v>28</v>
      </c>
      <c r="H22" s="65">
        <f>VLOOKUP($A22,'Return Data'!$B$7:$R$2843,11,0)</f>
        <v>1.6645000000000001</v>
      </c>
      <c r="I22" s="66">
        <f t="shared" si="3"/>
        <v>19</v>
      </c>
      <c r="J22" s="65">
        <f>VLOOKUP($A22,'Return Data'!$B$7:$R$2843,12,0)</f>
        <v>3.7437</v>
      </c>
      <c r="K22" s="66">
        <f>RANK(J22,J$8:J$42,0)</f>
        <v>25</v>
      </c>
      <c r="L22" s="65">
        <f>VLOOKUP($A22,'Return Data'!$B$7:$R$2843,13,0)</f>
        <v>3.9091</v>
      </c>
      <c r="M22" s="66">
        <f>RANK(L22,L$8:L$42,0)</f>
        <v>20</v>
      </c>
      <c r="N22" s="65">
        <f>VLOOKUP($A22,'Return Data'!$B$7:$R$2843,17,0)</f>
        <v>6.2169999999999996</v>
      </c>
      <c r="O22" s="66">
        <f>RANK(N22,N$8:N$42,0)</f>
        <v>24</v>
      </c>
      <c r="P22" s="65">
        <f>VLOOKUP($A22,'Return Data'!$B$7:$R$2843,14,0)</f>
        <v>6.9599000000000002</v>
      </c>
      <c r="Q22" s="66">
        <f>RANK(P22,P$8:P$42,0)</f>
        <v>20</v>
      </c>
      <c r="R22" s="65">
        <f>VLOOKUP($A22,'Return Data'!$B$7:$R$2843,16,0)</f>
        <v>7.7005999999999997</v>
      </c>
      <c r="S22" s="67">
        <f t="shared" si="0"/>
        <v>21</v>
      </c>
    </row>
    <row r="23" spans="1:19" x14ac:dyDescent="0.3">
      <c r="A23" s="82" t="s">
        <v>1106</v>
      </c>
      <c r="B23" s="64">
        <f>VLOOKUP($A23,'Return Data'!$B$7:$R$2843,3,0)</f>
        <v>44377</v>
      </c>
      <c r="C23" s="65">
        <f>VLOOKUP($A23,'Return Data'!$B$7:$R$2843,4,0)</f>
        <v>31.203499999999998</v>
      </c>
      <c r="D23" s="65">
        <f>VLOOKUP($A23,'Return Data'!$B$7:$R$2843,9,0)</f>
        <v>2.1059999999999999</v>
      </c>
      <c r="E23" s="66">
        <f t="shared" si="1"/>
        <v>12</v>
      </c>
      <c r="F23" s="65">
        <f>VLOOKUP($A23,'Return Data'!$B$7:$R$2843,10,0)</f>
        <v>8.3156999999999996</v>
      </c>
      <c r="G23" s="66">
        <f t="shared" si="2"/>
        <v>8</v>
      </c>
      <c r="H23" s="65">
        <f>VLOOKUP($A23,'Return Data'!$B$7:$R$2843,11,0)</f>
        <v>5.1071999999999997</v>
      </c>
      <c r="I23" s="66">
        <f t="shared" si="3"/>
        <v>6</v>
      </c>
      <c r="J23" s="65">
        <f>VLOOKUP($A23,'Return Data'!$B$7:$R$2843,12,0)</f>
        <v>7.2413999999999996</v>
      </c>
      <c r="K23" s="66">
        <f>RANK(J23,J$8:J$42,0)</f>
        <v>8</v>
      </c>
      <c r="L23" s="65">
        <f>VLOOKUP($A23,'Return Data'!$B$7:$R$2843,13,0)</f>
        <v>7.3136999999999999</v>
      </c>
      <c r="M23" s="66">
        <f>RANK(L23,L$8:L$42,0)</f>
        <v>9</v>
      </c>
      <c r="N23" s="65">
        <f>VLOOKUP($A23,'Return Data'!$B$7:$R$2843,17,0)</f>
        <v>9.9497</v>
      </c>
      <c r="O23" s="66">
        <f>RANK(N23,N$8:N$42,0)</f>
        <v>4</v>
      </c>
      <c r="P23" s="65">
        <f>VLOOKUP($A23,'Return Data'!$B$7:$R$2843,14,0)</f>
        <v>3.2675999999999998</v>
      </c>
      <c r="Q23" s="66">
        <f>RANK(P23,P$8:P$42,0)</f>
        <v>26</v>
      </c>
      <c r="R23" s="65">
        <f>VLOOKUP($A23,'Return Data'!$B$7:$R$2843,16,0)</f>
        <v>6.79</v>
      </c>
      <c r="S23" s="67">
        <f t="shared" si="0"/>
        <v>25</v>
      </c>
    </row>
    <row r="24" spans="1:19" x14ac:dyDescent="0.3">
      <c r="A24" s="82" t="s">
        <v>1107</v>
      </c>
      <c r="B24" s="64">
        <f>VLOOKUP($A24,'Return Data'!$B$7:$R$2843,3,0)</f>
        <v>44377</v>
      </c>
      <c r="C24" s="65">
        <f>VLOOKUP($A24,'Return Data'!$B$7:$R$2843,4,0)</f>
        <v>0.83730000000000004</v>
      </c>
      <c r="D24" s="65">
        <f>VLOOKUP($A24,'Return Data'!$B$7:$R$2843,9,0)</f>
        <v>0</v>
      </c>
      <c r="E24" s="66">
        <f t="shared" si="1"/>
        <v>21</v>
      </c>
      <c r="F24" s="65">
        <f>VLOOKUP($A24,'Return Data'!$B$7:$R$2843,10,0)</f>
        <v>0</v>
      </c>
      <c r="G24" s="66">
        <f t="shared" si="2"/>
        <v>33</v>
      </c>
      <c r="H24" s="65">
        <f>VLOOKUP($A24,'Return Data'!$B$7:$R$2843,11,0)</f>
        <v>0</v>
      </c>
      <c r="I24" s="66">
        <f t="shared" si="3"/>
        <v>26</v>
      </c>
      <c r="J24" s="65">
        <f>VLOOKUP($A24,'Return Data'!$B$7:$R$2843,12,0)</f>
        <v>0</v>
      </c>
      <c r="K24" s="66">
        <f>RANK(J24,J$8:J$42,0)</f>
        <v>31</v>
      </c>
      <c r="L24" s="65">
        <f>VLOOKUP($A24,'Return Data'!$B$7:$R$2843,13,0)</f>
        <v>0</v>
      </c>
      <c r="M24" s="66">
        <f>RANK(L24,L$8:L$42,0)</f>
        <v>31</v>
      </c>
      <c r="N24" s="65"/>
      <c r="O24" s="66"/>
      <c r="P24" s="65"/>
      <c r="Q24" s="66"/>
      <c r="R24" s="65">
        <f>VLOOKUP($A24,'Return Data'!$B$7:$R$2843,16,0)</f>
        <v>-22.295400000000001</v>
      </c>
      <c r="S24" s="67">
        <f t="shared" si="0"/>
        <v>35</v>
      </c>
    </row>
    <row r="25" spans="1:19" x14ac:dyDescent="0.3">
      <c r="A25" s="82" t="s">
        <v>1112</v>
      </c>
      <c r="B25" s="64">
        <f>VLOOKUP($A25,'Return Data'!$B$7:$R$2843,3,0)</f>
        <v>44377</v>
      </c>
      <c r="C25" s="65">
        <f>VLOOKUP($A25,'Return Data'!$B$7:$R$2843,4,0)</f>
        <v>8.7499999999999994E-2</v>
      </c>
      <c r="D25" s="65">
        <f>VLOOKUP($A25,'Return Data'!$B$7:$R$2843,9,0)</f>
        <v>10.2059</v>
      </c>
      <c r="E25" s="66">
        <f t="shared" si="1"/>
        <v>4</v>
      </c>
      <c r="F25" s="65">
        <f>VLOOKUP($A25,'Return Data'!$B$7:$R$2843,10,0)</f>
        <v>11.1889</v>
      </c>
      <c r="G25" s="66">
        <f t="shared" si="2"/>
        <v>4</v>
      </c>
      <c r="H25" s="65">
        <f>VLOOKUP($A25,'Return Data'!$B$7:$R$2843,11,0)</f>
        <v>-40.292999999999999</v>
      </c>
      <c r="I25" s="66">
        <f t="shared" si="3"/>
        <v>33</v>
      </c>
      <c r="J25" s="65"/>
      <c r="K25" s="66"/>
      <c r="L25" s="65"/>
      <c r="M25" s="66"/>
      <c r="N25" s="65"/>
      <c r="O25" s="66"/>
      <c r="P25" s="65"/>
      <c r="Q25" s="66"/>
      <c r="R25" s="65">
        <f>VLOOKUP($A25,'Return Data'!$B$7:$R$2843,16,0)</f>
        <v>-10.352399999999999</v>
      </c>
      <c r="S25" s="67">
        <f t="shared" si="0"/>
        <v>32</v>
      </c>
    </row>
    <row r="26" spans="1:19" x14ac:dyDescent="0.3">
      <c r="A26" s="82" t="s">
        <v>1114</v>
      </c>
      <c r="B26" s="64">
        <f>VLOOKUP($A26,'Return Data'!$B$7:$R$2843,3,0)</f>
        <v>44377</v>
      </c>
      <c r="C26" s="65">
        <f>VLOOKUP($A26,'Return Data'!$B$7:$R$2843,4,0)</f>
        <v>14.8101</v>
      </c>
      <c r="D26" s="65">
        <f>VLOOKUP($A26,'Return Data'!$B$7:$R$2843,9,0)</f>
        <v>1.5556000000000001</v>
      </c>
      <c r="E26" s="66">
        <f t="shared" si="1"/>
        <v>13</v>
      </c>
      <c r="F26" s="65">
        <f>VLOOKUP($A26,'Return Data'!$B$7:$R$2843,10,0)</f>
        <v>5.2769000000000004</v>
      </c>
      <c r="G26" s="66">
        <f t="shared" si="2"/>
        <v>23</v>
      </c>
      <c r="H26" s="65">
        <f>VLOOKUP($A26,'Return Data'!$B$7:$R$2843,11,0)</f>
        <v>2.2277</v>
      </c>
      <c r="I26" s="66">
        <f t="shared" si="3"/>
        <v>15</v>
      </c>
      <c r="J26" s="65">
        <f>VLOOKUP($A26,'Return Data'!$B$7:$R$2843,12,0)</f>
        <v>4.6125999999999996</v>
      </c>
      <c r="K26" s="66">
        <f t="shared" ref="K26:K38" si="8">RANK(J26,J$8:J$42,0)</f>
        <v>20</v>
      </c>
      <c r="L26" s="65">
        <f>VLOOKUP($A26,'Return Data'!$B$7:$R$2843,13,0)</f>
        <v>1.5412999999999999</v>
      </c>
      <c r="M26" s="66">
        <f t="shared" ref="M26:M38" si="9">RANK(L26,L$8:L$42,0)</f>
        <v>29</v>
      </c>
      <c r="N26" s="65">
        <f>VLOOKUP($A26,'Return Data'!$B$7:$R$2843,17,0)</f>
        <v>3.0226000000000002</v>
      </c>
      <c r="O26" s="66">
        <f t="shared" ref="O26:O38" si="10">RANK(N26,N$8:N$42,0)</f>
        <v>28</v>
      </c>
      <c r="P26" s="65">
        <f>VLOOKUP($A26,'Return Data'!$B$7:$R$2843,14,0)</f>
        <v>4.0726000000000004</v>
      </c>
      <c r="Q26" s="66">
        <f t="shared" ref="Q26:Q38" si="11">RANK(P26,P$8:P$42,0)</f>
        <v>24</v>
      </c>
      <c r="R26" s="65">
        <f>VLOOKUP($A26,'Return Data'!$B$7:$R$2843,16,0)</f>
        <v>6.4801000000000002</v>
      </c>
      <c r="S26" s="67">
        <f t="shared" si="0"/>
        <v>26</v>
      </c>
    </row>
    <row r="27" spans="1:19" x14ac:dyDescent="0.3">
      <c r="A27" s="82" t="s">
        <v>1119</v>
      </c>
      <c r="B27" s="64">
        <f>VLOOKUP($A27,'Return Data'!$B$7:$R$2843,3,0)</f>
        <v>44377</v>
      </c>
      <c r="C27" s="65">
        <f>VLOOKUP($A27,'Return Data'!$B$7:$R$2843,4,0)</f>
        <v>105.12309999999999</v>
      </c>
      <c r="D27" s="65">
        <f>VLOOKUP($A27,'Return Data'!$B$7:$R$2843,9,0)</f>
        <v>0.26419999999999999</v>
      </c>
      <c r="E27" s="66">
        <f t="shared" si="1"/>
        <v>19</v>
      </c>
      <c r="F27" s="65">
        <f>VLOOKUP($A27,'Return Data'!$B$7:$R$2843,10,0)</f>
        <v>7.1696</v>
      </c>
      <c r="G27" s="66">
        <f t="shared" si="2"/>
        <v>12</v>
      </c>
      <c r="H27" s="65">
        <f>VLOOKUP($A27,'Return Data'!$B$7:$R$2843,11,0)</f>
        <v>2.7440000000000002</v>
      </c>
      <c r="I27" s="66">
        <f t="shared" si="3"/>
        <v>13</v>
      </c>
      <c r="J27" s="65">
        <f>VLOOKUP($A27,'Return Data'!$B$7:$R$2843,12,0)</f>
        <v>6.5701000000000001</v>
      </c>
      <c r="K27" s="66">
        <f t="shared" si="8"/>
        <v>10</v>
      </c>
      <c r="L27" s="65">
        <f>VLOOKUP($A27,'Return Data'!$B$7:$R$2843,13,0)</f>
        <v>5.8936000000000002</v>
      </c>
      <c r="M27" s="66">
        <f t="shared" si="9"/>
        <v>11</v>
      </c>
      <c r="N27" s="65">
        <f>VLOOKUP($A27,'Return Data'!$B$7:$R$2843,17,0)</f>
        <v>9.3818000000000001</v>
      </c>
      <c r="O27" s="66">
        <f t="shared" si="10"/>
        <v>7</v>
      </c>
      <c r="P27" s="65">
        <f>VLOOKUP($A27,'Return Data'!$B$7:$R$2843,14,0)</f>
        <v>10.3278</v>
      </c>
      <c r="Q27" s="66">
        <f t="shared" si="11"/>
        <v>2</v>
      </c>
      <c r="R27" s="65">
        <f>VLOOKUP($A27,'Return Data'!$B$7:$R$2843,16,0)</f>
        <v>8.6636000000000006</v>
      </c>
      <c r="S27" s="67">
        <f t="shared" si="0"/>
        <v>12</v>
      </c>
    </row>
    <row r="28" spans="1:19" x14ac:dyDescent="0.3">
      <c r="A28" s="82" t="s">
        <v>1120</v>
      </c>
      <c r="B28" s="64">
        <f>VLOOKUP($A28,'Return Data'!$B$7:$R$2843,3,0)</f>
        <v>44377</v>
      </c>
      <c r="C28" s="65">
        <f>VLOOKUP($A28,'Return Data'!$B$7:$R$2843,4,0)</f>
        <v>48.930799999999998</v>
      </c>
      <c r="D28" s="65">
        <f>VLOOKUP($A28,'Return Data'!$B$7:$R$2843,9,0)</f>
        <v>-1.6206</v>
      </c>
      <c r="E28" s="66">
        <f t="shared" si="1"/>
        <v>27</v>
      </c>
      <c r="F28" s="65">
        <f>VLOOKUP($A28,'Return Data'!$B$7:$R$2843,10,0)</f>
        <v>5.7956000000000003</v>
      </c>
      <c r="G28" s="66">
        <f t="shared" si="2"/>
        <v>19</v>
      </c>
      <c r="H28" s="65">
        <f>VLOOKUP($A28,'Return Data'!$B$7:$R$2843,11,0)</f>
        <v>2.0474999999999999</v>
      </c>
      <c r="I28" s="66">
        <f t="shared" si="3"/>
        <v>16</v>
      </c>
      <c r="J28" s="65">
        <f>VLOOKUP($A28,'Return Data'!$B$7:$R$2843,12,0)</f>
        <v>5.0311000000000003</v>
      </c>
      <c r="K28" s="66">
        <f t="shared" si="8"/>
        <v>16</v>
      </c>
      <c r="L28" s="65">
        <f>VLOOKUP($A28,'Return Data'!$B$7:$R$2843,13,0)</f>
        <v>4.4370000000000003</v>
      </c>
      <c r="M28" s="66">
        <f t="shared" si="9"/>
        <v>19</v>
      </c>
      <c r="N28" s="65">
        <f>VLOOKUP($A28,'Return Data'!$B$7:$R$2843,17,0)</f>
        <v>8.3204999999999991</v>
      </c>
      <c r="O28" s="66">
        <f t="shared" si="10"/>
        <v>15</v>
      </c>
      <c r="P28" s="65">
        <f>VLOOKUP($A28,'Return Data'!$B$7:$R$2843,14,0)</f>
        <v>9.4705999999999992</v>
      </c>
      <c r="Q28" s="66">
        <f t="shared" si="11"/>
        <v>9</v>
      </c>
      <c r="R28" s="65">
        <f>VLOOKUP($A28,'Return Data'!$B$7:$R$2843,16,0)</f>
        <v>8.6655999999999995</v>
      </c>
      <c r="S28" s="67">
        <f t="shared" si="0"/>
        <v>11</v>
      </c>
    </row>
    <row r="29" spans="1:19" x14ac:dyDescent="0.3">
      <c r="A29" s="82" t="s">
        <v>1123</v>
      </c>
      <c r="B29" s="64">
        <f>VLOOKUP($A29,'Return Data'!$B$7:$R$2843,3,0)</f>
        <v>44377</v>
      </c>
      <c r="C29" s="65">
        <f>VLOOKUP($A29,'Return Data'!$B$7:$R$2843,4,0)</f>
        <v>49.9709</v>
      </c>
      <c r="D29" s="65">
        <f>VLOOKUP($A29,'Return Data'!$B$7:$R$2843,9,0)</f>
        <v>-0.3629</v>
      </c>
      <c r="E29" s="66">
        <f t="shared" si="1"/>
        <v>22</v>
      </c>
      <c r="F29" s="65">
        <f>VLOOKUP($A29,'Return Data'!$B$7:$R$2843,10,0)</f>
        <v>5.6153000000000004</v>
      </c>
      <c r="G29" s="66">
        <f t="shared" si="2"/>
        <v>21</v>
      </c>
      <c r="H29" s="65">
        <f>VLOOKUP($A29,'Return Data'!$B$7:$R$2843,11,0)</f>
        <v>1.7379</v>
      </c>
      <c r="I29" s="66">
        <f t="shared" si="3"/>
        <v>17</v>
      </c>
      <c r="J29" s="65">
        <f>VLOOKUP($A29,'Return Data'!$B$7:$R$2843,12,0)</f>
        <v>4.7324000000000002</v>
      </c>
      <c r="K29" s="66">
        <f t="shared" si="8"/>
        <v>19</v>
      </c>
      <c r="L29" s="65">
        <f>VLOOKUP($A29,'Return Data'!$B$7:$R$2843,13,0)</f>
        <v>4.7183999999999999</v>
      </c>
      <c r="M29" s="66">
        <f t="shared" si="9"/>
        <v>16</v>
      </c>
      <c r="N29" s="65">
        <f>VLOOKUP($A29,'Return Data'!$B$7:$R$2843,17,0)</f>
        <v>7.4638</v>
      </c>
      <c r="O29" s="66">
        <f t="shared" si="10"/>
        <v>19</v>
      </c>
      <c r="P29" s="65">
        <f>VLOOKUP($A29,'Return Data'!$B$7:$R$2843,14,0)</f>
        <v>8.0521999999999991</v>
      </c>
      <c r="Q29" s="66">
        <f t="shared" si="11"/>
        <v>18</v>
      </c>
      <c r="R29" s="65">
        <f>VLOOKUP($A29,'Return Data'!$B$7:$R$2843,16,0)</f>
        <v>7.7625999999999999</v>
      </c>
      <c r="S29" s="67">
        <f t="shared" si="0"/>
        <v>20</v>
      </c>
    </row>
    <row r="30" spans="1:19" x14ac:dyDescent="0.3">
      <c r="A30" s="82" t="s">
        <v>1125</v>
      </c>
      <c r="B30" s="64">
        <f>VLOOKUP($A30,'Return Data'!$B$7:$R$2843,3,0)</f>
        <v>44377</v>
      </c>
      <c r="C30" s="65">
        <f>VLOOKUP($A30,'Return Data'!$B$7:$R$2843,4,0)</f>
        <v>37.0518</v>
      </c>
      <c r="D30" s="65">
        <f>VLOOKUP($A30,'Return Data'!$B$7:$R$2843,9,0)</f>
        <v>-2.2789999999999999</v>
      </c>
      <c r="E30" s="66">
        <f t="shared" si="1"/>
        <v>30</v>
      </c>
      <c r="F30" s="65">
        <f>VLOOKUP($A30,'Return Data'!$B$7:$R$2843,10,0)</f>
        <v>5.8798000000000004</v>
      </c>
      <c r="G30" s="66">
        <f t="shared" si="2"/>
        <v>18</v>
      </c>
      <c r="H30" s="65">
        <f>VLOOKUP($A30,'Return Data'!$B$7:$R$2843,11,0)</f>
        <v>-0.5091</v>
      </c>
      <c r="I30" s="66">
        <f t="shared" si="3"/>
        <v>29</v>
      </c>
      <c r="J30" s="65">
        <f>VLOOKUP($A30,'Return Data'!$B$7:$R$2843,12,0)</f>
        <v>3.7646000000000002</v>
      </c>
      <c r="K30" s="66">
        <f t="shared" si="8"/>
        <v>24</v>
      </c>
      <c r="L30" s="65">
        <f>VLOOKUP($A30,'Return Data'!$B$7:$R$2843,13,0)</f>
        <v>3.0344000000000002</v>
      </c>
      <c r="M30" s="66">
        <f t="shared" si="9"/>
        <v>26</v>
      </c>
      <c r="N30" s="65">
        <f>VLOOKUP($A30,'Return Data'!$B$7:$R$2843,17,0)</f>
        <v>7.0594999999999999</v>
      </c>
      <c r="O30" s="66">
        <f t="shared" si="10"/>
        <v>22</v>
      </c>
      <c r="P30" s="65">
        <f>VLOOKUP($A30,'Return Data'!$B$7:$R$2843,14,0)</f>
        <v>8.9986999999999995</v>
      </c>
      <c r="Q30" s="66">
        <f t="shared" si="11"/>
        <v>14</v>
      </c>
      <c r="R30" s="65">
        <f>VLOOKUP($A30,'Return Data'!$B$7:$R$2843,16,0)</f>
        <v>7.5157999999999996</v>
      </c>
      <c r="S30" s="67">
        <f t="shared" si="0"/>
        <v>23</v>
      </c>
    </row>
    <row r="31" spans="1:19" x14ac:dyDescent="0.3">
      <c r="A31" s="82" t="s">
        <v>1127</v>
      </c>
      <c r="B31" s="64">
        <f>VLOOKUP($A31,'Return Data'!$B$7:$R$2843,3,0)</f>
        <v>44377</v>
      </c>
      <c r="C31" s="65">
        <f>VLOOKUP($A31,'Return Data'!$B$7:$R$2843,4,0)</f>
        <v>32.463900000000002</v>
      </c>
      <c r="D31" s="65">
        <f>VLOOKUP($A31,'Return Data'!$B$7:$R$2843,9,0)</f>
        <v>-0.37459999999999999</v>
      </c>
      <c r="E31" s="66">
        <f t="shared" si="1"/>
        <v>23</v>
      </c>
      <c r="F31" s="65">
        <f>VLOOKUP($A31,'Return Data'!$B$7:$R$2843,10,0)</f>
        <v>5.7590000000000003</v>
      </c>
      <c r="G31" s="66">
        <f t="shared" si="2"/>
        <v>20</v>
      </c>
      <c r="H31" s="65">
        <f>VLOOKUP($A31,'Return Data'!$B$7:$R$2843,11,0)</f>
        <v>2.4632999999999998</v>
      </c>
      <c r="I31" s="66">
        <f t="shared" si="3"/>
        <v>14</v>
      </c>
      <c r="J31" s="65">
        <f>VLOOKUP($A31,'Return Data'!$B$7:$R$2843,12,0)</f>
        <v>5.3666</v>
      </c>
      <c r="K31" s="66">
        <f t="shared" si="8"/>
        <v>15</v>
      </c>
      <c r="L31" s="65">
        <f>VLOOKUP($A31,'Return Data'!$B$7:$R$2843,13,0)</f>
        <v>5.7628000000000004</v>
      </c>
      <c r="M31" s="66">
        <f t="shared" si="9"/>
        <v>12</v>
      </c>
      <c r="N31" s="65">
        <f>VLOOKUP($A31,'Return Data'!$B$7:$R$2843,17,0)</f>
        <v>9.5164000000000009</v>
      </c>
      <c r="O31" s="66">
        <f t="shared" si="10"/>
        <v>6</v>
      </c>
      <c r="P31" s="65">
        <f>VLOOKUP($A31,'Return Data'!$B$7:$R$2843,14,0)</f>
        <v>9.7363999999999997</v>
      </c>
      <c r="Q31" s="66">
        <f t="shared" si="11"/>
        <v>8</v>
      </c>
      <c r="R31" s="65">
        <f>VLOOKUP($A31,'Return Data'!$B$7:$R$2843,16,0)</f>
        <v>8.8096999999999994</v>
      </c>
      <c r="S31" s="67">
        <f t="shared" si="0"/>
        <v>10</v>
      </c>
    </row>
    <row r="32" spans="1:19" x14ac:dyDescent="0.3">
      <c r="A32" s="82" t="s">
        <v>1128</v>
      </c>
      <c r="B32" s="64">
        <f>VLOOKUP($A32,'Return Data'!$B$7:$R$2843,3,0)</f>
        <v>44377</v>
      </c>
      <c r="C32" s="65">
        <f>VLOOKUP($A32,'Return Data'!$B$7:$R$2843,4,0)</f>
        <v>57.092799999999997</v>
      </c>
      <c r="D32" s="65">
        <f>VLOOKUP($A32,'Return Data'!$B$7:$R$2843,9,0)</f>
        <v>-1.0355000000000001</v>
      </c>
      <c r="E32" s="66">
        <f t="shared" si="1"/>
        <v>26</v>
      </c>
      <c r="F32" s="65">
        <f>VLOOKUP($A32,'Return Data'!$B$7:$R$2843,10,0)</f>
        <v>6.2919</v>
      </c>
      <c r="G32" s="66">
        <f t="shared" si="2"/>
        <v>16</v>
      </c>
      <c r="H32" s="65">
        <f>VLOOKUP($A32,'Return Data'!$B$7:$R$2843,11,0)</f>
        <v>-0.1797</v>
      </c>
      <c r="I32" s="66">
        <f t="shared" si="3"/>
        <v>28</v>
      </c>
      <c r="J32" s="65">
        <f>VLOOKUP($A32,'Return Data'!$B$7:$R$2843,12,0)</f>
        <v>4.0388000000000002</v>
      </c>
      <c r="K32" s="66">
        <f t="shared" si="8"/>
        <v>23</v>
      </c>
      <c r="L32" s="65">
        <f>VLOOKUP($A32,'Return Data'!$B$7:$R$2843,13,0)</f>
        <v>3.2713000000000001</v>
      </c>
      <c r="M32" s="66">
        <f t="shared" si="9"/>
        <v>23</v>
      </c>
      <c r="N32" s="65">
        <f>VLOOKUP($A32,'Return Data'!$B$7:$R$2843,17,0)</f>
        <v>8.4138999999999999</v>
      </c>
      <c r="O32" s="66">
        <f t="shared" si="10"/>
        <v>13</v>
      </c>
      <c r="P32" s="65">
        <f>VLOOKUP($A32,'Return Data'!$B$7:$R$2843,14,0)</f>
        <v>9.952</v>
      </c>
      <c r="Q32" s="66">
        <f t="shared" si="11"/>
        <v>7</v>
      </c>
      <c r="R32" s="65">
        <f>VLOOKUP($A32,'Return Data'!$B$7:$R$2843,16,0)</f>
        <v>8.9296000000000006</v>
      </c>
      <c r="S32" s="67">
        <f t="shared" si="0"/>
        <v>7</v>
      </c>
    </row>
    <row r="33" spans="1:19" x14ac:dyDescent="0.3">
      <c r="A33" s="82" t="s">
        <v>1131</v>
      </c>
      <c r="B33" s="64">
        <f>VLOOKUP($A33,'Return Data'!$B$7:$R$2843,3,0)</f>
        <v>44377</v>
      </c>
      <c r="C33" s="65">
        <f>VLOOKUP($A33,'Return Data'!$B$7:$R$2843,4,0)</f>
        <v>54.419699999999999</v>
      </c>
      <c r="D33" s="65">
        <f>VLOOKUP($A33,'Return Data'!$B$7:$R$2843,9,0)</f>
        <v>-0.85299999999999998</v>
      </c>
      <c r="E33" s="66">
        <f t="shared" si="1"/>
        <v>24</v>
      </c>
      <c r="F33" s="65">
        <f>VLOOKUP($A33,'Return Data'!$B$7:$R$2843,10,0)</f>
        <v>4.7975000000000003</v>
      </c>
      <c r="G33" s="66">
        <f t="shared" si="2"/>
        <v>27</v>
      </c>
      <c r="H33" s="65">
        <f>VLOOKUP($A33,'Return Data'!$B$7:$R$2843,11,0)</f>
        <v>-0.15909999999999999</v>
      </c>
      <c r="I33" s="66">
        <f t="shared" si="3"/>
        <v>27</v>
      </c>
      <c r="J33" s="65">
        <f>VLOOKUP($A33,'Return Data'!$B$7:$R$2843,12,0)</f>
        <v>2.6423999999999999</v>
      </c>
      <c r="K33" s="66">
        <f t="shared" si="8"/>
        <v>29</v>
      </c>
      <c r="L33" s="65">
        <f>VLOOKUP($A33,'Return Data'!$B$7:$R$2843,13,0)</f>
        <v>4.4923000000000002</v>
      </c>
      <c r="M33" s="66">
        <f t="shared" si="9"/>
        <v>17</v>
      </c>
      <c r="N33" s="65">
        <f>VLOOKUP($A33,'Return Data'!$B$7:$R$2843,17,0)</f>
        <v>4.9010999999999996</v>
      </c>
      <c r="O33" s="66">
        <f t="shared" si="10"/>
        <v>25</v>
      </c>
      <c r="P33" s="65">
        <f>VLOOKUP($A33,'Return Data'!$B$7:$R$2843,14,0)</f>
        <v>3.0110999999999999</v>
      </c>
      <c r="Q33" s="66">
        <f t="shared" si="11"/>
        <v>27</v>
      </c>
      <c r="R33" s="65">
        <f>VLOOKUP($A33,'Return Data'!$B$7:$R$2843,16,0)</f>
        <v>5.6210000000000004</v>
      </c>
      <c r="S33" s="67">
        <f t="shared" si="0"/>
        <v>29</v>
      </c>
    </row>
    <row r="34" spans="1:19" x14ac:dyDescent="0.3">
      <c r="A34" s="82" t="s">
        <v>1132</v>
      </c>
      <c r="B34" s="64">
        <f>VLOOKUP($A34,'Return Data'!$B$7:$R$2843,3,0)</f>
        <v>44377</v>
      </c>
      <c r="C34" s="65">
        <f>VLOOKUP($A34,'Return Data'!$B$7:$R$2843,4,0)</f>
        <v>65.864199999999997</v>
      </c>
      <c r="D34" s="65">
        <f>VLOOKUP($A34,'Return Data'!$B$7:$R$2843,9,0)</f>
        <v>5.0168999999999997</v>
      </c>
      <c r="E34" s="66">
        <f t="shared" si="1"/>
        <v>5</v>
      </c>
      <c r="F34" s="65">
        <f>VLOOKUP($A34,'Return Data'!$B$7:$R$2843,10,0)</f>
        <v>7.0384000000000002</v>
      </c>
      <c r="G34" s="66">
        <f t="shared" si="2"/>
        <v>14</v>
      </c>
      <c r="H34" s="65">
        <f>VLOOKUP($A34,'Return Data'!$B$7:$R$2843,11,0)</f>
        <v>1.0065</v>
      </c>
      <c r="I34" s="66">
        <f t="shared" si="3"/>
        <v>23</v>
      </c>
      <c r="J34" s="65">
        <f>VLOOKUP($A34,'Return Data'!$B$7:$R$2843,12,0)</f>
        <v>5.7579000000000002</v>
      </c>
      <c r="K34" s="66">
        <f t="shared" si="8"/>
        <v>13</v>
      </c>
      <c r="L34" s="65">
        <f>VLOOKUP($A34,'Return Data'!$B$7:$R$2843,13,0)</f>
        <v>5.2202999999999999</v>
      </c>
      <c r="M34" s="66">
        <f t="shared" si="9"/>
        <v>13</v>
      </c>
      <c r="N34" s="65">
        <f>VLOOKUP($A34,'Return Data'!$B$7:$R$2843,17,0)</f>
        <v>9.2705000000000002</v>
      </c>
      <c r="O34" s="66">
        <f t="shared" si="10"/>
        <v>8</v>
      </c>
      <c r="P34" s="65">
        <f>VLOOKUP($A34,'Return Data'!$B$7:$R$2843,14,0)</f>
        <v>10.050700000000001</v>
      </c>
      <c r="Q34" s="66">
        <f t="shared" si="11"/>
        <v>6</v>
      </c>
      <c r="R34" s="65">
        <f>VLOOKUP($A34,'Return Data'!$B$7:$R$2843,16,0)</f>
        <v>8.3501999999999992</v>
      </c>
      <c r="S34" s="67">
        <f t="shared" si="0"/>
        <v>17</v>
      </c>
    </row>
    <row r="35" spans="1:19" x14ac:dyDescent="0.3">
      <c r="A35" s="82" t="s">
        <v>1135</v>
      </c>
      <c r="B35" s="64">
        <f>VLOOKUP($A35,'Return Data'!$B$7:$R$2843,3,0)</f>
        <v>44377</v>
      </c>
      <c r="C35" s="65">
        <f>VLOOKUP($A35,'Return Data'!$B$7:$R$2843,4,0)</f>
        <v>60.027299999999997</v>
      </c>
      <c r="D35" s="65">
        <f>VLOOKUP($A35,'Return Data'!$B$7:$R$2843,9,0)</f>
        <v>-1.7549999999999999</v>
      </c>
      <c r="E35" s="66">
        <f t="shared" si="1"/>
        <v>28</v>
      </c>
      <c r="F35" s="65">
        <f>VLOOKUP($A35,'Return Data'!$B$7:$R$2843,10,0)</f>
        <v>4.335</v>
      </c>
      <c r="G35" s="66">
        <f t="shared" si="2"/>
        <v>31</v>
      </c>
      <c r="H35" s="65">
        <f>VLOOKUP($A35,'Return Data'!$B$7:$R$2843,11,0)</f>
        <v>0.65229999999999999</v>
      </c>
      <c r="I35" s="66">
        <f t="shared" si="3"/>
        <v>24</v>
      </c>
      <c r="J35" s="65">
        <f>VLOOKUP($A35,'Return Data'!$B$7:$R$2843,12,0)</f>
        <v>3.4306000000000001</v>
      </c>
      <c r="K35" s="66">
        <f t="shared" si="8"/>
        <v>27</v>
      </c>
      <c r="L35" s="65">
        <f>VLOOKUP($A35,'Return Data'!$B$7:$R$2843,13,0)</f>
        <v>2.9079000000000002</v>
      </c>
      <c r="M35" s="66">
        <f t="shared" si="9"/>
        <v>27</v>
      </c>
      <c r="N35" s="65">
        <f>VLOOKUP($A35,'Return Data'!$B$7:$R$2843,17,0)</f>
        <v>7.2187000000000001</v>
      </c>
      <c r="O35" s="66">
        <f t="shared" si="10"/>
        <v>20</v>
      </c>
      <c r="P35" s="65">
        <f>VLOOKUP($A35,'Return Data'!$B$7:$R$2843,14,0)</f>
        <v>8.5991999999999997</v>
      </c>
      <c r="Q35" s="66">
        <f t="shared" si="11"/>
        <v>16</v>
      </c>
      <c r="R35" s="65">
        <f>VLOOKUP($A35,'Return Data'!$B$7:$R$2843,16,0)</f>
        <v>7.5841000000000003</v>
      </c>
      <c r="S35" s="67">
        <f t="shared" si="0"/>
        <v>22</v>
      </c>
    </row>
    <row r="36" spans="1:19" x14ac:dyDescent="0.3">
      <c r="A36" s="82" t="s">
        <v>1137</v>
      </c>
      <c r="B36" s="64">
        <f>VLOOKUP($A36,'Return Data'!$B$7:$R$2843,3,0)</f>
        <v>44377</v>
      </c>
      <c r="C36" s="65">
        <f>VLOOKUP($A36,'Return Data'!$B$7:$R$2843,4,0)</f>
        <v>76.431700000000006</v>
      </c>
      <c r="D36" s="65">
        <f>VLOOKUP($A36,'Return Data'!$B$7:$R$2843,9,0)</f>
        <v>-2.5929000000000002</v>
      </c>
      <c r="E36" s="66">
        <f t="shared" si="1"/>
        <v>32</v>
      </c>
      <c r="F36" s="65">
        <f>VLOOKUP($A36,'Return Data'!$B$7:$R$2843,10,0)</f>
        <v>4.9337</v>
      </c>
      <c r="G36" s="66">
        <f t="shared" si="2"/>
        <v>25</v>
      </c>
      <c r="H36" s="65">
        <f>VLOOKUP($A36,'Return Data'!$B$7:$R$2843,11,0)</f>
        <v>0.48870000000000002</v>
      </c>
      <c r="I36" s="66">
        <f t="shared" si="3"/>
        <v>25</v>
      </c>
      <c r="J36" s="65">
        <f>VLOOKUP($A36,'Return Data'!$B$7:$R$2843,12,0)</f>
        <v>4.0789999999999997</v>
      </c>
      <c r="K36" s="66">
        <f t="shared" si="8"/>
        <v>22</v>
      </c>
      <c r="L36" s="65">
        <f>VLOOKUP($A36,'Return Data'!$B$7:$R$2843,13,0)</f>
        <v>3.3195999999999999</v>
      </c>
      <c r="M36" s="66">
        <f t="shared" si="9"/>
        <v>22</v>
      </c>
      <c r="N36" s="65">
        <f>VLOOKUP($A36,'Return Data'!$B$7:$R$2843,17,0)</f>
        <v>8.2062000000000008</v>
      </c>
      <c r="O36" s="66">
        <f t="shared" si="10"/>
        <v>16</v>
      </c>
      <c r="P36" s="65">
        <f>VLOOKUP($A36,'Return Data'!$B$7:$R$2843,14,0)</f>
        <v>10.100199999999999</v>
      </c>
      <c r="Q36" s="66">
        <f t="shared" si="11"/>
        <v>5</v>
      </c>
      <c r="R36" s="65">
        <f>VLOOKUP($A36,'Return Data'!$B$7:$R$2843,16,0)</f>
        <v>8.6100999999999992</v>
      </c>
      <c r="S36" s="67">
        <f t="shared" si="0"/>
        <v>14</v>
      </c>
    </row>
    <row r="37" spans="1:19" x14ac:dyDescent="0.3">
      <c r="A37" s="82" t="s">
        <v>1138</v>
      </c>
      <c r="B37" s="64">
        <f>VLOOKUP($A37,'Return Data'!$B$7:$R$2843,3,0)</f>
        <v>44377</v>
      </c>
      <c r="C37" s="65">
        <f>VLOOKUP($A37,'Return Data'!$B$7:$R$2843,4,0)</f>
        <v>58.3934</v>
      </c>
      <c r="D37" s="65">
        <f>VLOOKUP($A37,'Return Data'!$B$7:$R$2843,9,0)</f>
        <v>4.0301999999999998</v>
      </c>
      <c r="E37" s="66">
        <f t="shared" si="1"/>
        <v>7</v>
      </c>
      <c r="F37" s="65">
        <f>VLOOKUP($A37,'Return Data'!$B$7:$R$2843,10,0)</f>
        <v>7.0617999999999999</v>
      </c>
      <c r="G37" s="66">
        <f t="shared" si="2"/>
        <v>13</v>
      </c>
      <c r="H37" s="65">
        <f>VLOOKUP($A37,'Return Data'!$B$7:$R$2843,11,0)</f>
        <v>3.6865000000000001</v>
      </c>
      <c r="I37" s="66">
        <f t="shared" si="3"/>
        <v>9</v>
      </c>
      <c r="J37" s="65">
        <f>VLOOKUP($A37,'Return Data'!$B$7:$R$2843,12,0)</f>
        <v>6.4885000000000002</v>
      </c>
      <c r="K37" s="66">
        <f t="shared" si="8"/>
        <v>11</v>
      </c>
      <c r="L37" s="65">
        <f>VLOOKUP($A37,'Return Data'!$B$7:$R$2843,13,0)</f>
        <v>6.7996999999999996</v>
      </c>
      <c r="M37" s="66">
        <f t="shared" si="9"/>
        <v>10</v>
      </c>
      <c r="N37" s="65">
        <f>VLOOKUP($A37,'Return Data'!$B$7:$R$2843,17,0)</f>
        <v>10.492800000000001</v>
      </c>
      <c r="O37" s="66">
        <f t="shared" si="10"/>
        <v>1</v>
      </c>
      <c r="P37" s="65">
        <f>VLOOKUP($A37,'Return Data'!$B$7:$R$2843,14,0)</f>
        <v>10.3438</v>
      </c>
      <c r="Q37" s="66">
        <f t="shared" si="11"/>
        <v>1</v>
      </c>
      <c r="R37" s="65">
        <f>VLOOKUP($A37,'Return Data'!$B$7:$R$2843,16,0)</f>
        <v>8.8538999999999994</v>
      </c>
      <c r="S37" s="67">
        <f t="shared" si="0"/>
        <v>9</v>
      </c>
    </row>
    <row r="38" spans="1:19" x14ac:dyDescent="0.3">
      <c r="A38" s="82" t="s">
        <v>1140</v>
      </c>
      <c r="B38" s="64">
        <f>VLOOKUP($A38,'Return Data'!$B$7:$R$2843,3,0)</f>
        <v>44377</v>
      </c>
      <c r="C38" s="65">
        <f>VLOOKUP($A38,'Return Data'!$B$7:$R$2843,4,0)</f>
        <v>70.408000000000001</v>
      </c>
      <c r="D38" s="65">
        <f>VLOOKUP($A38,'Return Data'!$B$7:$R$2843,9,0)</f>
        <v>0.1241</v>
      </c>
      <c r="E38" s="66">
        <f t="shared" si="1"/>
        <v>20</v>
      </c>
      <c r="F38" s="65">
        <f>VLOOKUP($A38,'Return Data'!$B$7:$R$2843,10,0)</f>
        <v>5.0595999999999997</v>
      </c>
      <c r="G38" s="66">
        <f t="shared" si="2"/>
        <v>24</v>
      </c>
      <c r="H38" s="65">
        <f>VLOOKUP($A38,'Return Data'!$B$7:$R$2843,11,0)</f>
        <v>1.5291999999999999</v>
      </c>
      <c r="I38" s="66">
        <f t="shared" si="3"/>
        <v>20</v>
      </c>
      <c r="J38" s="65">
        <f>VLOOKUP($A38,'Return Data'!$B$7:$R$2843,12,0)</f>
        <v>4.9692999999999996</v>
      </c>
      <c r="K38" s="66">
        <f t="shared" si="8"/>
        <v>17</v>
      </c>
      <c r="L38" s="65">
        <f>VLOOKUP($A38,'Return Data'!$B$7:$R$2843,13,0)</f>
        <v>5.1660000000000004</v>
      </c>
      <c r="M38" s="66">
        <f t="shared" si="9"/>
        <v>14</v>
      </c>
      <c r="N38" s="65">
        <f>VLOOKUP($A38,'Return Data'!$B$7:$R$2843,17,0)</f>
        <v>8.9368999999999996</v>
      </c>
      <c r="O38" s="66">
        <f t="shared" si="10"/>
        <v>11</v>
      </c>
      <c r="P38" s="65">
        <f>VLOOKUP($A38,'Return Data'!$B$7:$R$2843,14,0)</f>
        <v>9.0845000000000002</v>
      </c>
      <c r="Q38" s="66">
        <f t="shared" si="11"/>
        <v>12</v>
      </c>
      <c r="R38" s="65">
        <f>VLOOKUP($A38,'Return Data'!$B$7:$R$2843,16,0)</f>
        <v>8.6221999999999994</v>
      </c>
      <c r="S38" s="67">
        <f t="shared" si="0"/>
        <v>13</v>
      </c>
    </row>
    <row r="39" spans="1:19" x14ac:dyDescent="0.3">
      <c r="A39" s="82" t="s">
        <v>1142</v>
      </c>
      <c r="B39" s="64">
        <f>VLOOKUP($A39,'Return Data'!$B$7:$R$2843,3,0)</f>
        <v>44377</v>
      </c>
      <c r="C39" s="65">
        <f>VLOOKUP($A39,'Return Data'!$B$7:$R$2843,4,0)</f>
        <v>1.7569999999999999</v>
      </c>
      <c r="D39" s="65">
        <f>VLOOKUP($A39,'Return Data'!$B$7:$R$2843,9,0)</f>
        <v>11.0631</v>
      </c>
      <c r="E39" s="66">
        <f t="shared" si="1"/>
        <v>3</v>
      </c>
      <c r="F39" s="65">
        <f>VLOOKUP($A39,'Return Data'!$B$7:$R$2843,10,0)</f>
        <v>11.2624</v>
      </c>
      <c r="G39" s="66">
        <f t="shared" si="2"/>
        <v>3</v>
      </c>
      <c r="H39" s="65">
        <f>VLOOKUP($A39,'Return Data'!$B$7:$R$2843,11,0)</f>
        <v>-40.0989</v>
      </c>
      <c r="I39" s="66">
        <f t="shared" si="3"/>
        <v>32</v>
      </c>
      <c r="J39" s="65"/>
      <c r="K39" s="66"/>
      <c r="L39" s="65"/>
      <c r="M39" s="66"/>
      <c r="N39" s="65"/>
      <c r="O39" s="66"/>
      <c r="P39" s="65"/>
      <c r="Q39" s="66"/>
      <c r="R39" s="65">
        <f>VLOOKUP($A39,'Return Data'!$B$7:$R$2843,16,0)</f>
        <v>-10.309699999999999</v>
      </c>
      <c r="S39" s="67">
        <f t="shared" si="0"/>
        <v>31</v>
      </c>
    </row>
    <row r="40" spans="1:19" x14ac:dyDescent="0.3">
      <c r="A40" s="82" t="s">
        <v>1144</v>
      </c>
      <c r="B40" s="64">
        <f>VLOOKUP($A40,'Return Data'!$B$7:$R$2843,3,0)</f>
        <v>44377</v>
      </c>
      <c r="C40" s="65">
        <f>VLOOKUP($A40,'Return Data'!$B$7:$R$2843,4,0)</f>
        <v>54.672800000000002</v>
      </c>
      <c r="D40" s="65">
        <f>VLOOKUP($A40,'Return Data'!$B$7:$R$2843,9,0)</f>
        <v>0.49380000000000002</v>
      </c>
      <c r="E40" s="66">
        <f t="shared" si="1"/>
        <v>18</v>
      </c>
      <c r="F40" s="65">
        <f>VLOOKUP($A40,'Return Data'!$B$7:$R$2843,10,0)</f>
        <v>4.2354000000000003</v>
      </c>
      <c r="G40" s="66">
        <f t="shared" si="2"/>
        <v>32</v>
      </c>
      <c r="H40" s="65">
        <f>VLOOKUP($A40,'Return Data'!$B$7:$R$2843,11,0)</f>
        <v>1.4115</v>
      </c>
      <c r="I40" s="66">
        <f t="shared" si="3"/>
        <v>22</v>
      </c>
      <c r="J40" s="65">
        <f>VLOOKUP($A40,'Return Data'!$B$7:$R$2843,12,0)</f>
        <v>3.5425</v>
      </c>
      <c r="K40" s="66">
        <f>RANK(J40,J$8:J$42,0)</f>
        <v>26</v>
      </c>
      <c r="L40" s="65">
        <f>VLOOKUP($A40,'Return Data'!$B$7:$R$2843,13,0)</f>
        <v>3.27</v>
      </c>
      <c r="M40" s="66">
        <f>RANK(L40,L$8:L$42,0)</f>
        <v>24</v>
      </c>
      <c r="N40" s="65">
        <f>VLOOKUP($A40,'Return Data'!$B$7:$R$2843,17,0)</f>
        <v>2.1122000000000001</v>
      </c>
      <c r="O40" s="66">
        <f>RANK(N40,N$8:N$42,0)</f>
        <v>29</v>
      </c>
      <c r="P40" s="65">
        <f>VLOOKUP($A40,'Return Data'!$B$7:$R$2843,14,0)</f>
        <v>0.2344</v>
      </c>
      <c r="Q40" s="66">
        <f>RANK(P40,P$8:P$42,0)</f>
        <v>28</v>
      </c>
      <c r="R40" s="65">
        <f>VLOOKUP($A40,'Return Data'!$B$7:$R$2843,16,0)</f>
        <v>5.6924999999999999</v>
      </c>
      <c r="S40" s="67">
        <f t="shared" si="0"/>
        <v>28</v>
      </c>
    </row>
    <row r="41" spans="1:19" x14ac:dyDescent="0.3">
      <c r="A41" s="82" t="s">
        <v>1007</v>
      </c>
      <c r="B41" s="64">
        <f>VLOOKUP($A41,'Return Data'!$B$7:$R$2843,3,0)</f>
        <v>44377</v>
      </c>
      <c r="C41" s="65">
        <f>VLOOKUP($A41,'Return Data'!$B$7:$R$2843,4,0)</f>
        <v>76.353399999999993</v>
      </c>
      <c r="D41" s="65">
        <f>VLOOKUP($A41,'Return Data'!$B$7:$R$2843,9,0)</f>
        <v>-6.4146999999999998</v>
      </c>
      <c r="E41" s="66">
        <f t="shared" si="1"/>
        <v>33</v>
      </c>
      <c r="F41" s="65">
        <f>VLOOKUP($A41,'Return Data'!$B$7:$R$2843,10,0)</f>
        <v>4.3814000000000002</v>
      </c>
      <c r="G41" s="66">
        <f t="shared" si="2"/>
        <v>30</v>
      </c>
      <c r="H41" s="65">
        <f>VLOOKUP($A41,'Return Data'!$B$7:$R$2843,11,0)</f>
        <v>-1.1551</v>
      </c>
      <c r="I41" s="66">
        <f t="shared" si="3"/>
        <v>30</v>
      </c>
      <c r="J41" s="65">
        <f>VLOOKUP($A41,'Return Data'!$B$7:$R$2843,12,0)</f>
        <v>2.9685999999999999</v>
      </c>
      <c r="K41" s="66">
        <f>RANK(J41,J$8:J$42,0)</f>
        <v>28</v>
      </c>
      <c r="L41" s="65">
        <f>VLOOKUP($A41,'Return Data'!$B$7:$R$2843,13,0)</f>
        <v>3.0777000000000001</v>
      </c>
      <c r="M41" s="66">
        <f>RANK(L41,L$8:L$42,0)</f>
        <v>25</v>
      </c>
      <c r="N41" s="65">
        <f>VLOOKUP($A41,'Return Data'!$B$7:$R$2843,17,0)</f>
        <v>7.7595999999999998</v>
      </c>
      <c r="O41" s="66">
        <f>RANK(N41,N$8:N$42,0)</f>
        <v>18</v>
      </c>
      <c r="P41" s="65">
        <f>VLOOKUP($A41,'Return Data'!$B$7:$R$2843,14,0)</f>
        <v>10.229200000000001</v>
      </c>
      <c r="Q41" s="66">
        <f>RANK(P41,P$8:P$42,0)</f>
        <v>3</v>
      </c>
      <c r="R41" s="65">
        <f>VLOOKUP($A41,'Return Data'!$B$7:$R$2843,16,0)</f>
        <v>9.0978999999999992</v>
      </c>
      <c r="S41" s="67">
        <f t="shared" si="0"/>
        <v>6</v>
      </c>
    </row>
    <row r="42" spans="1:19" x14ac:dyDescent="0.3">
      <c r="A42" s="82" t="s">
        <v>1009</v>
      </c>
      <c r="B42" s="64">
        <f>VLOOKUP($A42,'Return Data'!$B$7:$R$2843,3,0)</f>
        <v>44377</v>
      </c>
      <c r="C42" s="65">
        <f>VLOOKUP($A42,'Return Data'!$B$7:$R$2843,4,0)</f>
        <v>13.7475</v>
      </c>
      <c r="D42" s="65">
        <f>VLOOKUP($A42,'Return Data'!$B$7:$R$2843,9,0)</f>
        <v>-16.6648</v>
      </c>
      <c r="E42" s="66">
        <f t="shared" si="1"/>
        <v>34</v>
      </c>
      <c r="F42" s="65">
        <f>VLOOKUP($A42,'Return Data'!$B$7:$R$2843,10,0)</f>
        <v>-4.7840999999999996</v>
      </c>
      <c r="G42" s="66">
        <f t="shared" si="2"/>
        <v>34</v>
      </c>
      <c r="H42" s="65">
        <f>VLOOKUP($A42,'Return Data'!$B$7:$R$2843,11,0)</f>
        <v>-4.4657999999999998</v>
      </c>
      <c r="I42" s="66">
        <f t="shared" si="3"/>
        <v>31</v>
      </c>
      <c r="J42" s="65">
        <f>VLOOKUP($A42,'Return Data'!$B$7:$R$2843,12,0)</f>
        <v>2.2216</v>
      </c>
      <c r="K42" s="66">
        <f>RANK(J42,J$8:J$42,0)</f>
        <v>30</v>
      </c>
      <c r="L42" s="65">
        <f>VLOOKUP($A42,'Return Data'!$B$7:$R$2843,13,0)</f>
        <v>1.1649</v>
      </c>
      <c r="M42" s="66">
        <f>RANK(L42,L$8:L$42,0)</f>
        <v>30</v>
      </c>
      <c r="N42" s="65">
        <f>VLOOKUP($A42,'Return Data'!$B$7:$R$2843,17,0)</f>
        <v>7.0782999999999996</v>
      </c>
      <c r="O42" s="66">
        <f>RANK(N42,N$8:N$42,0)</f>
        <v>21</v>
      </c>
      <c r="P42" s="65"/>
      <c r="Q42" s="66"/>
      <c r="R42" s="65">
        <f>VLOOKUP($A42,'Return Data'!$B$7:$R$2843,16,0)</f>
        <v>11.2464</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1.2305411764705876</v>
      </c>
      <c r="E44" s="88"/>
      <c r="F44" s="89">
        <f>AVERAGE(F8:F42)</f>
        <v>6.4458000000000002</v>
      </c>
      <c r="G44" s="88"/>
      <c r="H44" s="89">
        <f>AVERAGE(H8:H42)</f>
        <v>-1.00945</v>
      </c>
      <c r="I44" s="88"/>
      <c r="J44" s="89">
        <f>AVERAGE(J8:J42)</f>
        <v>5.9266741935483882</v>
      </c>
      <c r="K44" s="88"/>
      <c r="L44" s="89">
        <f>AVERAGE(L8:L42)</f>
        <v>5.4387548387096789</v>
      </c>
      <c r="M44" s="88"/>
      <c r="N44" s="89">
        <f>AVERAGE(N8:N42)</f>
        <v>7.0542666666666687</v>
      </c>
      <c r="O44" s="88"/>
      <c r="P44" s="89">
        <f>AVERAGE(P8:P42)</f>
        <v>7.1119965517241379</v>
      </c>
      <c r="Q44" s="88"/>
      <c r="R44" s="89">
        <f>AVERAGE(R8:R42)</f>
        <v>4.8099628571428585</v>
      </c>
      <c r="S44" s="90"/>
    </row>
    <row r="45" spans="1:19" x14ac:dyDescent="0.3">
      <c r="A45" s="87" t="s">
        <v>28</v>
      </c>
      <c r="B45" s="88"/>
      <c r="C45" s="88"/>
      <c r="D45" s="89">
        <f>MIN(D8:D42)</f>
        <v>-16.6648</v>
      </c>
      <c r="E45" s="88"/>
      <c r="F45" s="89">
        <f>MIN(F8:F42)</f>
        <v>-4.7840999999999996</v>
      </c>
      <c r="G45" s="88"/>
      <c r="H45" s="89">
        <f>MIN(H8:H42)</f>
        <v>-40.819800000000001</v>
      </c>
      <c r="I45" s="88"/>
      <c r="J45" s="89">
        <f>MIN(J8:J42)</f>
        <v>0</v>
      </c>
      <c r="K45" s="88"/>
      <c r="L45" s="89">
        <f>MIN(L8:L42)</f>
        <v>0</v>
      </c>
      <c r="M45" s="88"/>
      <c r="N45" s="89">
        <f>MIN(N8:N42)</f>
        <v>-11.0518</v>
      </c>
      <c r="O45" s="88"/>
      <c r="P45" s="89">
        <f>MIN(P8:P42)</f>
        <v>-7.5553999999999997</v>
      </c>
      <c r="Q45" s="88"/>
      <c r="R45" s="89">
        <f>MIN(R8:R42)</f>
        <v>-22.295400000000001</v>
      </c>
      <c r="S45" s="90"/>
    </row>
    <row r="46" spans="1:19" ht="15" thickBot="1" x14ac:dyDescent="0.35">
      <c r="A46" s="91" t="s">
        <v>29</v>
      </c>
      <c r="B46" s="92"/>
      <c r="C46" s="92"/>
      <c r="D46" s="93">
        <f>MAX(D8:D42)</f>
        <v>12.4937</v>
      </c>
      <c r="E46" s="92"/>
      <c r="F46" s="93">
        <f>MAX(F8:F42)</f>
        <v>17.2791</v>
      </c>
      <c r="G46" s="92"/>
      <c r="H46" s="93">
        <f>MAX(H8:H42)</f>
        <v>18.159300000000002</v>
      </c>
      <c r="I46" s="92"/>
      <c r="J46" s="93">
        <f>MAX(J8:J42)</f>
        <v>23.6952</v>
      </c>
      <c r="K46" s="92"/>
      <c r="L46" s="93">
        <f>MAX(L8:L42)</f>
        <v>15.199</v>
      </c>
      <c r="M46" s="92"/>
      <c r="N46" s="93">
        <f>MAX(N8:N42)</f>
        <v>10.492800000000001</v>
      </c>
      <c r="O46" s="92"/>
      <c r="P46" s="93">
        <f>MAX(P8:P42)</f>
        <v>10.3438</v>
      </c>
      <c r="Q46" s="92"/>
      <c r="R46" s="93">
        <f>MAX(R8:R42)</f>
        <v>11.2464</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44377</v>
      </c>
      <c r="C8" s="65">
        <f>VLOOKUP($A8,'Return Data'!$B$7:$R$2843,4,0)</f>
        <v>24.552700000000002</v>
      </c>
      <c r="D8" s="65">
        <f>VLOOKUP($A8,'Return Data'!$B$7:$R$2843,9,0)</f>
        <v>0.89270000000000005</v>
      </c>
      <c r="E8" s="66">
        <f>RANK(D8,D$8:D$42,0)</f>
        <v>14</v>
      </c>
      <c r="F8" s="65">
        <f>VLOOKUP($A8,'Return Data'!$B$7:$R$2843,10,0)</f>
        <v>7.1458000000000004</v>
      </c>
      <c r="G8" s="66">
        <f>RANK(F8,F$8:F$42,0)</f>
        <v>9</v>
      </c>
      <c r="H8" s="65">
        <f>VLOOKUP($A8,'Return Data'!$B$7:$R$2843,11,0)</f>
        <v>8.5052000000000003</v>
      </c>
      <c r="I8" s="66">
        <f>RANK(H8,H$8:H$42,0)</f>
        <v>2</v>
      </c>
      <c r="J8" s="65">
        <f>VLOOKUP($A8,'Return Data'!$B$7:$R$2843,12,0)</f>
        <v>8.5915999999999997</v>
      </c>
      <c r="K8" s="66">
        <f>RANK(J8,J$8:J$42,0)</f>
        <v>2</v>
      </c>
      <c r="L8" s="65">
        <f>VLOOKUP($A8,'Return Data'!$B$7:$R$2843,13,0)</f>
        <v>14.5032</v>
      </c>
      <c r="M8" s="66">
        <f>RANK(L8,L$8:L$42,0)</f>
        <v>1</v>
      </c>
      <c r="N8" s="65">
        <f>VLOOKUP($A8,'Return Data'!$B$7:$R$2843,17,0)</f>
        <v>3.3490000000000002</v>
      </c>
      <c r="O8" s="66">
        <f>RANK(N8,N$8:N$42,0)</f>
        <v>26</v>
      </c>
      <c r="P8" s="65">
        <f>VLOOKUP($A8,'Return Data'!$B$7:$R$2843,14,0)</f>
        <v>3.5158</v>
      </c>
      <c r="Q8" s="66">
        <f>RANK(P8,P$8:P$42,0)</f>
        <v>23</v>
      </c>
      <c r="R8" s="65">
        <f>VLOOKUP($A8,'Return Data'!$B$7:$R$2843,16,0)</f>
        <v>7.5926999999999998</v>
      </c>
      <c r="S8" s="67">
        <f t="shared" ref="S8:S42" si="0">RANK(R8,R$8:R$42,0)</f>
        <v>22</v>
      </c>
    </row>
    <row r="9" spans="1:19" x14ac:dyDescent="0.3">
      <c r="A9" s="82" t="s">
        <v>1073</v>
      </c>
      <c r="B9" s="64">
        <f>VLOOKUP($A9,'Return Data'!$B$7:$R$2843,3,0)</f>
        <v>44377</v>
      </c>
      <c r="C9" s="65">
        <f>VLOOKUP($A9,'Return Data'!$B$7:$R$2843,4,0)</f>
        <v>1.3322000000000001</v>
      </c>
      <c r="D9" s="65"/>
      <c r="E9" s="66"/>
      <c r="F9" s="65"/>
      <c r="G9" s="66"/>
      <c r="H9" s="65"/>
      <c r="I9" s="66"/>
      <c r="J9" s="65"/>
      <c r="K9" s="66"/>
      <c r="L9" s="65"/>
      <c r="M9" s="66"/>
      <c r="N9" s="65"/>
      <c r="O9" s="66"/>
      <c r="P9" s="65"/>
      <c r="Q9" s="66"/>
      <c r="R9" s="65">
        <f>VLOOKUP($A9,'Return Data'!$B$7:$R$2843,16,0)</f>
        <v>-15.7447</v>
      </c>
      <c r="S9" s="67">
        <f t="shared" si="0"/>
        <v>34</v>
      </c>
    </row>
    <row r="10" spans="1:19" x14ac:dyDescent="0.3">
      <c r="A10" s="82" t="s">
        <v>1075</v>
      </c>
      <c r="B10" s="64">
        <f>VLOOKUP($A10,'Return Data'!$B$7:$R$2843,3,0)</f>
        <v>44377</v>
      </c>
      <c r="C10" s="65">
        <f>VLOOKUP($A10,'Return Data'!$B$7:$R$2843,4,0)</f>
        <v>21.481400000000001</v>
      </c>
      <c r="D10" s="65">
        <f>VLOOKUP($A10,'Return Data'!$B$7:$R$2843,9,0)</f>
        <v>1.9756</v>
      </c>
      <c r="E10" s="66">
        <f t="shared" ref="E10:E42" si="1">RANK(D10,D$8:D$42,0)</f>
        <v>11</v>
      </c>
      <c r="F10" s="65">
        <f>VLOOKUP($A10,'Return Data'!$B$7:$R$2843,10,0)</f>
        <v>7.0106999999999999</v>
      </c>
      <c r="G10" s="66">
        <f t="shared" ref="G10:G42" si="2">RANK(F10,F$8:F$42,0)</f>
        <v>10</v>
      </c>
      <c r="H10" s="65">
        <f>VLOOKUP($A10,'Return Data'!$B$7:$R$2843,11,0)</f>
        <v>4.7478999999999996</v>
      </c>
      <c r="I10" s="66">
        <f t="shared" ref="I10:I42" si="3">RANK(H10,H$8:H$42,0)</f>
        <v>4</v>
      </c>
      <c r="J10" s="65">
        <f>VLOOKUP($A10,'Return Data'!$B$7:$R$2843,12,0)</f>
        <v>7.1543999999999999</v>
      </c>
      <c r="K10" s="66">
        <f t="shared" ref="K10:K19" si="4">RANK(J10,J$8:J$42,0)</f>
        <v>6</v>
      </c>
      <c r="L10" s="65">
        <f>VLOOKUP($A10,'Return Data'!$B$7:$R$2843,13,0)</f>
        <v>7.7118000000000002</v>
      </c>
      <c r="M10" s="66">
        <f t="shared" ref="M10:M19" si="5">RANK(L10,L$8:L$42,0)</f>
        <v>6</v>
      </c>
      <c r="N10" s="65">
        <f>VLOOKUP($A10,'Return Data'!$B$7:$R$2843,17,0)</f>
        <v>8.9588000000000001</v>
      </c>
      <c r="O10" s="66">
        <f t="shared" ref="O10:O19" si="6">RANK(N10,N$8:N$42,0)</f>
        <v>4</v>
      </c>
      <c r="P10" s="65">
        <f>VLOOKUP($A10,'Return Data'!$B$7:$R$2843,14,0)</f>
        <v>8.0565999999999995</v>
      </c>
      <c r="Q10" s="66">
        <f t="shared" ref="Q10:Q19" si="7">RANK(P10,P$8:P$42,0)</f>
        <v>15</v>
      </c>
      <c r="R10" s="65">
        <f>VLOOKUP($A10,'Return Data'!$B$7:$R$2843,16,0)</f>
        <v>8.6045999999999996</v>
      </c>
      <c r="S10" s="67">
        <f t="shared" si="0"/>
        <v>7</v>
      </c>
    </row>
    <row r="11" spans="1:19" x14ac:dyDescent="0.3">
      <c r="A11" s="82" t="s">
        <v>1076</v>
      </c>
      <c r="B11" s="64">
        <f>VLOOKUP($A11,'Return Data'!$B$7:$R$2843,3,0)</f>
        <v>44377</v>
      </c>
      <c r="C11" s="65">
        <f>VLOOKUP($A11,'Return Data'!$B$7:$R$2843,4,0)</f>
        <v>15.0016</v>
      </c>
      <c r="D11" s="65">
        <f>VLOOKUP($A11,'Return Data'!$B$7:$R$2843,9,0)</f>
        <v>-3.0880000000000001</v>
      </c>
      <c r="E11" s="66">
        <f t="shared" si="1"/>
        <v>30</v>
      </c>
      <c r="F11" s="65">
        <f>VLOOKUP($A11,'Return Data'!$B$7:$R$2843,10,0)</f>
        <v>4.3014000000000001</v>
      </c>
      <c r="G11" s="66">
        <f t="shared" si="2"/>
        <v>25</v>
      </c>
      <c r="H11" s="65">
        <f>VLOOKUP($A11,'Return Data'!$B$7:$R$2843,11,0)</f>
        <v>0.91720000000000002</v>
      </c>
      <c r="I11" s="66">
        <f t="shared" si="3"/>
        <v>18</v>
      </c>
      <c r="J11" s="65">
        <f>VLOOKUP($A11,'Return Data'!$B$7:$R$2843,12,0)</f>
        <v>3.8491</v>
      </c>
      <c r="K11" s="66">
        <f t="shared" si="4"/>
        <v>21</v>
      </c>
      <c r="L11" s="65">
        <f>VLOOKUP($A11,'Return Data'!$B$7:$R$2843,13,0)</f>
        <v>3.1846000000000001</v>
      </c>
      <c r="M11" s="66">
        <f t="shared" si="5"/>
        <v>20</v>
      </c>
      <c r="N11" s="65">
        <f>VLOOKUP($A11,'Return Data'!$B$7:$R$2843,17,0)</f>
        <v>5.7092000000000001</v>
      </c>
      <c r="O11" s="66">
        <f t="shared" si="6"/>
        <v>23</v>
      </c>
      <c r="P11" s="65">
        <f>VLOOKUP($A11,'Return Data'!$B$7:$R$2843,14,0)</f>
        <v>2.7820999999999998</v>
      </c>
      <c r="Q11" s="66">
        <f t="shared" si="7"/>
        <v>25</v>
      </c>
      <c r="R11" s="65">
        <f>VLOOKUP($A11,'Return Data'!$B$7:$R$2843,16,0)</f>
        <v>5.6833</v>
      </c>
      <c r="S11" s="67">
        <f t="shared" si="0"/>
        <v>29</v>
      </c>
    </row>
    <row r="12" spans="1:19" x14ac:dyDescent="0.3">
      <c r="A12" s="82" t="s">
        <v>1079</v>
      </c>
      <c r="B12" s="64">
        <f>VLOOKUP($A12,'Return Data'!$B$7:$R$2843,3,0)</f>
        <v>44377</v>
      </c>
      <c r="C12" s="65">
        <f>VLOOKUP($A12,'Return Data'!$B$7:$R$2843,4,0)</f>
        <v>64.314300000000003</v>
      </c>
      <c r="D12" s="65">
        <f>VLOOKUP($A12,'Return Data'!$B$7:$R$2843,9,0)</f>
        <v>0.23219999999999999</v>
      </c>
      <c r="E12" s="66">
        <f t="shared" si="1"/>
        <v>15</v>
      </c>
      <c r="F12" s="65">
        <f>VLOOKUP($A12,'Return Data'!$B$7:$R$2843,10,0)</f>
        <v>5.0465</v>
      </c>
      <c r="G12" s="66">
        <f t="shared" si="2"/>
        <v>19</v>
      </c>
      <c r="H12" s="65">
        <f>VLOOKUP($A12,'Return Data'!$B$7:$R$2843,11,0)</f>
        <v>2.4838</v>
      </c>
      <c r="I12" s="66">
        <f t="shared" si="3"/>
        <v>12</v>
      </c>
      <c r="J12" s="65">
        <f>VLOOKUP($A12,'Return Data'!$B$7:$R$2843,12,0)</f>
        <v>5.0663</v>
      </c>
      <c r="K12" s="66">
        <f t="shared" si="4"/>
        <v>13</v>
      </c>
      <c r="L12" s="65">
        <f>VLOOKUP($A12,'Return Data'!$B$7:$R$2843,13,0)</f>
        <v>4.4703999999999997</v>
      </c>
      <c r="M12" s="66">
        <f t="shared" si="5"/>
        <v>13</v>
      </c>
      <c r="N12" s="65">
        <f>VLOOKUP($A12,'Return Data'!$B$7:$R$2843,17,0)</f>
        <v>7.3880999999999997</v>
      </c>
      <c r="O12" s="66">
        <f t="shared" si="6"/>
        <v>15</v>
      </c>
      <c r="P12" s="65">
        <f>VLOOKUP($A12,'Return Data'!$B$7:$R$2843,14,0)</f>
        <v>5.2567000000000004</v>
      </c>
      <c r="Q12" s="66">
        <f t="shared" si="7"/>
        <v>21</v>
      </c>
      <c r="R12" s="65">
        <f>VLOOKUP($A12,'Return Data'!$B$7:$R$2843,16,0)</f>
        <v>7.9991000000000003</v>
      </c>
      <c r="S12" s="67">
        <f t="shared" si="0"/>
        <v>14</v>
      </c>
    </row>
    <row r="13" spans="1:19" x14ac:dyDescent="0.3">
      <c r="A13" s="82" t="s">
        <v>1082</v>
      </c>
      <c r="B13" s="64">
        <f>VLOOKUP($A13,'Return Data'!$B$7:$R$2843,3,0)</f>
        <v>44377</v>
      </c>
      <c r="C13" s="65">
        <f>VLOOKUP($A13,'Return Data'!$B$7:$R$2843,4,0)</f>
        <v>23.846800000000002</v>
      </c>
      <c r="D13" s="65">
        <f>VLOOKUP($A13,'Return Data'!$B$7:$R$2843,9,0)</f>
        <v>12.491</v>
      </c>
      <c r="E13" s="66">
        <f t="shared" si="1"/>
        <v>2</v>
      </c>
      <c r="F13" s="65">
        <f>VLOOKUP($A13,'Return Data'!$B$7:$R$2843,10,0)</f>
        <v>17.278199999999998</v>
      </c>
      <c r="G13" s="66">
        <f t="shared" si="2"/>
        <v>1</v>
      </c>
      <c r="H13" s="65">
        <f>VLOOKUP($A13,'Return Data'!$B$7:$R$2843,11,0)</f>
        <v>17.844799999999999</v>
      </c>
      <c r="I13" s="66">
        <f t="shared" si="3"/>
        <v>1</v>
      </c>
      <c r="J13" s="65">
        <f>VLOOKUP($A13,'Return Data'!$B$7:$R$2843,12,0)</f>
        <v>23.202999999999999</v>
      </c>
      <c r="K13" s="66">
        <f t="shared" si="4"/>
        <v>1</v>
      </c>
      <c r="L13" s="65">
        <f>VLOOKUP($A13,'Return Data'!$B$7:$R$2843,13,0)</f>
        <v>9.4979999999999993</v>
      </c>
      <c r="M13" s="66">
        <f t="shared" si="5"/>
        <v>2</v>
      </c>
      <c r="N13" s="65">
        <f>VLOOKUP($A13,'Return Data'!$B$7:$R$2843,17,0)</f>
        <v>3.1076999999999999</v>
      </c>
      <c r="O13" s="66">
        <f t="shared" si="6"/>
        <v>27</v>
      </c>
      <c r="P13" s="65">
        <f>VLOOKUP($A13,'Return Data'!$B$7:$R$2843,14,0)</f>
        <v>4.5909000000000004</v>
      </c>
      <c r="Q13" s="66">
        <f t="shared" si="7"/>
        <v>22</v>
      </c>
      <c r="R13" s="65">
        <f>VLOOKUP($A13,'Return Data'!$B$7:$R$2843,16,0)</f>
        <v>7.8083999999999998</v>
      </c>
      <c r="S13" s="67">
        <f t="shared" si="0"/>
        <v>17</v>
      </c>
    </row>
    <row r="14" spans="1:19" x14ac:dyDescent="0.3">
      <c r="A14" s="82" t="s">
        <v>1084</v>
      </c>
      <c r="B14" s="64">
        <f>VLOOKUP($A14,'Return Data'!$B$7:$R$2843,3,0)</f>
        <v>44377</v>
      </c>
      <c r="C14" s="65">
        <f>VLOOKUP($A14,'Return Data'!$B$7:$R$2843,4,0)</f>
        <v>44.183500000000002</v>
      </c>
      <c r="D14" s="65">
        <f>VLOOKUP($A14,'Return Data'!$B$7:$R$2843,9,0)</f>
        <v>2.5139999999999998</v>
      </c>
      <c r="E14" s="66">
        <f t="shared" si="1"/>
        <v>10</v>
      </c>
      <c r="F14" s="65">
        <f>VLOOKUP($A14,'Return Data'!$B$7:$R$2843,10,0)</f>
        <v>7.7671999999999999</v>
      </c>
      <c r="G14" s="66">
        <f t="shared" si="2"/>
        <v>5</v>
      </c>
      <c r="H14" s="65">
        <f>VLOOKUP($A14,'Return Data'!$B$7:$R$2843,11,0)</f>
        <v>4.5833000000000004</v>
      </c>
      <c r="I14" s="66">
        <f t="shared" si="3"/>
        <v>5</v>
      </c>
      <c r="J14" s="65">
        <f>VLOOKUP($A14,'Return Data'!$B$7:$R$2843,12,0)</f>
        <v>7.4683999999999999</v>
      </c>
      <c r="K14" s="66">
        <f t="shared" si="4"/>
        <v>5</v>
      </c>
      <c r="L14" s="65">
        <f>VLOOKUP($A14,'Return Data'!$B$7:$R$2843,13,0)</f>
        <v>8.0367999999999995</v>
      </c>
      <c r="M14" s="66">
        <f t="shared" si="5"/>
        <v>5</v>
      </c>
      <c r="N14" s="65">
        <f>VLOOKUP($A14,'Return Data'!$B$7:$R$2843,17,0)</f>
        <v>8.3536999999999999</v>
      </c>
      <c r="O14" s="66">
        <f t="shared" si="6"/>
        <v>8</v>
      </c>
      <c r="P14" s="65">
        <f>VLOOKUP($A14,'Return Data'!$B$7:$R$2843,14,0)</f>
        <v>8.3527000000000005</v>
      </c>
      <c r="Q14" s="66">
        <f t="shared" si="7"/>
        <v>10</v>
      </c>
      <c r="R14" s="65">
        <f>VLOOKUP($A14,'Return Data'!$B$7:$R$2843,16,0)</f>
        <v>7.9560000000000004</v>
      </c>
      <c r="S14" s="67">
        <f t="shared" si="0"/>
        <v>15</v>
      </c>
    </row>
    <row r="15" spans="1:19" x14ac:dyDescent="0.3">
      <c r="A15" s="82" t="s">
        <v>1086</v>
      </c>
      <c r="B15" s="64">
        <f>VLOOKUP($A15,'Return Data'!$B$7:$R$2843,3,0)</f>
        <v>44377</v>
      </c>
      <c r="C15" s="65">
        <f>VLOOKUP($A15,'Return Data'!$B$7:$R$2843,4,0)</f>
        <v>34.586799999999997</v>
      </c>
      <c r="D15" s="65">
        <f>VLOOKUP($A15,'Return Data'!$B$7:$R$2843,9,0)</f>
        <v>2.6189</v>
      </c>
      <c r="E15" s="66">
        <f t="shared" si="1"/>
        <v>9</v>
      </c>
      <c r="F15" s="65">
        <f>VLOOKUP($A15,'Return Data'!$B$7:$R$2843,10,0)</f>
        <v>7.7108999999999996</v>
      </c>
      <c r="G15" s="66">
        <f t="shared" si="2"/>
        <v>6</v>
      </c>
      <c r="H15" s="65">
        <f>VLOOKUP($A15,'Return Data'!$B$7:$R$2843,11,0)</f>
        <v>5.6905000000000001</v>
      </c>
      <c r="I15" s="66">
        <f t="shared" si="3"/>
        <v>3</v>
      </c>
      <c r="J15" s="65">
        <f>VLOOKUP($A15,'Return Data'!$B$7:$R$2843,12,0)</f>
        <v>7.6029999999999998</v>
      </c>
      <c r="K15" s="66">
        <f t="shared" si="4"/>
        <v>4</v>
      </c>
      <c r="L15" s="65">
        <f>VLOOKUP($A15,'Return Data'!$B$7:$R$2843,13,0)</f>
        <v>8.9465000000000003</v>
      </c>
      <c r="M15" s="66">
        <f t="shared" si="5"/>
        <v>3</v>
      </c>
      <c r="N15" s="65">
        <f>VLOOKUP($A15,'Return Data'!$B$7:$R$2843,17,0)</f>
        <v>9.4178999999999995</v>
      </c>
      <c r="O15" s="66">
        <f t="shared" si="6"/>
        <v>3</v>
      </c>
      <c r="P15" s="65">
        <f>VLOOKUP($A15,'Return Data'!$B$7:$R$2843,14,0)</f>
        <v>8.5292999999999992</v>
      </c>
      <c r="Q15" s="66">
        <f t="shared" si="7"/>
        <v>9</v>
      </c>
      <c r="R15" s="65">
        <f>VLOOKUP($A15,'Return Data'!$B$7:$R$2843,16,0)</f>
        <v>7.6658999999999997</v>
      </c>
      <c r="S15" s="67">
        <f t="shared" si="0"/>
        <v>20</v>
      </c>
    </row>
    <row r="16" spans="1:19" x14ac:dyDescent="0.3">
      <c r="A16" s="82" t="s">
        <v>1089</v>
      </c>
      <c r="B16" s="64">
        <f>VLOOKUP($A16,'Return Data'!$B$7:$R$2843,3,0)</f>
        <v>44377</v>
      </c>
      <c r="C16" s="65">
        <f>VLOOKUP($A16,'Return Data'!$B$7:$R$2843,4,0)</f>
        <v>37.052700000000002</v>
      </c>
      <c r="D16" s="65">
        <f>VLOOKUP($A16,'Return Data'!$B$7:$R$2843,9,0)</f>
        <v>-0.1045</v>
      </c>
      <c r="E16" s="66">
        <f t="shared" si="1"/>
        <v>18</v>
      </c>
      <c r="F16" s="65">
        <f>VLOOKUP($A16,'Return Data'!$B$7:$R$2843,10,0)</f>
        <v>5.6063999999999998</v>
      </c>
      <c r="G16" s="66">
        <f t="shared" si="2"/>
        <v>16</v>
      </c>
      <c r="H16" s="65">
        <f>VLOOKUP($A16,'Return Data'!$B$7:$R$2843,11,0)</f>
        <v>0.97960000000000003</v>
      </c>
      <c r="I16" s="66">
        <f t="shared" si="3"/>
        <v>16</v>
      </c>
      <c r="J16" s="65">
        <f>VLOOKUP($A16,'Return Data'!$B$7:$R$2843,12,0)</f>
        <v>4.2356999999999996</v>
      </c>
      <c r="K16" s="66">
        <f t="shared" si="4"/>
        <v>16</v>
      </c>
      <c r="L16" s="65">
        <f>VLOOKUP($A16,'Return Data'!$B$7:$R$2843,13,0)</f>
        <v>3.7827000000000002</v>
      </c>
      <c r="M16" s="66">
        <f t="shared" si="5"/>
        <v>17</v>
      </c>
      <c r="N16" s="65">
        <f>VLOOKUP($A16,'Return Data'!$B$7:$R$2843,17,0)</f>
        <v>7.6524000000000001</v>
      </c>
      <c r="O16" s="66">
        <f t="shared" si="6"/>
        <v>14</v>
      </c>
      <c r="P16" s="65">
        <f>VLOOKUP($A16,'Return Data'!$B$7:$R$2843,14,0)</f>
        <v>8.2951999999999995</v>
      </c>
      <c r="Q16" s="66">
        <f t="shared" si="7"/>
        <v>12</v>
      </c>
      <c r="R16" s="65">
        <f>VLOOKUP($A16,'Return Data'!$B$7:$R$2843,16,0)</f>
        <v>7.5513000000000003</v>
      </c>
      <c r="S16" s="67">
        <f t="shared" si="0"/>
        <v>23</v>
      </c>
    </row>
    <row r="17" spans="1:19" x14ac:dyDescent="0.3">
      <c r="A17" s="82" t="s">
        <v>1092</v>
      </c>
      <c r="B17" s="64">
        <f>VLOOKUP($A17,'Return Data'!$B$7:$R$2843,3,0)</f>
        <v>44377</v>
      </c>
      <c r="C17" s="65">
        <f>VLOOKUP($A17,'Return Data'!$B$7:$R$2843,4,0)</f>
        <v>17.664400000000001</v>
      </c>
      <c r="D17" s="65">
        <f>VLOOKUP($A17,'Return Data'!$B$7:$R$2843,9,0)</f>
        <v>2.8940999999999999</v>
      </c>
      <c r="E17" s="66">
        <f t="shared" si="1"/>
        <v>8</v>
      </c>
      <c r="F17" s="65">
        <f>VLOOKUP($A17,'Return Data'!$B$7:$R$2843,10,0)</f>
        <v>7.5925000000000002</v>
      </c>
      <c r="G17" s="66">
        <f t="shared" si="2"/>
        <v>7</v>
      </c>
      <c r="H17" s="65">
        <f>VLOOKUP($A17,'Return Data'!$B$7:$R$2843,11,0)</f>
        <v>3.5236000000000001</v>
      </c>
      <c r="I17" s="66">
        <f t="shared" si="3"/>
        <v>8</v>
      </c>
      <c r="J17" s="65">
        <f>VLOOKUP($A17,'Return Data'!$B$7:$R$2843,12,0)</f>
        <v>7.0382999999999996</v>
      </c>
      <c r="K17" s="66">
        <f t="shared" si="4"/>
        <v>7</v>
      </c>
      <c r="L17" s="65">
        <f>VLOOKUP($A17,'Return Data'!$B$7:$R$2843,13,0)</f>
        <v>7.1952999999999996</v>
      </c>
      <c r="M17" s="66">
        <f t="shared" si="5"/>
        <v>7</v>
      </c>
      <c r="N17" s="65">
        <f>VLOOKUP($A17,'Return Data'!$B$7:$R$2843,17,0)</f>
        <v>7.6637000000000004</v>
      </c>
      <c r="O17" s="66">
        <f t="shared" si="6"/>
        <v>13</v>
      </c>
      <c r="P17" s="65">
        <f>VLOOKUP($A17,'Return Data'!$B$7:$R$2843,14,0)</f>
        <v>6.9328000000000003</v>
      </c>
      <c r="Q17" s="66">
        <f t="shared" si="7"/>
        <v>19</v>
      </c>
      <c r="R17" s="65">
        <f>VLOOKUP($A17,'Return Data'!$B$7:$R$2843,16,0)</f>
        <v>8.1264000000000003</v>
      </c>
      <c r="S17" s="67">
        <f t="shared" si="0"/>
        <v>11</v>
      </c>
    </row>
    <row r="18" spans="1:19" x14ac:dyDescent="0.3">
      <c r="A18" s="82" t="s">
        <v>1095</v>
      </c>
      <c r="B18" s="64">
        <f>VLOOKUP($A18,'Return Data'!$B$7:$R$2843,3,0)</f>
        <v>44377</v>
      </c>
      <c r="C18" s="65">
        <f>VLOOKUP($A18,'Return Data'!$B$7:$R$2843,4,0)</f>
        <v>15.994999999999999</v>
      </c>
      <c r="D18" s="65">
        <f>VLOOKUP($A18,'Return Data'!$B$7:$R$2843,9,0)</f>
        <v>-0.1867</v>
      </c>
      <c r="E18" s="66">
        <f t="shared" si="1"/>
        <v>20</v>
      </c>
      <c r="F18" s="65">
        <f>VLOOKUP($A18,'Return Data'!$B$7:$R$2843,10,0)</f>
        <v>5.1839000000000004</v>
      </c>
      <c r="G18" s="66">
        <f t="shared" si="2"/>
        <v>17</v>
      </c>
      <c r="H18" s="65">
        <f>VLOOKUP($A18,'Return Data'!$B$7:$R$2843,11,0)</f>
        <v>3.7968999999999999</v>
      </c>
      <c r="I18" s="66">
        <f t="shared" si="3"/>
        <v>7</v>
      </c>
      <c r="J18" s="65">
        <f>VLOOKUP($A18,'Return Data'!$B$7:$R$2843,12,0)</f>
        <v>7.8177000000000003</v>
      </c>
      <c r="K18" s="66">
        <f t="shared" si="4"/>
        <v>3</v>
      </c>
      <c r="L18" s="65">
        <f>VLOOKUP($A18,'Return Data'!$B$7:$R$2843,13,0)</f>
        <v>8.6189</v>
      </c>
      <c r="M18" s="66">
        <f t="shared" si="5"/>
        <v>4</v>
      </c>
      <c r="N18" s="65">
        <f>VLOOKUP($A18,'Return Data'!$B$7:$R$2843,17,0)</f>
        <v>8.1150000000000002</v>
      </c>
      <c r="O18" s="66">
        <f t="shared" si="6"/>
        <v>9</v>
      </c>
      <c r="P18" s="65">
        <f>VLOOKUP($A18,'Return Data'!$B$7:$R$2843,14,0)</f>
        <v>7.3880999999999997</v>
      </c>
      <c r="Q18" s="66">
        <f t="shared" si="7"/>
        <v>18</v>
      </c>
      <c r="R18" s="65">
        <f>VLOOKUP($A18,'Return Data'!$B$7:$R$2843,16,0)</f>
        <v>7.6013999999999999</v>
      </c>
      <c r="S18" s="67">
        <f t="shared" si="0"/>
        <v>21</v>
      </c>
    </row>
    <row r="19" spans="1:19" x14ac:dyDescent="0.3">
      <c r="A19" s="82" t="s">
        <v>1096</v>
      </c>
      <c r="B19" s="64">
        <f>VLOOKUP($A19,'Return Data'!$B$7:$R$2843,3,0)</f>
        <v>44377</v>
      </c>
      <c r="C19" s="65">
        <f>VLOOKUP($A19,'Return Data'!$B$7:$R$2843,4,0)</f>
        <v>10.798999999999999</v>
      </c>
      <c r="D19" s="65">
        <f>VLOOKUP($A19,'Return Data'!$B$7:$R$2843,9,0)</f>
        <v>-1.4729000000000001</v>
      </c>
      <c r="E19" s="66">
        <f t="shared" si="1"/>
        <v>24</v>
      </c>
      <c r="F19" s="65">
        <f>VLOOKUP($A19,'Return Data'!$B$7:$R$2843,10,0)</f>
        <v>4.2103999999999999</v>
      </c>
      <c r="G19" s="66">
        <f t="shared" si="2"/>
        <v>26</v>
      </c>
      <c r="H19" s="65">
        <f>VLOOKUP($A19,'Return Data'!$B$7:$R$2843,11,0)</f>
        <v>2.7581000000000002</v>
      </c>
      <c r="I19" s="66">
        <f t="shared" si="3"/>
        <v>11</v>
      </c>
      <c r="J19" s="65">
        <f>VLOOKUP($A19,'Return Data'!$B$7:$R$2843,12,0)</f>
        <v>5.8526999999999996</v>
      </c>
      <c r="K19" s="66">
        <f t="shared" si="4"/>
        <v>11</v>
      </c>
      <c r="L19" s="65">
        <f>VLOOKUP($A19,'Return Data'!$B$7:$R$2843,13,0)</f>
        <v>2.0777000000000001</v>
      </c>
      <c r="M19" s="66">
        <f t="shared" si="5"/>
        <v>28</v>
      </c>
      <c r="N19" s="65">
        <f>VLOOKUP($A19,'Return Data'!$B$7:$R$2843,17,0)</f>
        <v>-11.625500000000001</v>
      </c>
      <c r="O19" s="66">
        <f t="shared" si="6"/>
        <v>30</v>
      </c>
      <c r="P19" s="65">
        <f>VLOOKUP($A19,'Return Data'!$B$7:$R$2843,14,0)</f>
        <v>-8.2459000000000007</v>
      </c>
      <c r="Q19" s="66">
        <f t="shared" si="7"/>
        <v>29</v>
      </c>
      <c r="R19" s="65">
        <f>VLOOKUP($A19,'Return Data'!$B$7:$R$2843,16,0)</f>
        <v>1.1015999999999999</v>
      </c>
      <c r="S19" s="67">
        <f t="shared" si="0"/>
        <v>30</v>
      </c>
    </row>
    <row r="20" spans="1:19" x14ac:dyDescent="0.3">
      <c r="A20" s="82" t="s">
        <v>1098</v>
      </c>
      <c r="B20" s="64">
        <f>VLOOKUP($A20,'Return Data'!$B$7:$R$2843,3,0)</f>
        <v>44377</v>
      </c>
      <c r="C20" s="65">
        <f>VLOOKUP($A20,'Return Data'!$B$7:$R$2843,4,0)</f>
        <v>4.2799999999999998E-2</v>
      </c>
      <c r="D20" s="65">
        <f>VLOOKUP($A20,'Return Data'!$B$7:$R$2843,9,0)</f>
        <v>13.074</v>
      </c>
      <c r="E20" s="66">
        <f t="shared" si="1"/>
        <v>1</v>
      </c>
      <c r="F20" s="65">
        <f>VLOOKUP($A20,'Return Data'!$B$7:$R$2843,10,0)</f>
        <v>11.4444</v>
      </c>
      <c r="G20" s="66">
        <f t="shared" si="2"/>
        <v>3</v>
      </c>
      <c r="H20" s="65">
        <f>VLOOKUP($A20,'Return Data'!$B$7:$R$2843,11,0)</f>
        <v>-41.0045</v>
      </c>
      <c r="I20" s="66">
        <f t="shared" si="3"/>
        <v>34</v>
      </c>
      <c r="J20" s="65"/>
      <c r="K20" s="66"/>
      <c r="L20" s="65"/>
      <c r="M20" s="66"/>
      <c r="N20" s="65"/>
      <c r="O20" s="66"/>
      <c r="P20" s="65"/>
      <c r="Q20" s="66"/>
      <c r="R20" s="65">
        <f>VLOOKUP($A20,'Return Data'!$B$7:$R$2843,16,0)</f>
        <v>-13.396100000000001</v>
      </c>
      <c r="S20" s="67">
        <f t="shared" si="0"/>
        <v>33</v>
      </c>
    </row>
    <row r="21" spans="1:19" x14ac:dyDescent="0.3">
      <c r="A21" s="82" t="s">
        <v>1103</v>
      </c>
      <c r="B21" s="64">
        <f>VLOOKUP($A21,'Return Data'!$B$7:$R$2843,3,0)</f>
        <v>44377</v>
      </c>
      <c r="C21" s="65">
        <f>VLOOKUP($A21,'Return Data'!$B$7:$R$2843,4,0)</f>
        <v>39.917099999999998</v>
      </c>
      <c r="D21" s="65">
        <f>VLOOKUP($A21,'Return Data'!$B$7:$R$2843,9,0)</f>
        <v>4.1943999999999999</v>
      </c>
      <c r="E21" s="66">
        <f t="shared" si="1"/>
        <v>5</v>
      </c>
      <c r="F21" s="65">
        <f>VLOOKUP($A21,'Return Data'!$B$7:$R$2843,10,0)</f>
        <v>6.7214999999999998</v>
      </c>
      <c r="G21" s="66">
        <f t="shared" si="2"/>
        <v>12</v>
      </c>
      <c r="H21" s="65">
        <f>VLOOKUP($A21,'Return Data'!$B$7:$R$2843,11,0)</f>
        <v>2.9895999999999998</v>
      </c>
      <c r="I21" s="66">
        <f t="shared" si="3"/>
        <v>10</v>
      </c>
      <c r="J21" s="65">
        <f>VLOOKUP($A21,'Return Data'!$B$7:$R$2843,12,0)</f>
        <v>6.4051999999999998</v>
      </c>
      <c r="K21" s="66">
        <f>RANK(J21,J$8:J$42,0)</f>
        <v>8</v>
      </c>
      <c r="L21" s="65">
        <f>VLOOKUP($A21,'Return Data'!$B$7:$R$2843,13,0)</f>
        <v>6.7930000000000001</v>
      </c>
      <c r="M21" s="66">
        <f>RANK(L21,L$8:L$42,0)</f>
        <v>8</v>
      </c>
      <c r="N21" s="65">
        <f>VLOOKUP($A21,'Return Data'!$B$7:$R$2843,17,0)</f>
        <v>9.7604000000000006</v>
      </c>
      <c r="O21" s="66">
        <f>RANK(N21,N$8:N$42,0)</f>
        <v>2</v>
      </c>
      <c r="P21" s="65">
        <f>VLOOKUP($A21,'Return Data'!$B$7:$R$2843,14,0)</f>
        <v>9.6526999999999994</v>
      </c>
      <c r="Q21" s="66">
        <f>RANK(P21,P$8:P$42,0)</f>
        <v>1</v>
      </c>
      <c r="R21" s="65">
        <f>VLOOKUP($A21,'Return Data'!$B$7:$R$2843,16,0)</f>
        <v>8.1521000000000008</v>
      </c>
      <c r="S21" s="67">
        <f t="shared" si="0"/>
        <v>10</v>
      </c>
    </row>
    <row r="22" spans="1:19" x14ac:dyDescent="0.3">
      <c r="A22" s="82" t="s">
        <v>1104</v>
      </c>
      <c r="B22" s="64">
        <f>VLOOKUP($A22,'Return Data'!$B$7:$R$2843,3,0)</f>
        <v>44377</v>
      </c>
      <c r="C22" s="65">
        <f>VLOOKUP($A22,'Return Data'!$B$7:$R$2843,4,0)</f>
        <v>58.167200000000001</v>
      </c>
      <c r="D22" s="65">
        <f>VLOOKUP($A22,'Return Data'!$B$7:$R$2843,9,0)</f>
        <v>-2.9641000000000002</v>
      </c>
      <c r="E22" s="66">
        <f t="shared" si="1"/>
        <v>29</v>
      </c>
      <c r="F22" s="65">
        <f>VLOOKUP($A22,'Return Data'!$B$7:$R$2843,10,0)</f>
        <v>3.7281</v>
      </c>
      <c r="G22" s="66">
        <f t="shared" si="2"/>
        <v>32</v>
      </c>
      <c r="H22" s="65">
        <f>VLOOKUP($A22,'Return Data'!$B$7:$R$2843,11,0)</f>
        <v>0.61040000000000005</v>
      </c>
      <c r="I22" s="66">
        <f t="shared" si="3"/>
        <v>22</v>
      </c>
      <c r="J22" s="65">
        <f>VLOOKUP($A22,'Return Data'!$B$7:$R$2843,12,0)</f>
        <v>2.7378</v>
      </c>
      <c r="K22" s="66">
        <f>RANK(J22,J$8:J$42,0)</f>
        <v>27</v>
      </c>
      <c r="L22" s="65">
        <f>VLOOKUP($A22,'Return Data'!$B$7:$R$2843,13,0)</f>
        <v>2.9278</v>
      </c>
      <c r="M22" s="66">
        <f>RANK(L22,L$8:L$42,0)</f>
        <v>21</v>
      </c>
      <c r="N22" s="65">
        <f>VLOOKUP($A22,'Return Data'!$B$7:$R$2843,17,0)</f>
        <v>5.2605000000000004</v>
      </c>
      <c r="O22" s="66">
        <f>RANK(N22,N$8:N$42,0)</f>
        <v>24</v>
      </c>
      <c r="P22" s="65">
        <f>VLOOKUP($A22,'Return Data'!$B$7:$R$2843,14,0)</f>
        <v>6.0068999999999999</v>
      </c>
      <c r="Q22" s="66">
        <f>RANK(P22,P$8:P$42,0)</f>
        <v>20</v>
      </c>
      <c r="R22" s="65">
        <f>VLOOKUP($A22,'Return Data'!$B$7:$R$2843,16,0)</f>
        <v>7.7638999999999996</v>
      </c>
      <c r="S22" s="67">
        <f t="shared" si="0"/>
        <v>18</v>
      </c>
    </row>
    <row r="23" spans="1:19" x14ac:dyDescent="0.3">
      <c r="A23" s="82" t="s">
        <v>1108</v>
      </c>
      <c r="B23" s="64">
        <f>VLOOKUP($A23,'Return Data'!$B$7:$R$2843,3,0)</f>
        <v>44377</v>
      </c>
      <c r="C23" s="65">
        <f>VLOOKUP($A23,'Return Data'!$B$7:$R$2843,4,0)</f>
        <v>28.694400000000002</v>
      </c>
      <c r="D23" s="65">
        <f>VLOOKUP($A23,'Return Data'!$B$7:$R$2843,9,0)</f>
        <v>1.2155</v>
      </c>
      <c r="E23" s="66">
        <f t="shared" si="1"/>
        <v>12</v>
      </c>
      <c r="F23" s="65">
        <f>VLOOKUP($A23,'Return Data'!$B$7:$R$2843,10,0)</f>
        <v>7.3983999999999996</v>
      </c>
      <c r="G23" s="66">
        <f t="shared" si="2"/>
        <v>8</v>
      </c>
      <c r="H23" s="65">
        <f>VLOOKUP($A23,'Return Data'!$B$7:$R$2843,11,0)</f>
        <v>4.0885999999999996</v>
      </c>
      <c r="I23" s="66">
        <f t="shared" si="3"/>
        <v>6</v>
      </c>
      <c r="J23" s="65">
        <f>VLOOKUP($A23,'Return Data'!$B$7:$R$2843,12,0)</f>
        <v>6.1807999999999996</v>
      </c>
      <c r="K23" s="66">
        <f>RANK(J23,J$8:J$42,0)</f>
        <v>9</v>
      </c>
      <c r="L23" s="65">
        <f>VLOOKUP($A23,'Return Data'!$B$7:$R$2843,13,0)</f>
        <v>6.2472000000000003</v>
      </c>
      <c r="M23" s="66">
        <f>RANK(L23,L$8:L$42,0)</f>
        <v>9</v>
      </c>
      <c r="N23" s="65">
        <f>VLOOKUP($A23,'Return Data'!$B$7:$R$2843,17,0)</f>
        <v>8.8941999999999997</v>
      </c>
      <c r="O23" s="66">
        <f>RANK(N23,N$8:N$42,0)</f>
        <v>6</v>
      </c>
      <c r="P23" s="65">
        <f>VLOOKUP($A23,'Return Data'!$B$7:$R$2843,14,0)</f>
        <v>2.3134999999999999</v>
      </c>
      <c r="Q23" s="66">
        <f>RANK(P23,P$8:P$42,0)</f>
        <v>26</v>
      </c>
      <c r="R23" s="65">
        <f>VLOOKUP($A23,'Return Data'!$B$7:$R$2843,16,0)</f>
        <v>5.8292000000000002</v>
      </c>
      <c r="S23" s="67">
        <f t="shared" si="0"/>
        <v>27</v>
      </c>
    </row>
    <row r="24" spans="1:19" x14ac:dyDescent="0.3">
      <c r="A24" s="82" t="s">
        <v>1109</v>
      </c>
      <c r="B24" s="64">
        <f>VLOOKUP($A24,'Return Data'!$B$7:$R$2843,3,0)</f>
        <v>44377</v>
      </c>
      <c r="C24" s="65">
        <f>VLOOKUP($A24,'Return Data'!$B$7:$R$2843,4,0)</f>
        <v>0.7853</v>
      </c>
      <c r="D24" s="65">
        <f>VLOOKUP($A24,'Return Data'!$B$7:$R$2843,9,0)</f>
        <v>0</v>
      </c>
      <c r="E24" s="66">
        <f t="shared" si="1"/>
        <v>17</v>
      </c>
      <c r="F24" s="65">
        <f>VLOOKUP($A24,'Return Data'!$B$7:$R$2843,10,0)</f>
        <v>0</v>
      </c>
      <c r="G24" s="66">
        <f t="shared" si="2"/>
        <v>33</v>
      </c>
      <c r="H24" s="65">
        <f>VLOOKUP($A24,'Return Data'!$B$7:$R$2843,11,0)</f>
        <v>0</v>
      </c>
      <c r="I24" s="66">
        <f t="shared" si="3"/>
        <v>24</v>
      </c>
      <c r="J24" s="65">
        <f>VLOOKUP($A24,'Return Data'!$B$7:$R$2843,12,0)</f>
        <v>0</v>
      </c>
      <c r="K24" s="66">
        <f>RANK(J24,J$8:J$42,0)</f>
        <v>31</v>
      </c>
      <c r="L24" s="65">
        <f>VLOOKUP($A24,'Return Data'!$B$7:$R$2843,13,0)</f>
        <v>0</v>
      </c>
      <c r="M24" s="66">
        <f>RANK(L24,L$8:L$42,0)</f>
        <v>31</v>
      </c>
      <c r="N24" s="65"/>
      <c r="O24" s="66"/>
      <c r="P24" s="65"/>
      <c r="Q24" s="66"/>
      <c r="R24" s="65">
        <f>VLOOKUP($A24,'Return Data'!$B$7:$R$2843,16,0)</f>
        <v>-22.2971</v>
      </c>
      <c r="S24" s="67">
        <f t="shared" si="0"/>
        <v>35</v>
      </c>
    </row>
    <row r="25" spans="1:19" x14ac:dyDescent="0.3">
      <c r="A25" s="82" t="s">
        <v>1113</v>
      </c>
      <c r="B25" s="64">
        <f>VLOOKUP($A25,'Return Data'!$B$7:$R$2843,3,0)</f>
        <v>44377</v>
      </c>
      <c r="C25" s="65">
        <f>VLOOKUP($A25,'Return Data'!$B$7:$R$2843,4,0)</f>
        <v>8.43E-2</v>
      </c>
      <c r="D25" s="65">
        <f>VLOOKUP($A25,'Return Data'!$B$7:$R$2843,9,0)</f>
        <v>11.9359</v>
      </c>
      <c r="E25" s="66">
        <f t="shared" si="1"/>
        <v>3</v>
      </c>
      <c r="F25" s="65">
        <f>VLOOKUP($A25,'Return Data'!$B$7:$R$2843,10,0)</f>
        <v>11.626099999999999</v>
      </c>
      <c r="G25" s="66">
        <f t="shared" si="2"/>
        <v>2</v>
      </c>
      <c r="H25" s="65">
        <f>VLOOKUP($A25,'Return Data'!$B$7:$R$2843,11,0)</f>
        <v>-40.451700000000002</v>
      </c>
      <c r="I25" s="66">
        <f t="shared" si="3"/>
        <v>33</v>
      </c>
      <c r="J25" s="65"/>
      <c r="K25" s="66"/>
      <c r="L25" s="65"/>
      <c r="M25" s="66"/>
      <c r="N25" s="65"/>
      <c r="O25" s="66"/>
      <c r="P25" s="65"/>
      <c r="Q25" s="66"/>
      <c r="R25" s="65">
        <f>VLOOKUP($A25,'Return Data'!$B$7:$R$2843,16,0)</f>
        <v>-10.4298</v>
      </c>
      <c r="S25" s="67">
        <f t="shared" si="0"/>
        <v>31</v>
      </c>
    </row>
    <row r="26" spans="1:19" x14ac:dyDescent="0.3">
      <c r="A26" s="82" t="s">
        <v>1115</v>
      </c>
      <c r="B26" s="64">
        <f>VLOOKUP($A26,'Return Data'!$B$7:$R$2843,3,0)</f>
        <v>44377</v>
      </c>
      <c r="C26" s="65">
        <f>VLOOKUP($A26,'Return Data'!$B$7:$R$2843,4,0)</f>
        <v>14.176500000000001</v>
      </c>
      <c r="D26" s="65">
        <f>VLOOKUP($A26,'Return Data'!$B$7:$R$2843,9,0)</f>
        <v>0.9214</v>
      </c>
      <c r="E26" s="66">
        <f t="shared" si="1"/>
        <v>13</v>
      </c>
      <c r="F26" s="65">
        <f>VLOOKUP($A26,'Return Data'!$B$7:$R$2843,10,0)</f>
        <v>4.6375999999999999</v>
      </c>
      <c r="G26" s="66">
        <f t="shared" si="2"/>
        <v>22</v>
      </c>
      <c r="H26" s="65">
        <f>VLOOKUP($A26,'Return Data'!$B$7:$R$2843,11,0)</f>
        <v>1.5985</v>
      </c>
      <c r="I26" s="66">
        <f t="shared" si="3"/>
        <v>15</v>
      </c>
      <c r="J26" s="65">
        <f>VLOOKUP($A26,'Return Data'!$B$7:$R$2843,12,0)</f>
        <v>3.9828999999999999</v>
      </c>
      <c r="K26" s="66">
        <f t="shared" ref="K26:K38" si="8">RANK(J26,J$8:J$42,0)</f>
        <v>18</v>
      </c>
      <c r="L26" s="65">
        <f>VLOOKUP($A26,'Return Data'!$B$7:$R$2843,13,0)</f>
        <v>0.94420000000000004</v>
      </c>
      <c r="M26" s="66">
        <f t="shared" ref="M26:M38" si="9">RANK(L26,L$8:L$42,0)</f>
        <v>29</v>
      </c>
      <c r="N26" s="65">
        <f>VLOOKUP($A26,'Return Data'!$B$7:$R$2843,17,0)</f>
        <v>2.3454999999999999</v>
      </c>
      <c r="O26" s="66">
        <f t="shared" ref="O26:O38" si="10">RANK(N26,N$8:N$42,0)</f>
        <v>28</v>
      </c>
      <c r="P26" s="65">
        <f>VLOOKUP($A26,'Return Data'!$B$7:$R$2843,14,0)</f>
        <v>3.3843999999999999</v>
      </c>
      <c r="Q26" s="66">
        <f t="shared" ref="Q26:Q38" si="11">RANK(P26,P$8:P$42,0)</f>
        <v>24</v>
      </c>
      <c r="R26" s="65">
        <f>VLOOKUP($A26,'Return Data'!$B$7:$R$2843,16,0)</f>
        <v>5.7382999999999997</v>
      </c>
      <c r="S26" s="67">
        <f t="shared" si="0"/>
        <v>28</v>
      </c>
    </row>
    <row r="27" spans="1:19" x14ac:dyDescent="0.3">
      <c r="A27" s="82" t="s">
        <v>1118</v>
      </c>
      <c r="B27" s="64">
        <f>VLOOKUP($A27,'Return Data'!$B$7:$R$2843,3,0)</f>
        <v>44377</v>
      </c>
      <c r="C27" s="65">
        <f>VLOOKUP($A27,'Return Data'!$B$7:$R$2843,4,0)</f>
        <v>99.183400000000006</v>
      </c>
      <c r="D27" s="65">
        <f>VLOOKUP($A27,'Return Data'!$B$7:$R$2843,9,0)</f>
        <v>-0.13489999999999999</v>
      </c>
      <c r="E27" s="66">
        <f t="shared" si="1"/>
        <v>19</v>
      </c>
      <c r="F27" s="65">
        <f>VLOOKUP($A27,'Return Data'!$B$7:$R$2843,10,0)</f>
        <v>6.7629999999999999</v>
      </c>
      <c r="G27" s="66">
        <f t="shared" si="2"/>
        <v>11</v>
      </c>
      <c r="H27" s="65">
        <f>VLOOKUP($A27,'Return Data'!$B$7:$R$2843,11,0)</f>
        <v>2.3351999999999999</v>
      </c>
      <c r="I27" s="66">
        <f t="shared" si="3"/>
        <v>13</v>
      </c>
      <c r="J27" s="65">
        <f>VLOOKUP($A27,'Return Data'!$B$7:$R$2843,12,0)</f>
        <v>6.1243999999999996</v>
      </c>
      <c r="K27" s="66">
        <f t="shared" si="8"/>
        <v>10</v>
      </c>
      <c r="L27" s="65">
        <f>VLOOKUP($A27,'Return Data'!$B$7:$R$2843,13,0)</f>
        <v>5.4313000000000002</v>
      </c>
      <c r="M27" s="66">
        <f t="shared" si="9"/>
        <v>11</v>
      </c>
      <c r="N27" s="65">
        <f>VLOOKUP($A27,'Return Data'!$B$7:$R$2843,17,0)</f>
        <v>8.7856000000000005</v>
      </c>
      <c r="O27" s="66">
        <f t="shared" si="10"/>
        <v>7</v>
      </c>
      <c r="P27" s="65">
        <f>VLOOKUP($A27,'Return Data'!$B$7:$R$2843,14,0)</f>
        <v>9.6342999999999996</v>
      </c>
      <c r="Q27" s="66">
        <f t="shared" si="11"/>
        <v>2</v>
      </c>
      <c r="R27" s="65">
        <f>VLOOKUP($A27,'Return Data'!$B$7:$R$2843,16,0)</f>
        <v>9.3346</v>
      </c>
      <c r="S27" s="67">
        <f t="shared" si="0"/>
        <v>2</v>
      </c>
    </row>
    <row r="28" spans="1:19" x14ac:dyDescent="0.3">
      <c r="A28" s="82" t="s">
        <v>1121</v>
      </c>
      <c r="B28" s="64">
        <f>VLOOKUP($A28,'Return Data'!$B$7:$R$2843,3,0)</f>
        <v>44377</v>
      </c>
      <c r="C28" s="65">
        <f>VLOOKUP($A28,'Return Data'!$B$7:$R$2843,4,0)</f>
        <v>45.655000000000001</v>
      </c>
      <c r="D28" s="65">
        <f>VLOOKUP($A28,'Return Data'!$B$7:$R$2843,9,0)</f>
        <v>-2.7357</v>
      </c>
      <c r="E28" s="66">
        <f t="shared" si="1"/>
        <v>28</v>
      </c>
      <c r="F28" s="65">
        <f>VLOOKUP($A28,'Return Data'!$B$7:$R$2843,10,0)</f>
        <v>4.6642000000000001</v>
      </c>
      <c r="G28" s="66">
        <f t="shared" si="2"/>
        <v>21</v>
      </c>
      <c r="H28" s="65">
        <f>VLOOKUP($A28,'Return Data'!$B$7:$R$2843,11,0)</f>
        <v>0.9103</v>
      </c>
      <c r="I28" s="66">
        <f t="shared" si="3"/>
        <v>19</v>
      </c>
      <c r="J28" s="65">
        <f>VLOOKUP($A28,'Return Data'!$B$7:$R$2843,12,0)</f>
        <v>3.8639999999999999</v>
      </c>
      <c r="K28" s="66">
        <f t="shared" si="8"/>
        <v>19</v>
      </c>
      <c r="L28" s="65">
        <f>VLOOKUP($A28,'Return Data'!$B$7:$R$2843,13,0)</f>
        <v>3.2656999999999998</v>
      </c>
      <c r="M28" s="66">
        <f t="shared" si="9"/>
        <v>19</v>
      </c>
      <c r="N28" s="65">
        <f>VLOOKUP($A28,'Return Data'!$B$7:$R$2843,17,0)</f>
        <v>7.1337999999999999</v>
      </c>
      <c r="O28" s="66">
        <f t="shared" si="10"/>
        <v>18</v>
      </c>
      <c r="P28" s="65">
        <f>VLOOKUP($A28,'Return Data'!$B$7:$R$2843,14,0)</f>
        <v>8.3280999999999992</v>
      </c>
      <c r="Q28" s="66">
        <f t="shared" si="11"/>
        <v>11</v>
      </c>
      <c r="R28" s="65">
        <f>VLOOKUP($A28,'Return Data'!$B$7:$R$2843,16,0)</f>
        <v>8.4162999999999997</v>
      </c>
      <c r="S28" s="67">
        <f t="shared" si="0"/>
        <v>8</v>
      </c>
    </row>
    <row r="29" spans="1:19" x14ac:dyDescent="0.3">
      <c r="A29" s="82" t="s">
        <v>1122</v>
      </c>
      <c r="B29" s="64">
        <f>VLOOKUP($A29,'Return Data'!$B$7:$R$2843,3,0)</f>
        <v>44377</v>
      </c>
      <c r="C29" s="65">
        <f>VLOOKUP($A29,'Return Data'!$B$7:$R$2843,4,0)</f>
        <v>46.989699999999999</v>
      </c>
      <c r="D29" s="65">
        <f>VLOOKUP($A29,'Return Data'!$B$7:$R$2843,9,0)</f>
        <v>-1.2507999999999999</v>
      </c>
      <c r="E29" s="66">
        <f t="shared" si="1"/>
        <v>23</v>
      </c>
      <c r="F29" s="65">
        <f>VLOOKUP($A29,'Return Data'!$B$7:$R$2843,10,0)</f>
        <v>4.6087999999999996</v>
      </c>
      <c r="G29" s="66">
        <f t="shared" si="2"/>
        <v>23</v>
      </c>
      <c r="H29" s="65">
        <f>VLOOKUP($A29,'Return Data'!$B$7:$R$2843,11,0)</f>
        <v>0.77290000000000003</v>
      </c>
      <c r="I29" s="66">
        <f t="shared" si="3"/>
        <v>20</v>
      </c>
      <c r="J29" s="65">
        <f>VLOOKUP($A29,'Return Data'!$B$7:$R$2843,12,0)</f>
        <v>3.8517000000000001</v>
      </c>
      <c r="K29" s="66">
        <f t="shared" si="8"/>
        <v>20</v>
      </c>
      <c r="L29" s="65">
        <f>VLOOKUP($A29,'Return Data'!$B$7:$R$2843,13,0)</f>
        <v>3.9177</v>
      </c>
      <c r="M29" s="66">
        <f t="shared" si="9"/>
        <v>16</v>
      </c>
      <c r="N29" s="65">
        <f>VLOOKUP($A29,'Return Data'!$B$7:$R$2843,17,0)</f>
        <v>6.7873999999999999</v>
      </c>
      <c r="O29" s="66">
        <f t="shared" si="10"/>
        <v>19</v>
      </c>
      <c r="P29" s="65">
        <f>VLOOKUP($A29,'Return Data'!$B$7:$R$2843,14,0)</f>
        <v>7.4269999999999996</v>
      </c>
      <c r="Q29" s="66">
        <f t="shared" si="11"/>
        <v>17</v>
      </c>
      <c r="R29" s="65">
        <f>VLOOKUP($A29,'Return Data'!$B$7:$R$2843,16,0)</f>
        <v>7.7176</v>
      </c>
      <c r="S29" s="67">
        <f t="shared" si="0"/>
        <v>19</v>
      </c>
    </row>
    <row r="30" spans="1:19" x14ac:dyDescent="0.3">
      <c r="A30" s="82" t="s">
        <v>1124</v>
      </c>
      <c r="B30" s="64">
        <f>VLOOKUP($A30,'Return Data'!$B$7:$R$2843,3,0)</f>
        <v>44377</v>
      </c>
      <c r="C30" s="65">
        <f>VLOOKUP($A30,'Return Data'!$B$7:$R$2843,4,0)</f>
        <v>34.648600000000002</v>
      </c>
      <c r="D30" s="65">
        <f>VLOOKUP($A30,'Return Data'!$B$7:$R$2843,9,0)</f>
        <v>-3.1132</v>
      </c>
      <c r="E30" s="66">
        <f t="shared" si="1"/>
        <v>31</v>
      </c>
      <c r="F30" s="65">
        <f>VLOOKUP($A30,'Return Data'!$B$7:$R$2843,10,0)</f>
        <v>5.0312999999999999</v>
      </c>
      <c r="G30" s="66">
        <f t="shared" si="2"/>
        <v>20</v>
      </c>
      <c r="H30" s="65">
        <f>VLOOKUP($A30,'Return Data'!$B$7:$R$2843,11,0)</f>
        <v>-1.3425</v>
      </c>
      <c r="I30" s="66">
        <f t="shared" si="3"/>
        <v>29</v>
      </c>
      <c r="J30" s="65">
        <f>VLOOKUP($A30,'Return Data'!$B$7:$R$2843,12,0)</f>
        <v>2.9064999999999999</v>
      </c>
      <c r="K30" s="66">
        <f t="shared" si="8"/>
        <v>26</v>
      </c>
      <c r="L30" s="65">
        <f>VLOOKUP($A30,'Return Data'!$B$7:$R$2843,13,0)</f>
        <v>2.1757</v>
      </c>
      <c r="M30" s="66">
        <f t="shared" si="9"/>
        <v>27</v>
      </c>
      <c r="N30" s="65">
        <f>VLOOKUP($A30,'Return Data'!$B$7:$R$2843,17,0)</f>
        <v>6.1695000000000002</v>
      </c>
      <c r="O30" s="66">
        <f t="shared" si="10"/>
        <v>22</v>
      </c>
      <c r="P30" s="65">
        <f>VLOOKUP($A30,'Return Data'!$B$7:$R$2843,14,0)</f>
        <v>8.1220999999999997</v>
      </c>
      <c r="Q30" s="66">
        <f t="shared" si="11"/>
        <v>13</v>
      </c>
      <c r="R30" s="65">
        <f>VLOOKUP($A30,'Return Data'!$B$7:$R$2843,16,0)</f>
        <v>6.9218999999999999</v>
      </c>
      <c r="S30" s="67">
        <f t="shared" si="0"/>
        <v>25</v>
      </c>
    </row>
    <row r="31" spans="1:19" x14ac:dyDescent="0.3">
      <c r="A31" s="82" t="s">
        <v>1126</v>
      </c>
      <c r="B31" s="64">
        <f>VLOOKUP($A31,'Return Data'!$B$7:$R$2843,3,0)</f>
        <v>44377</v>
      </c>
      <c r="C31" s="65">
        <f>VLOOKUP($A31,'Return Data'!$B$7:$R$2843,4,0)</f>
        <v>31.25</v>
      </c>
      <c r="D31" s="65">
        <f>VLOOKUP($A31,'Return Data'!$B$7:$R$2843,9,0)</f>
        <v>-1.0184</v>
      </c>
      <c r="E31" s="66">
        <f t="shared" si="1"/>
        <v>22</v>
      </c>
      <c r="F31" s="65">
        <f>VLOOKUP($A31,'Return Data'!$B$7:$R$2843,10,0)</f>
        <v>5.1101999999999999</v>
      </c>
      <c r="G31" s="66">
        <f t="shared" si="2"/>
        <v>18</v>
      </c>
      <c r="H31" s="65">
        <f>VLOOKUP($A31,'Return Data'!$B$7:$R$2843,11,0)</f>
        <v>1.8158000000000001</v>
      </c>
      <c r="I31" s="66">
        <f t="shared" si="3"/>
        <v>14</v>
      </c>
      <c r="J31" s="65">
        <f>VLOOKUP($A31,'Return Data'!$B$7:$R$2843,12,0)</f>
        <v>4.7209000000000003</v>
      </c>
      <c r="K31" s="66">
        <f t="shared" si="8"/>
        <v>14</v>
      </c>
      <c r="L31" s="65">
        <f>VLOOKUP($A31,'Return Data'!$B$7:$R$2843,13,0)</f>
        <v>5.1208</v>
      </c>
      <c r="M31" s="66">
        <f t="shared" si="9"/>
        <v>12</v>
      </c>
      <c r="N31" s="65">
        <f>VLOOKUP($A31,'Return Data'!$B$7:$R$2843,17,0)</f>
        <v>8.9070999999999998</v>
      </c>
      <c r="O31" s="66">
        <f t="shared" si="10"/>
        <v>5</v>
      </c>
      <c r="P31" s="65">
        <f>VLOOKUP($A31,'Return Data'!$B$7:$R$2843,14,0)</f>
        <v>9.1161999999999992</v>
      </c>
      <c r="Q31" s="66">
        <f t="shared" si="11"/>
        <v>7</v>
      </c>
      <c r="R31" s="65">
        <f>VLOOKUP($A31,'Return Data'!$B$7:$R$2843,16,0)</f>
        <v>9.2542000000000009</v>
      </c>
      <c r="S31" s="67">
        <f t="shared" si="0"/>
        <v>3</v>
      </c>
    </row>
    <row r="32" spans="1:19" x14ac:dyDescent="0.3">
      <c r="A32" s="82" t="s">
        <v>1129</v>
      </c>
      <c r="B32" s="64">
        <f>VLOOKUP($A32,'Return Data'!$B$7:$R$2843,3,0)</f>
        <v>44377</v>
      </c>
      <c r="C32" s="65">
        <f>VLOOKUP($A32,'Return Data'!$B$7:$R$2843,4,0)</f>
        <v>53.582000000000001</v>
      </c>
      <c r="D32" s="65">
        <f>VLOOKUP($A32,'Return Data'!$B$7:$R$2843,9,0)</f>
        <v>-1.6819</v>
      </c>
      <c r="E32" s="66">
        <f t="shared" si="1"/>
        <v>25</v>
      </c>
      <c r="F32" s="65">
        <f>VLOOKUP($A32,'Return Data'!$B$7:$R$2843,10,0)</f>
        <v>5.6260000000000003</v>
      </c>
      <c r="G32" s="66">
        <f t="shared" si="2"/>
        <v>15</v>
      </c>
      <c r="H32" s="65">
        <f>VLOOKUP($A32,'Return Data'!$B$7:$R$2843,11,0)</f>
        <v>-0.8397</v>
      </c>
      <c r="I32" s="66">
        <f t="shared" si="3"/>
        <v>27</v>
      </c>
      <c r="J32" s="65">
        <f>VLOOKUP($A32,'Return Data'!$B$7:$R$2843,12,0)</f>
        <v>3.3717000000000001</v>
      </c>
      <c r="K32" s="66">
        <f t="shared" si="8"/>
        <v>22</v>
      </c>
      <c r="L32" s="65">
        <f>VLOOKUP($A32,'Return Data'!$B$7:$R$2843,13,0)</f>
        <v>2.6095999999999999</v>
      </c>
      <c r="M32" s="66">
        <f t="shared" si="9"/>
        <v>23</v>
      </c>
      <c r="N32" s="65">
        <f>VLOOKUP($A32,'Return Data'!$B$7:$R$2843,17,0)</f>
        <v>7.7355</v>
      </c>
      <c r="O32" s="66">
        <f t="shared" si="10"/>
        <v>12</v>
      </c>
      <c r="P32" s="65">
        <f>VLOOKUP($A32,'Return Data'!$B$7:$R$2843,14,0)</f>
        <v>9.2637</v>
      </c>
      <c r="Q32" s="66">
        <f t="shared" si="11"/>
        <v>5</v>
      </c>
      <c r="R32" s="65">
        <f>VLOOKUP($A32,'Return Data'!$B$7:$R$2843,16,0)</f>
        <v>8.3317999999999994</v>
      </c>
      <c r="S32" s="67">
        <f t="shared" si="0"/>
        <v>9</v>
      </c>
    </row>
    <row r="33" spans="1:19" x14ac:dyDescent="0.3">
      <c r="A33" s="82" t="s">
        <v>1130</v>
      </c>
      <c r="B33" s="64">
        <f>VLOOKUP($A33,'Return Data'!$B$7:$R$2843,3,0)</f>
        <v>44377</v>
      </c>
      <c r="C33" s="65">
        <f>VLOOKUP($A33,'Return Data'!$B$7:$R$2843,4,0)</f>
        <v>49.996299999999998</v>
      </c>
      <c r="D33" s="65">
        <f>VLOOKUP($A33,'Return Data'!$B$7:$R$2843,9,0)</f>
        <v>-1.853</v>
      </c>
      <c r="E33" s="66">
        <f t="shared" si="1"/>
        <v>26</v>
      </c>
      <c r="F33" s="65">
        <f>VLOOKUP($A33,'Return Data'!$B$7:$R$2843,10,0)</f>
        <v>3.786</v>
      </c>
      <c r="G33" s="66">
        <f t="shared" si="2"/>
        <v>30</v>
      </c>
      <c r="H33" s="65">
        <f>VLOOKUP($A33,'Return Data'!$B$7:$R$2843,11,0)</f>
        <v>-1.1561999999999999</v>
      </c>
      <c r="I33" s="66">
        <f t="shared" si="3"/>
        <v>28</v>
      </c>
      <c r="J33" s="65">
        <f>VLOOKUP($A33,'Return Data'!$B$7:$R$2843,12,0)</f>
        <v>1.6262000000000001</v>
      </c>
      <c r="K33" s="66">
        <f t="shared" si="8"/>
        <v>30</v>
      </c>
      <c r="L33" s="65">
        <f>VLOOKUP($A33,'Return Data'!$B$7:$R$2843,13,0)</f>
        <v>3.4525000000000001</v>
      </c>
      <c r="M33" s="66">
        <f t="shared" si="9"/>
        <v>18</v>
      </c>
      <c r="N33" s="65">
        <f>VLOOKUP($A33,'Return Data'!$B$7:$R$2843,17,0)</f>
        <v>3.8561999999999999</v>
      </c>
      <c r="O33" s="66">
        <f t="shared" si="10"/>
        <v>25</v>
      </c>
      <c r="P33" s="65">
        <f>VLOOKUP($A33,'Return Data'!$B$7:$R$2843,14,0)</f>
        <v>1.9855</v>
      </c>
      <c r="Q33" s="66">
        <f t="shared" si="11"/>
        <v>27</v>
      </c>
      <c r="R33" s="65">
        <f>VLOOKUP($A33,'Return Data'!$B$7:$R$2843,16,0)</f>
        <v>6.2789999999999999</v>
      </c>
      <c r="S33" s="67">
        <f t="shared" si="0"/>
        <v>26</v>
      </c>
    </row>
    <row r="34" spans="1:19" x14ac:dyDescent="0.3">
      <c r="A34" s="82" t="s">
        <v>1133</v>
      </c>
      <c r="B34" s="64">
        <f>VLOOKUP($A34,'Return Data'!$B$7:$R$2843,3,0)</f>
        <v>44377</v>
      </c>
      <c r="C34" s="65">
        <f>VLOOKUP($A34,'Return Data'!$B$7:$R$2843,4,0)</f>
        <v>61.201900000000002</v>
      </c>
      <c r="D34" s="65">
        <f>VLOOKUP($A34,'Return Data'!$B$7:$R$2843,9,0)</f>
        <v>3.9939</v>
      </c>
      <c r="E34" s="66">
        <f t="shared" si="1"/>
        <v>6</v>
      </c>
      <c r="F34" s="65">
        <f>VLOOKUP($A34,'Return Data'!$B$7:$R$2843,10,0)</f>
        <v>5.9774000000000003</v>
      </c>
      <c r="G34" s="66">
        <f t="shared" si="2"/>
        <v>14</v>
      </c>
      <c r="H34" s="65">
        <f>VLOOKUP($A34,'Return Data'!$B$7:$R$2843,11,0)</f>
        <v>-8.09E-2</v>
      </c>
      <c r="I34" s="66">
        <f t="shared" si="3"/>
        <v>25</v>
      </c>
      <c r="J34" s="65">
        <f>VLOOKUP($A34,'Return Data'!$B$7:$R$2843,12,0)</f>
        <v>4.6505999999999998</v>
      </c>
      <c r="K34" s="66">
        <f t="shared" si="8"/>
        <v>15</v>
      </c>
      <c r="L34" s="65">
        <f>VLOOKUP($A34,'Return Data'!$B$7:$R$2843,13,0)</f>
        <v>4.0909000000000004</v>
      </c>
      <c r="M34" s="66">
        <f t="shared" si="9"/>
        <v>15</v>
      </c>
      <c r="N34" s="65">
        <f>VLOOKUP($A34,'Return Data'!$B$7:$R$2843,17,0)</f>
        <v>8.1080000000000005</v>
      </c>
      <c r="O34" s="66">
        <f t="shared" si="10"/>
        <v>10</v>
      </c>
      <c r="P34" s="65">
        <f>VLOOKUP($A34,'Return Data'!$B$7:$R$2843,14,0)</f>
        <v>8.9202999999999992</v>
      </c>
      <c r="Q34" s="66">
        <f t="shared" si="11"/>
        <v>8</v>
      </c>
      <c r="R34" s="65">
        <f>VLOOKUP($A34,'Return Data'!$B$7:$R$2843,16,0)</f>
        <v>8.7440999999999995</v>
      </c>
      <c r="S34" s="67">
        <f t="shared" si="0"/>
        <v>5</v>
      </c>
    </row>
    <row r="35" spans="1:19" x14ac:dyDescent="0.3">
      <c r="A35" s="82" t="s">
        <v>1134</v>
      </c>
      <c r="B35" s="64">
        <f>VLOOKUP($A35,'Return Data'!$B$7:$R$2843,3,0)</f>
        <v>44377</v>
      </c>
      <c r="C35" s="65">
        <f>VLOOKUP($A35,'Return Data'!$B$7:$R$2843,4,0)</f>
        <v>57.307499999999997</v>
      </c>
      <c r="D35" s="65">
        <f>VLOOKUP($A35,'Return Data'!$B$7:$R$2843,9,0)</f>
        <v>-1.9248000000000001</v>
      </c>
      <c r="E35" s="66">
        <f t="shared" si="1"/>
        <v>27</v>
      </c>
      <c r="F35" s="65">
        <f>VLOOKUP($A35,'Return Data'!$B$7:$R$2843,10,0)</f>
        <v>4.1645000000000003</v>
      </c>
      <c r="G35" s="66">
        <f t="shared" si="2"/>
        <v>27</v>
      </c>
      <c r="H35" s="65">
        <f>VLOOKUP($A35,'Return Data'!$B$7:$R$2843,11,0)</f>
        <v>0.4718</v>
      </c>
      <c r="I35" s="66">
        <f t="shared" si="3"/>
        <v>23</v>
      </c>
      <c r="J35" s="65">
        <f>VLOOKUP($A35,'Return Data'!$B$7:$R$2843,12,0)</f>
        <v>3.0072000000000001</v>
      </c>
      <c r="K35" s="66">
        <f t="shared" si="8"/>
        <v>24</v>
      </c>
      <c r="L35" s="65">
        <f>VLOOKUP($A35,'Return Data'!$B$7:$R$2843,13,0)</f>
        <v>2.3571</v>
      </c>
      <c r="M35" s="66">
        <f t="shared" si="9"/>
        <v>25</v>
      </c>
      <c r="N35" s="65">
        <f>VLOOKUP($A35,'Return Data'!$B$7:$R$2843,17,0)</f>
        <v>6.5728999999999997</v>
      </c>
      <c r="O35" s="66">
        <f t="shared" si="10"/>
        <v>21</v>
      </c>
      <c r="P35" s="65">
        <f>VLOOKUP($A35,'Return Data'!$B$7:$R$2843,14,0)</f>
        <v>7.9397000000000002</v>
      </c>
      <c r="Q35" s="66">
        <f t="shared" si="11"/>
        <v>16</v>
      </c>
      <c r="R35" s="65">
        <f>VLOOKUP($A35,'Return Data'!$B$7:$R$2843,16,0)</f>
        <v>8.1125000000000007</v>
      </c>
      <c r="S35" s="67">
        <f t="shared" si="0"/>
        <v>12</v>
      </c>
    </row>
    <row r="36" spans="1:19" x14ac:dyDescent="0.3">
      <c r="A36" s="82" t="s">
        <v>1136</v>
      </c>
      <c r="B36" s="64">
        <f>VLOOKUP($A36,'Return Data'!$B$7:$R$2843,3,0)</f>
        <v>44377</v>
      </c>
      <c r="C36" s="65">
        <f>VLOOKUP($A36,'Return Data'!$B$7:$R$2843,4,0)</f>
        <v>71.054299999999998</v>
      </c>
      <c r="D36" s="65">
        <f>VLOOKUP($A36,'Return Data'!$B$7:$R$2843,9,0)</f>
        <v>-3.7280000000000002</v>
      </c>
      <c r="E36" s="66">
        <f t="shared" si="1"/>
        <v>32</v>
      </c>
      <c r="F36" s="65">
        <f>VLOOKUP($A36,'Return Data'!$B$7:$R$2843,10,0)</f>
        <v>3.7982999999999998</v>
      </c>
      <c r="G36" s="66">
        <f t="shared" si="2"/>
        <v>29</v>
      </c>
      <c r="H36" s="65">
        <f>VLOOKUP($A36,'Return Data'!$B$7:$R$2843,11,0)</f>
        <v>-0.67879999999999996</v>
      </c>
      <c r="I36" s="66">
        <f t="shared" si="3"/>
        <v>26</v>
      </c>
      <c r="J36" s="65">
        <f>VLOOKUP($A36,'Return Data'!$B$7:$R$2843,12,0)</f>
        <v>2.9095</v>
      </c>
      <c r="K36" s="66">
        <f t="shared" si="8"/>
        <v>25</v>
      </c>
      <c r="L36" s="65">
        <f>VLOOKUP($A36,'Return Data'!$B$7:$R$2843,13,0)</f>
        <v>2.2174</v>
      </c>
      <c r="M36" s="66">
        <f t="shared" si="9"/>
        <v>26</v>
      </c>
      <c r="N36" s="65">
        <f>VLOOKUP($A36,'Return Data'!$B$7:$R$2843,17,0)</f>
        <v>7.2295999999999996</v>
      </c>
      <c r="O36" s="66">
        <f t="shared" si="10"/>
        <v>16</v>
      </c>
      <c r="P36" s="65">
        <f>VLOOKUP($A36,'Return Data'!$B$7:$R$2843,14,0)</f>
        <v>9.1638999999999999</v>
      </c>
      <c r="Q36" s="66">
        <f t="shared" si="11"/>
        <v>6</v>
      </c>
      <c r="R36" s="65">
        <f>VLOOKUP($A36,'Return Data'!$B$7:$R$2843,16,0)</f>
        <v>8.7123000000000008</v>
      </c>
      <c r="S36" s="67">
        <f t="shared" si="0"/>
        <v>6</v>
      </c>
    </row>
    <row r="37" spans="1:19" x14ac:dyDescent="0.3">
      <c r="A37" s="82" t="s">
        <v>1139</v>
      </c>
      <c r="B37" s="64">
        <f>VLOOKUP($A37,'Return Data'!$B$7:$R$2843,3,0)</f>
        <v>44377</v>
      </c>
      <c r="C37" s="65">
        <f>VLOOKUP($A37,'Return Data'!$B$7:$R$2843,4,0)</f>
        <v>55.5884</v>
      </c>
      <c r="D37" s="65">
        <f>VLOOKUP($A37,'Return Data'!$B$7:$R$2843,9,0)</f>
        <v>3.3668999999999998</v>
      </c>
      <c r="E37" s="66">
        <f t="shared" si="1"/>
        <v>7</v>
      </c>
      <c r="F37" s="65">
        <f>VLOOKUP($A37,'Return Data'!$B$7:$R$2843,10,0)</f>
        <v>6.3905000000000003</v>
      </c>
      <c r="G37" s="66">
        <f t="shared" si="2"/>
        <v>13</v>
      </c>
      <c r="H37" s="65">
        <f>VLOOKUP($A37,'Return Data'!$B$7:$R$2843,11,0)</f>
        <v>3.0242</v>
      </c>
      <c r="I37" s="66">
        <f t="shared" si="3"/>
        <v>9</v>
      </c>
      <c r="J37" s="65">
        <f>VLOOKUP($A37,'Return Data'!$B$7:$R$2843,12,0)</f>
        <v>5.8159999999999998</v>
      </c>
      <c r="K37" s="66">
        <f t="shared" si="8"/>
        <v>12</v>
      </c>
      <c r="L37" s="65">
        <f>VLOOKUP($A37,'Return Data'!$B$7:$R$2843,13,0)</f>
        <v>6.1242000000000001</v>
      </c>
      <c r="M37" s="66">
        <f t="shared" si="9"/>
        <v>10</v>
      </c>
      <c r="N37" s="65">
        <f>VLOOKUP($A37,'Return Data'!$B$7:$R$2843,17,0)</f>
        <v>9.8132000000000001</v>
      </c>
      <c r="O37" s="66">
        <f t="shared" si="10"/>
        <v>1</v>
      </c>
      <c r="P37" s="65">
        <f>VLOOKUP($A37,'Return Data'!$B$7:$R$2843,14,0)</f>
        <v>9.6218000000000004</v>
      </c>
      <c r="Q37" s="66">
        <f t="shared" si="11"/>
        <v>4</v>
      </c>
      <c r="R37" s="65">
        <f>VLOOKUP($A37,'Return Data'!$B$7:$R$2843,16,0)</f>
        <v>7.8536999999999999</v>
      </c>
      <c r="S37" s="67">
        <f t="shared" si="0"/>
        <v>16</v>
      </c>
    </row>
    <row r="38" spans="1:19" x14ac:dyDescent="0.3">
      <c r="A38" s="82" t="s">
        <v>1141</v>
      </c>
      <c r="B38" s="64">
        <f>VLOOKUP($A38,'Return Data'!$B$7:$R$2843,3,0)</f>
        <v>44377</v>
      </c>
      <c r="C38" s="65">
        <f>VLOOKUP($A38,'Return Data'!$B$7:$R$2843,4,0)</f>
        <v>65.5518</v>
      </c>
      <c r="D38" s="65">
        <f>VLOOKUP($A38,'Return Data'!$B$7:$R$2843,9,0)</f>
        <v>-0.54469999999999996</v>
      </c>
      <c r="E38" s="66">
        <f t="shared" si="1"/>
        <v>21</v>
      </c>
      <c r="F38" s="65">
        <f>VLOOKUP($A38,'Return Data'!$B$7:$R$2843,10,0)</f>
        <v>4.3670999999999998</v>
      </c>
      <c r="G38" s="66">
        <f t="shared" si="2"/>
        <v>24</v>
      </c>
      <c r="H38" s="65">
        <f>VLOOKUP($A38,'Return Data'!$B$7:$R$2843,11,0)</f>
        <v>0.74339999999999995</v>
      </c>
      <c r="I38" s="66">
        <f t="shared" si="3"/>
        <v>21</v>
      </c>
      <c r="J38" s="65">
        <f>VLOOKUP($A38,'Return Data'!$B$7:$R$2843,12,0)</f>
        <v>4.1302000000000003</v>
      </c>
      <c r="K38" s="66">
        <f t="shared" si="8"/>
        <v>17</v>
      </c>
      <c r="L38" s="65">
        <f>VLOOKUP($A38,'Return Data'!$B$7:$R$2843,13,0)</f>
        <v>4.2971000000000004</v>
      </c>
      <c r="M38" s="66">
        <f t="shared" si="9"/>
        <v>14</v>
      </c>
      <c r="N38" s="65">
        <f>VLOOKUP($A38,'Return Data'!$B$7:$R$2843,17,0)</f>
        <v>8.0183999999999997</v>
      </c>
      <c r="O38" s="66">
        <f t="shared" si="10"/>
        <v>11</v>
      </c>
      <c r="P38" s="65">
        <f>VLOOKUP($A38,'Return Data'!$B$7:$R$2843,14,0)</f>
        <v>8.1217000000000006</v>
      </c>
      <c r="Q38" s="66">
        <f t="shared" si="11"/>
        <v>14</v>
      </c>
      <c r="R38" s="65">
        <f>VLOOKUP($A38,'Return Data'!$B$7:$R$2843,16,0)</f>
        <v>8.0832999999999995</v>
      </c>
      <c r="S38" s="67">
        <f t="shared" si="0"/>
        <v>13</v>
      </c>
    </row>
    <row r="39" spans="1:19" x14ac:dyDescent="0.3">
      <c r="A39" s="82" t="s">
        <v>1143</v>
      </c>
      <c r="B39" s="64">
        <f>VLOOKUP($A39,'Return Data'!$B$7:$R$2843,3,0)</f>
        <v>44377</v>
      </c>
      <c r="C39" s="65">
        <f>VLOOKUP($A39,'Return Data'!$B$7:$R$2843,4,0)</f>
        <v>1.6442000000000001</v>
      </c>
      <c r="D39" s="65">
        <f>VLOOKUP($A39,'Return Data'!$B$7:$R$2843,9,0)</f>
        <v>11.0749</v>
      </c>
      <c r="E39" s="66">
        <f t="shared" si="1"/>
        <v>4</v>
      </c>
      <c r="F39" s="65">
        <f>VLOOKUP($A39,'Return Data'!$B$7:$R$2843,10,0)</f>
        <v>11.240399999999999</v>
      </c>
      <c r="G39" s="66">
        <f t="shared" si="2"/>
        <v>4</v>
      </c>
      <c r="H39" s="65">
        <f>VLOOKUP($A39,'Return Data'!$B$7:$R$2843,11,0)</f>
        <v>-40.433199999999999</v>
      </c>
      <c r="I39" s="66">
        <f t="shared" si="3"/>
        <v>32</v>
      </c>
      <c r="J39" s="65"/>
      <c r="K39" s="66"/>
      <c r="L39" s="65"/>
      <c r="M39" s="66"/>
      <c r="N39" s="65"/>
      <c r="O39" s="66"/>
      <c r="P39" s="65"/>
      <c r="Q39" s="66"/>
      <c r="R39" s="65">
        <f>VLOOKUP($A39,'Return Data'!$B$7:$R$2843,16,0)</f>
        <v>-10.450200000000001</v>
      </c>
      <c r="S39" s="67">
        <f t="shared" si="0"/>
        <v>32</v>
      </c>
    </row>
    <row r="40" spans="1:19" x14ac:dyDescent="0.3">
      <c r="A40" s="82" t="s">
        <v>1145</v>
      </c>
      <c r="B40" s="64">
        <f>VLOOKUP($A40,'Return Data'!$B$7:$R$2843,3,0)</f>
        <v>44377</v>
      </c>
      <c r="C40" s="65">
        <f>VLOOKUP($A40,'Return Data'!$B$7:$R$2843,4,0)</f>
        <v>50.902799999999999</v>
      </c>
      <c r="D40" s="65">
        <f>VLOOKUP($A40,'Return Data'!$B$7:$R$2843,9,0)</f>
        <v>7.3899999999999993E-2</v>
      </c>
      <c r="E40" s="66">
        <f t="shared" si="1"/>
        <v>16</v>
      </c>
      <c r="F40" s="65">
        <f>VLOOKUP($A40,'Return Data'!$B$7:$R$2843,10,0)</f>
        <v>3.8054000000000001</v>
      </c>
      <c r="G40" s="66">
        <f t="shared" si="2"/>
        <v>28</v>
      </c>
      <c r="H40" s="65">
        <f>VLOOKUP($A40,'Return Data'!$B$7:$R$2843,11,0)</f>
        <v>0.96479999999999999</v>
      </c>
      <c r="I40" s="66">
        <f t="shared" si="3"/>
        <v>17</v>
      </c>
      <c r="J40" s="65">
        <f>VLOOKUP($A40,'Return Data'!$B$7:$R$2843,12,0)</f>
        <v>3.0653999999999999</v>
      </c>
      <c r="K40" s="66">
        <f>RANK(J40,J$8:J$42,0)</f>
        <v>23</v>
      </c>
      <c r="L40" s="65">
        <f>VLOOKUP($A40,'Return Data'!$B$7:$R$2843,13,0)</f>
        <v>2.7650000000000001</v>
      </c>
      <c r="M40" s="66">
        <f>RANK(L40,L$8:L$42,0)</f>
        <v>22</v>
      </c>
      <c r="N40" s="65">
        <f>VLOOKUP($A40,'Return Data'!$B$7:$R$2843,17,0)</f>
        <v>1.3665</v>
      </c>
      <c r="O40" s="66">
        <f>RANK(N40,N$8:N$42,0)</f>
        <v>29</v>
      </c>
      <c r="P40" s="65">
        <f>VLOOKUP($A40,'Return Data'!$B$7:$R$2843,14,0)</f>
        <v>-0.4884</v>
      </c>
      <c r="Q40" s="66">
        <f>RANK(P40,P$8:P$42,0)</f>
        <v>28</v>
      </c>
      <c r="R40" s="65">
        <f>VLOOKUP($A40,'Return Data'!$B$7:$R$2843,16,0)</f>
        <v>7.3144999999999998</v>
      </c>
      <c r="S40" s="67">
        <f t="shared" si="0"/>
        <v>24</v>
      </c>
    </row>
    <row r="41" spans="1:19" x14ac:dyDescent="0.3">
      <c r="A41" s="82" t="s">
        <v>1006</v>
      </c>
      <c r="B41" s="64">
        <f>VLOOKUP($A41,'Return Data'!$B$7:$R$2843,3,0)</f>
        <v>44377</v>
      </c>
      <c r="C41" s="65">
        <f>VLOOKUP($A41,'Return Data'!$B$7:$R$2843,4,0)</f>
        <v>71.317499999999995</v>
      </c>
      <c r="D41" s="65">
        <f>VLOOKUP($A41,'Return Data'!$B$7:$R$2843,9,0)</f>
        <v>-7.0103</v>
      </c>
      <c r="E41" s="66">
        <f t="shared" si="1"/>
        <v>33</v>
      </c>
      <c r="F41" s="65">
        <f>VLOOKUP($A41,'Return Data'!$B$7:$R$2843,10,0)</f>
        <v>3.7749999999999999</v>
      </c>
      <c r="G41" s="66">
        <f t="shared" si="2"/>
        <v>31</v>
      </c>
      <c r="H41" s="65">
        <f>VLOOKUP($A41,'Return Data'!$B$7:$R$2843,11,0)</f>
        <v>-1.7505999999999999</v>
      </c>
      <c r="I41" s="66">
        <f t="shared" si="3"/>
        <v>30</v>
      </c>
      <c r="J41" s="65">
        <f>VLOOKUP($A41,'Return Data'!$B$7:$R$2843,12,0)</f>
        <v>2.3565999999999998</v>
      </c>
      <c r="K41" s="66">
        <f>RANK(J41,J$8:J$42,0)</f>
        <v>28</v>
      </c>
      <c r="L41" s="65">
        <f>VLOOKUP($A41,'Return Data'!$B$7:$R$2843,13,0)</f>
        <v>2.4609000000000001</v>
      </c>
      <c r="M41" s="66">
        <f>RANK(L41,L$8:L$42,0)</f>
        <v>24</v>
      </c>
      <c r="N41" s="65">
        <f>VLOOKUP($A41,'Return Data'!$B$7:$R$2843,17,0)</f>
        <v>7.1843000000000004</v>
      </c>
      <c r="O41" s="66">
        <f>RANK(N41,N$8:N$42,0)</f>
        <v>17</v>
      </c>
      <c r="P41" s="65">
        <f>VLOOKUP($A41,'Return Data'!$B$7:$R$2843,14,0)</f>
        <v>9.6241000000000003</v>
      </c>
      <c r="Q41" s="66">
        <f>RANK(P41,P$8:P$42,0)</f>
        <v>3</v>
      </c>
      <c r="R41" s="65">
        <f>VLOOKUP($A41,'Return Data'!$B$7:$R$2843,16,0)</f>
        <v>8.9202999999999992</v>
      </c>
      <c r="S41" s="67">
        <f t="shared" si="0"/>
        <v>4</v>
      </c>
    </row>
    <row r="42" spans="1:19" x14ac:dyDescent="0.3">
      <c r="A42" s="82" t="s">
        <v>1008</v>
      </c>
      <c r="B42" s="64">
        <f>VLOOKUP($A42,'Return Data'!$B$7:$R$2843,3,0)</f>
        <v>44377</v>
      </c>
      <c r="C42" s="65">
        <f>VLOOKUP($A42,'Return Data'!$B$7:$R$2843,4,0)</f>
        <v>13.6149</v>
      </c>
      <c r="D42" s="65">
        <f>VLOOKUP($A42,'Return Data'!$B$7:$R$2843,9,0)</f>
        <v>-16.934999999999999</v>
      </c>
      <c r="E42" s="66">
        <f t="shared" si="1"/>
        <v>34</v>
      </c>
      <c r="F42" s="65">
        <f>VLOOKUP($A42,'Return Data'!$B$7:$R$2843,10,0)</f>
        <v>-5.0518000000000001</v>
      </c>
      <c r="G42" s="66">
        <f t="shared" si="2"/>
        <v>34</v>
      </c>
      <c r="H42" s="65">
        <f>VLOOKUP($A42,'Return Data'!$B$7:$R$2843,11,0)</f>
        <v>-4.7542999999999997</v>
      </c>
      <c r="I42" s="66">
        <f t="shared" si="3"/>
        <v>31</v>
      </c>
      <c r="J42" s="65">
        <f>VLOOKUP($A42,'Return Data'!$B$7:$R$2843,12,0)</f>
        <v>1.9084000000000001</v>
      </c>
      <c r="K42" s="66">
        <f>RANK(J42,J$8:J$42,0)</f>
        <v>29</v>
      </c>
      <c r="L42" s="65">
        <f>VLOOKUP($A42,'Return Data'!$B$7:$R$2843,13,0)</f>
        <v>0.84660000000000002</v>
      </c>
      <c r="M42" s="66">
        <f>RANK(L42,L$8:L$42,0)</f>
        <v>30</v>
      </c>
      <c r="N42" s="65">
        <f>VLOOKUP($A42,'Return Data'!$B$7:$R$2843,17,0)</f>
        <v>6.7389999999999999</v>
      </c>
      <c r="O42" s="66">
        <f>RANK(N42,N$8:N$42,0)</f>
        <v>20</v>
      </c>
      <c r="P42" s="65"/>
      <c r="Q42" s="66"/>
      <c r="R42" s="65">
        <f>VLOOKUP($A42,'Return Data'!$B$7:$R$2843,16,0)</f>
        <v>10.885899999999999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0.69771764705882344</v>
      </c>
      <c r="E44" s="88"/>
      <c r="F44" s="89">
        <f>AVERAGE(F8:F42)</f>
        <v>5.8372441176470584</v>
      </c>
      <c r="G44" s="88"/>
      <c r="H44" s="89">
        <f>AVERAGE(H8:H42)</f>
        <v>-1.6569411764705884</v>
      </c>
      <c r="I44" s="88"/>
      <c r="J44" s="89">
        <f>AVERAGE(J8:J42)</f>
        <v>5.2095548387096793</v>
      </c>
      <c r="K44" s="88"/>
      <c r="L44" s="89">
        <f>AVERAGE(L8:L42)</f>
        <v>4.7119548387096772</v>
      </c>
      <c r="M44" s="88"/>
      <c r="N44" s="89">
        <f>AVERAGE(N8:N42)</f>
        <v>6.2919200000000011</v>
      </c>
      <c r="O44" s="88"/>
      <c r="P44" s="89">
        <f>AVERAGE(P8:P42)</f>
        <v>6.3307517241379312</v>
      </c>
      <c r="Q44" s="88"/>
      <c r="R44" s="89">
        <f>AVERAGE(R8:R42)</f>
        <v>4.5068085714285715</v>
      </c>
      <c r="S44" s="90"/>
    </row>
    <row r="45" spans="1:19" x14ac:dyDescent="0.3">
      <c r="A45" s="87" t="s">
        <v>28</v>
      </c>
      <c r="B45" s="88"/>
      <c r="C45" s="88"/>
      <c r="D45" s="89">
        <f>MIN(D8:D42)</f>
        <v>-16.934999999999999</v>
      </c>
      <c r="E45" s="88"/>
      <c r="F45" s="89">
        <f>MIN(F8:F42)</f>
        <v>-5.0518000000000001</v>
      </c>
      <c r="G45" s="88"/>
      <c r="H45" s="89">
        <f>MIN(H8:H42)</f>
        <v>-41.0045</v>
      </c>
      <c r="I45" s="88"/>
      <c r="J45" s="89">
        <f>MIN(J8:J42)</f>
        <v>0</v>
      </c>
      <c r="K45" s="88"/>
      <c r="L45" s="89">
        <f>MIN(L8:L42)</f>
        <v>0</v>
      </c>
      <c r="M45" s="88"/>
      <c r="N45" s="89">
        <f>MIN(N8:N42)</f>
        <v>-11.625500000000001</v>
      </c>
      <c r="O45" s="88"/>
      <c r="P45" s="89">
        <f>MIN(P8:P42)</f>
        <v>-8.2459000000000007</v>
      </c>
      <c r="Q45" s="88"/>
      <c r="R45" s="89">
        <f>MIN(R8:R42)</f>
        <v>-22.2971</v>
      </c>
      <c r="S45" s="90"/>
    </row>
    <row r="46" spans="1:19" ht="15" thickBot="1" x14ac:dyDescent="0.35">
      <c r="A46" s="91" t="s">
        <v>29</v>
      </c>
      <c r="B46" s="92"/>
      <c r="C46" s="92"/>
      <c r="D46" s="93">
        <f>MAX(D8:D42)</f>
        <v>13.074</v>
      </c>
      <c r="E46" s="92"/>
      <c r="F46" s="93">
        <f>MAX(F8:F42)</f>
        <v>17.278199999999998</v>
      </c>
      <c r="G46" s="92"/>
      <c r="H46" s="93">
        <f>MAX(H8:H42)</f>
        <v>17.844799999999999</v>
      </c>
      <c r="I46" s="92"/>
      <c r="J46" s="93">
        <f>MAX(J8:J42)</f>
        <v>23.202999999999999</v>
      </c>
      <c r="K46" s="92"/>
      <c r="L46" s="93">
        <f>MAX(L8:L42)</f>
        <v>14.5032</v>
      </c>
      <c r="M46" s="92"/>
      <c r="N46" s="93">
        <f>MAX(N8:N42)</f>
        <v>9.8132000000000001</v>
      </c>
      <c r="O46" s="92"/>
      <c r="P46" s="93">
        <f>MAX(P8:P42)</f>
        <v>9.6526999999999994</v>
      </c>
      <c r="Q46" s="92"/>
      <c r="R46" s="93">
        <f>MAX(R8:R42)</f>
        <v>10.885899999999999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44377</v>
      </c>
      <c r="C8" s="65">
        <f>VLOOKUP($A8,'Return Data'!$B$7:$R$2843,4,0)</f>
        <v>327.64</v>
      </c>
      <c r="D8" s="65">
        <f>VLOOKUP($A8,'Return Data'!$B$7:$R$2843,10,0)</f>
        <v>7.8792</v>
      </c>
      <c r="E8" s="66">
        <f t="shared" ref="E8:E36" si="0">RANK(D8,D$8:D$36,0)</f>
        <v>14</v>
      </c>
      <c r="F8" s="65">
        <f>VLOOKUP($A8,'Return Data'!$B$7:$R$2843,11,0)</f>
        <v>15.0825</v>
      </c>
      <c r="G8" s="66">
        <f t="shared" ref="G8:G36" si="1">RANK(F8,F$8:F$36,0)</f>
        <v>14</v>
      </c>
      <c r="H8" s="65">
        <f>VLOOKUP($A8,'Return Data'!$B$7:$R$2843,12,0)</f>
        <v>43.155500000000004</v>
      </c>
      <c r="I8" s="66">
        <f t="shared" ref="I8:I36" si="2">RANK(H8,H$8:H$36,0)</f>
        <v>7</v>
      </c>
      <c r="J8" s="65">
        <f>VLOOKUP($A8,'Return Data'!$B$7:$R$2843,13,0)</f>
        <v>55.611499999999999</v>
      </c>
      <c r="K8" s="66">
        <f t="shared" ref="K8:K36" si="3">RANK(J8,J$8:J$36,0)</f>
        <v>11</v>
      </c>
      <c r="L8" s="65">
        <f>VLOOKUP($A8,'Return Data'!$B$7:$R$2843,17,0)</f>
        <v>16.457100000000001</v>
      </c>
      <c r="M8" s="66">
        <f t="shared" ref="M8:M36" si="4">RANK(L8,L$8:L$36,0)</f>
        <v>20</v>
      </c>
      <c r="N8" s="65">
        <f>VLOOKUP($A8,'Return Data'!$B$7:$R$2843,14,0)</f>
        <v>13.2745</v>
      </c>
      <c r="O8" s="66">
        <f t="shared" ref="O8:O26" si="5">RANK(N8,N$8:N$36,0)</f>
        <v>23</v>
      </c>
      <c r="P8" s="65">
        <f>VLOOKUP($A8,'Return Data'!$B$7:$R$2843,15,0)</f>
        <v>13.405900000000001</v>
      </c>
      <c r="Q8" s="66">
        <f t="shared" ref="Q8:Q26" si="6">RANK(P8,P$8:P$36,0)</f>
        <v>23</v>
      </c>
      <c r="R8" s="65">
        <f>VLOOKUP($A8,'Return Data'!$B$7:$R$2843,16,0)</f>
        <v>14.9535</v>
      </c>
      <c r="S8" s="67">
        <f t="shared" ref="S8:S36" si="7">RANK(R8,R$8:R$36,0)</f>
        <v>12</v>
      </c>
    </row>
    <row r="9" spans="1:20" x14ac:dyDescent="0.3">
      <c r="A9" s="63" t="s">
        <v>950</v>
      </c>
      <c r="B9" s="64">
        <f>VLOOKUP($A9,'Return Data'!$B$7:$R$2843,3,0)</f>
        <v>44377</v>
      </c>
      <c r="C9" s="65">
        <f>VLOOKUP($A9,'Return Data'!$B$7:$R$2843,4,0)</f>
        <v>46.32</v>
      </c>
      <c r="D9" s="65">
        <f>VLOOKUP($A9,'Return Data'!$B$7:$R$2843,10,0)</f>
        <v>7.5708000000000002</v>
      </c>
      <c r="E9" s="66">
        <f t="shared" si="0"/>
        <v>18</v>
      </c>
      <c r="F9" s="65">
        <f>VLOOKUP($A9,'Return Data'!$B$7:$R$2843,11,0)</f>
        <v>10.076000000000001</v>
      </c>
      <c r="G9" s="66">
        <f t="shared" si="1"/>
        <v>27</v>
      </c>
      <c r="H9" s="65">
        <f>VLOOKUP($A9,'Return Data'!$B$7:$R$2843,12,0)</f>
        <v>37.693199999999997</v>
      </c>
      <c r="I9" s="66">
        <f t="shared" si="2"/>
        <v>23</v>
      </c>
      <c r="J9" s="65">
        <f>VLOOKUP($A9,'Return Data'!$B$7:$R$2843,13,0)</f>
        <v>47.845500000000001</v>
      </c>
      <c r="K9" s="66">
        <f t="shared" si="3"/>
        <v>24</v>
      </c>
      <c r="L9" s="65">
        <f>VLOOKUP($A9,'Return Data'!$B$7:$R$2843,17,0)</f>
        <v>19.59</v>
      </c>
      <c r="M9" s="66">
        <f t="shared" si="4"/>
        <v>6</v>
      </c>
      <c r="N9" s="65">
        <f>VLOOKUP($A9,'Return Data'!$B$7:$R$2843,14,0)</f>
        <v>17.035</v>
      </c>
      <c r="O9" s="66">
        <f t="shared" si="5"/>
        <v>3</v>
      </c>
      <c r="P9" s="65">
        <f>VLOOKUP($A9,'Return Data'!$B$7:$R$2843,15,0)</f>
        <v>17.915900000000001</v>
      </c>
      <c r="Q9" s="66">
        <f t="shared" si="6"/>
        <v>2</v>
      </c>
      <c r="R9" s="65">
        <f>VLOOKUP($A9,'Return Data'!$B$7:$R$2843,16,0)</f>
        <v>17.020099999999999</v>
      </c>
      <c r="S9" s="67">
        <f t="shared" si="7"/>
        <v>3</v>
      </c>
    </row>
    <row r="10" spans="1:20" x14ac:dyDescent="0.3">
      <c r="A10" s="63" t="s">
        <v>953</v>
      </c>
      <c r="B10" s="64">
        <f>VLOOKUP($A10,'Return Data'!$B$7:$R$2843,3,0)</f>
        <v>44377</v>
      </c>
      <c r="C10" s="65">
        <f>VLOOKUP($A10,'Return Data'!$B$7:$R$2843,4,0)</f>
        <v>21.12</v>
      </c>
      <c r="D10" s="65">
        <f>VLOOKUP($A10,'Return Data'!$B$7:$R$2843,10,0)</f>
        <v>6.4516</v>
      </c>
      <c r="E10" s="66">
        <f t="shared" si="0"/>
        <v>24</v>
      </c>
      <c r="F10" s="65">
        <f>VLOOKUP($A10,'Return Data'!$B$7:$R$2843,11,0)</f>
        <v>13.0016</v>
      </c>
      <c r="G10" s="66">
        <f t="shared" si="1"/>
        <v>21</v>
      </c>
      <c r="H10" s="65">
        <f>VLOOKUP($A10,'Return Data'!$B$7:$R$2843,12,0)</f>
        <v>40.053100000000001</v>
      </c>
      <c r="I10" s="66">
        <f t="shared" si="2"/>
        <v>16</v>
      </c>
      <c r="J10" s="65">
        <f>VLOOKUP($A10,'Return Data'!$B$7:$R$2843,13,0)</f>
        <v>49.469200000000001</v>
      </c>
      <c r="K10" s="66">
        <f t="shared" si="3"/>
        <v>21</v>
      </c>
      <c r="L10" s="65">
        <f>VLOOKUP($A10,'Return Data'!$B$7:$R$2843,17,0)</f>
        <v>16.5809</v>
      </c>
      <c r="M10" s="66">
        <f t="shared" si="4"/>
        <v>19</v>
      </c>
      <c r="N10" s="65">
        <f>VLOOKUP($A10,'Return Data'!$B$7:$R$2843,14,0)</f>
        <v>14.200900000000001</v>
      </c>
      <c r="O10" s="66">
        <f t="shared" si="5"/>
        <v>15</v>
      </c>
      <c r="P10" s="65">
        <f>VLOOKUP($A10,'Return Data'!$B$7:$R$2843,15,0)</f>
        <v>13.6196</v>
      </c>
      <c r="Q10" s="66">
        <f t="shared" si="6"/>
        <v>20</v>
      </c>
      <c r="R10" s="65">
        <f>VLOOKUP($A10,'Return Data'!$B$7:$R$2843,16,0)</f>
        <v>12.1172</v>
      </c>
      <c r="S10" s="67">
        <f t="shared" si="7"/>
        <v>26</v>
      </c>
    </row>
    <row r="11" spans="1:20" x14ac:dyDescent="0.3">
      <c r="A11" s="63" t="s">
        <v>955</v>
      </c>
      <c r="B11" s="64">
        <f>VLOOKUP($A11,'Return Data'!$B$7:$R$2843,3,0)</f>
        <v>44377</v>
      </c>
      <c r="C11" s="65">
        <f>VLOOKUP($A11,'Return Data'!$B$7:$R$2843,4,0)</f>
        <v>138.82</v>
      </c>
      <c r="D11" s="65">
        <f>VLOOKUP($A11,'Return Data'!$B$7:$R$2843,10,0)</f>
        <v>6.7846000000000002</v>
      </c>
      <c r="E11" s="66">
        <f t="shared" si="0"/>
        <v>23</v>
      </c>
      <c r="F11" s="65">
        <f>VLOOKUP($A11,'Return Data'!$B$7:$R$2843,11,0)</f>
        <v>11.897500000000001</v>
      </c>
      <c r="G11" s="66">
        <f t="shared" si="1"/>
        <v>23</v>
      </c>
      <c r="H11" s="65">
        <f>VLOOKUP($A11,'Return Data'!$B$7:$R$2843,12,0)</f>
        <v>37.228200000000001</v>
      </c>
      <c r="I11" s="66">
        <f t="shared" si="2"/>
        <v>24</v>
      </c>
      <c r="J11" s="65">
        <f>VLOOKUP($A11,'Return Data'!$B$7:$R$2843,13,0)</f>
        <v>46.728700000000003</v>
      </c>
      <c r="K11" s="66">
        <f t="shared" si="3"/>
        <v>26</v>
      </c>
      <c r="L11" s="65">
        <f>VLOOKUP($A11,'Return Data'!$B$7:$R$2843,17,0)</f>
        <v>18.6143</v>
      </c>
      <c r="M11" s="66">
        <f t="shared" si="4"/>
        <v>8</v>
      </c>
      <c r="N11" s="65">
        <f>VLOOKUP($A11,'Return Data'!$B$7:$R$2843,14,0)</f>
        <v>16.232800000000001</v>
      </c>
      <c r="O11" s="66">
        <f t="shared" si="5"/>
        <v>5</v>
      </c>
      <c r="P11" s="65">
        <f>VLOOKUP($A11,'Return Data'!$B$7:$R$2843,15,0)</f>
        <v>14.4068</v>
      </c>
      <c r="Q11" s="66">
        <f t="shared" si="6"/>
        <v>11</v>
      </c>
      <c r="R11" s="65">
        <f>VLOOKUP($A11,'Return Data'!$B$7:$R$2843,16,0)</f>
        <v>15.782999999999999</v>
      </c>
      <c r="S11" s="67">
        <f t="shared" si="7"/>
        <v>5</v>
      </c>
    </row>
    <row r="12" spans="1:20" x14ac:dyDescent="0.3">
      <c r="A12" s="63" t="s">
        <v>956</v>
      </c>
      <c r="B12" s="64">
        <f>VLOOKUP($A12,'Return Data'!$B$7:$R$2843,3,0)</f>
        <v>44377</v>
      </c>
      <c r="C12" s="65">
        <f>VLOOKUP($A12,'Return Data'!$B$7:$R$2843,4,0)</f>
        <v>41.59</v>
      </c>
      <c r="D12" s="65">
        <f>VLOOKUP($A12,'Return Data'!$B$7:$R$2843,10,0)</f>
        <v>7.6902999999999997</v>
      </c>
      <c r="E12" s="66">
        <f t="shared" si="0"/>
        <v>16</v>
      </c>
      <c r="F12" s="65">
        <f>VLOOKUP($A12,'Return Data'!$B$7:$R$2843,11,0)</f>
        <v>14.6678</v>
      </c>
      <c r="G12" s="66">
        <f t="shared" si="1"/>
        <v>15</v>
      </c>
      <c r="H12" s="65">
        <f>VLOOKUP($A12,'Return Data'!$B$7:$R$2843,12,0)</f>
        <v>40.839799999999997</v>
      </c>
      <c r="I12" s="66">
        <f t="shared" si="2"/>
        <v>13</v>
      </c>
      <c r="J12" s="65">
        <f>VLOOKUP($A12,'Return Data'!$B$7:$R$2843,13,0)</f>
        <v>53.186</v>
      </c>
      <c r="K12" s="66">
        <f t="shared" si="3"/>
        <v>15</v>
      </c>
      <c r="L12" s="65">
        <f>VLOOKUP($A12,'Return Data'!$B$7:$R$2843,17,0)</f>
        <v>23.683</v>
      </c>
      <c r="M12" s="66">
        <f t="shared" si="4"/>
        <v>1</v>
      </c>
      <c r="N12" s="65">
        <f>VLOOKUP($A12,'Return Data'!$B$7:$R$2843,14,0)</f>
        <v>19.5456</v>
      </c>
      <c r="O12" s="66">
        <f t="shared" si="5"/>
        <v>1</v>
      </c>
      <c r="P12" s="65">
        <f>VLOOKUP($A12,'Return Data'!$B$7:$R$2843,15,0)</f>
        <v>18.262799999999999</v>
      </c>
      <c r="Q12" s="66">
        <f t="shared" si="6"/>
        <v>1</v>
      </c>
      <c r="R12" s="65">
        <f>VLOOKUP($A12,'Return Data'!$B$7:$R$2843,16,0)</f>
        <v>15.7263</v>
      </c>
      <c r="S12" s="67">
        <f t="shared" si="7"/>
        <v>6</v>
      </c>
    </row>
    <row r="13" spans="1:20" x14ac:dyDescent="0.3">
      <c r="A13" s="63" t="s">
        <v>958</v>
      </c>
      <c r="B13" s="64">
        <f>VLOOKUP($A13,'Return Data'!$B$7:$R$2843,3,0)</f>
        <v>44377</v>
      </c>
      <c r="C13" s="65">
        <f>VLOOKUP($A13,'Return Data'!$B$7:$R$2843,4,0)</f>
        <v>290.351</v>
      </c>
      <c r="D13" s="65">
        <f>VLOOKUP($A13,'Return Data'!$B$7:$R$2843,10,0)</f>
        <v>8.0467999999999993</v>
      </c>
      <c r="E13" s="66">
        <f t="shared" si="0"/>
        <v>13</v>
      </c>
      <c r="F13" s="65">
        <f>VLOOKUP($A13,'Return Data'!$B$7:$R$2843,11,0)</f>
        <v>13.440099999999999</v>
      </c>
      <c r="G13" s="66">
        <f t="shared" si="1"/>
        <v>19</v>
      </c>
      <c r="H13" s="65">
        <f>VLOOKUP($A13,'Return Data'!$B$7:$R$2843,12,0)</f>
        <v>38.853499999999997</v>
      </c>
      <c r="I13" s="66">
        <f t="shared" si="2"/>
        <v>21</v>
      </c>
      <c r="J13" s="65">
        <f>VLOOKUP($A13,'Return Data'!$B$7:$R$2843,13,0)</f>
        <v>49.502099999999999</v>
      </c>
      <c r="K13" s="66">
        <f t="shared" si="3"/>
        <v>20</v>
      </c>
      <c r="L13" s="65">
        <f>VLOOKUP($A13,'Return Data'!$B$7:$R$2843,17,0)</f>
        <v>14.513500000000001</v>
      </c>
      <c r="M13" s="66">
        <f t="shared" si="4"/>
        <v>25</v>
      </c>
      <c r="N13" s="65">
        <f>VLOOKUP($A13,'Return Data'!$B$7:$R$2843,14,0)</f>
        <v>12.2242</v>
      </c>
      <c r="O13" s="66">
        <f t="shared" si="5"/>
        <v>25</v>
      </c>
      <c r="P13" s="65">
        <f>VLOOKUP($A13,'Return Data'!$B$7:$R$2843,15,0)</f>
        <v>12.362</v>
      </c>
      <c r="Q13" s="66">
        <f t="shared" si="6"/>
        <v>25</v>
      </c>
      <c r="R13" s="65">
        <f>VLOOKUP($A13,'Return Data'!$B$7:$R$2843,16,0)</f>
        <v>11.958500000000001</v>
      </c>
      <c r="S13" s="67">
        <f t="shared" si="7"/>
        <v>27</v>
      </c>
    </row>
    <row r="14" spans="1:20" x14ac:dyDescent="0.3">
      <c r="A14" s="63" t="s">
        <v>961</v>
      </c>
      <c r="B14" s="64">
        <f>VLOOKUP($A14,'Return Data'!$B$7:$R$2843,3,0)</f>
        <v>44377</v>
      </c>
      <c r="C14" s="65">
        <f>VLOOKUP($A14,'Return Data'!$B$7:$R$2843,4,0)</f>
        <v>53.48</v>
      </c>
      <c r="D14" s="65">
        <f>VLOOKUP($A14,'Return Data'!$B$7:$R$2843,10,0)</f>
        <v>7.4326999999999996</v>
      </c>
      <c r="E14" s="66">
        <f t="shared" si="0"/>
        <v>21</v>
      </c>
      <c r="F14" s="65">
        <f>VLOOKUP($A14,'Return Data'!$B$7:$R$2843,11,0)</f>
        <v>13.1852</v>
      </c>
      <c r="G14" s="66">
        <f t="shared" si="1"/>
        <v>20</v>
      </c>
      <c r="H14" s="65">
        <f>VLOOKUP($A14,'Return Data'!$B$7:$R$2843,12,0)</f>
        <v>39.343400000000003</v>
      </c>
      <c r="I14" s="66">
        <f t="shared" si="2"/>
        <v>20</v>
      </c>
      <c r="J14" s="65">
        <f>VLOOKUP($A14,'Return Data'!$B$7:$R$2843,13,0)</f>
        <v>53.5458</v>
      </c>
      <c r="K14" s="66">
        <f t="shared" si="3"/>
        <v>14</v>
      </c>
      <c r="L14" s="65">
        <f>VLOOKUP($A14,'Return Data'!$B$7:$R$2843,17,0)</f>
        <v>18.4101</v>
      </c>
      <c r="M14" s="66">
        <f t="shared" si="4"/>
        <v>9</v>
      </c>
      <c r="N14" s="65">
        <f>VLOOKUP($A14,'Return Data'!$B$7:$R$2843,14,0)</f>
        <v>14.7582</v>
      </c>
      <c r="O14" s="66">
        <f t="shared" si="5"/>
        <v>9</v>
      </c>
      <c r="P14" s="65">
        <f>VLOOKUP($A14,'Return Data'!$B$7:$R$2843,15,0)</f>
        <v>15.3657</v>
      </c>
      <c r="Q14" s="66">
        <f t="shared" si="6"/>
        <v>4</v>
      </c>
      <c r="R14" s="65">
        <f>VLOOKUP($A14,'Return Data'!$B$7:$R$2843,16,0)</f>
        <v>15.011100000000001</v>
      </c>
      <c r="S14" s="67">
        <f t="shared" si="7"/>
        <v>11</v>
      </c>
    </row>
    <row r="15" spans="1:20" x14ac:dyDescent="0.3">
      <c r="A15" s="63" t="s">
        <v>963</v>
      </c>
      <c r="B15" s="64">
        <f>VLOOKUP($A15,'Return Data'!$B$7:$R$2843,3,0)</f>
        <v>44377</v>
      </c>
      <c r="C15" s="65">
        <f>VLOOKUP($A15,'Return Data'!$B$7:$R$2843,4,0)</f>
        <v>698.93899999999996</v>
      </c>
      <c r="D15" s="65">
        <f>VLOOKUP($A15,'Return Data'!$B$7:$R$2843,10,0)</f>
        <v>9.4626999999999999</v>
      </c>
      <c r="E15" s="66">
        <f t="shared" si="0"/>
        <v>4</v>
      </c>
      <c r="F15" s="65">
        <f>VLOOKUP($A15,'Return Data'!$B$7:$R$2843,11,0)</f>
        <v>22.2136</v>
      </c>
      <c r="G15" s="66">
        <f t="shared" si="1"/>
        <v>1</v>
      </c>
      <c r="H15" s="65">
        <f>VLOOKUP($A15,'Return Data'!$B$7:$R$2843,12,0)</f>
        <v>58.1798</v>
      </c>
      <c r="I15" s="66">
        <f t="shared" si="2"/>
        <v>1</v>
      </c>
      <c r="J15" s="65">
        <f>VLOOKUP($A15,'Return Data'!$B$7:$R$2843,13,0)</f>
        <v>61.244900000000001</v>
      </c>
      <c r="K15" s="66">
        <f t="shared" si="3"/>
        <v>1</v>
      </c>
      <c r="L15" s="65">
        <f>VLOOKUP($A15,'Return Data'!$B$7:$R$2843,17,0)</f>
        <v>18.973600000000001</v>
      </c>
      <c r="M15" s="66">
        <f t="shared" si="4"/>
        <v>7</v>
      </c>
      <c r="N15" s="65">
        <f>VLOOKUP($A15,'Return Data'!$B$7:$R$2843,14,0)</f>
        <v>14.1212</v>
      </c>
      <c r="O15" s="66">
        <f t="shared" si="5"/>
        <v>16</v>
      </c>
      <c r="P15" s="65">
        <f>VLOOKUP($A15,'Return Data'!$B$7:$R$2843,15,0)</f>
        <v>12.795299999999999</v>
      </c>
      <c r="Q15" s="66">
        <f t="shared" si="6"/>
        <v>24</v>
      </c>
      <c r="R15" s="65">
        <f>VLOOKUP($A15,'Return Data'!$B$7:$R$2843,16,0)</f>
        <v>13.495200000000001</v>
      </c>
      <c r="S15" s="67">
        <f t="shared" si="7"/>
        <v>20</v>
      </c>
    </row>
    <row r="16" spans="1:20" x14ac:dyDescent="0.3">
      <c r="A16" s="63" t="s">
        <v>965</v>
      </c>
      <c r="B16" s="64">
        <f>VLOOKUP($A16,'Return Data'!$B$7:$R$2843,3,0)</f>
        <v>44377</v>
      </c>
      <c r="C16" s="65">
        <f>VLOOKUP($A16,'Return Data'!$B$7:$R$2843,4,0)</f>
        <v>659.64599999999996</v>
      </c>
      <c r="D16" s="65">
        <f>VLOOKUP($A16,'Return Data'!$B$7:$R$2843,10,0)</f>
        <v>8.2372999999999994</v>
      </c>
      <c r="E16" s="66">
        <f t="shared" si="0"/>
        <v>11</v>
      </c>
      <c r="F16" s="65">
        <f>VLOOKUP($A16,'Return Data'!$B$7:$R$2843,11,0)</f>
        <v>18.369499999999999</v>
      </c>
      <c r="G16" s="66">
        <f t="shared" si="1"/>
        <v>5</v>
      </c>
      <c r="H16" s="65">
        <f>VLOOKUP($A16,'Return Data'!$B$7:$R$2843,12,0)</f>
        <v>48.628799999999998</v>
      </c>
      <c r="I16" s="66">
        <f t="shared" si="2"/>
        <v>4</v>
      </c>
      <c r="J16" s="65">
        <f>VLOOKUP($A16,'Return Data'!$B$7:$R$2843,13,0)</f>
        <v>55.7742</v>
      </c>
      <c r="K16" s="66">
        <f t="shared" si="3"/>
        <v>8</v>
      </c>
      <c r="L16" s="65">
        <f>VLOOKUP($A16,'Return Data'!$B$7:$R$2843,17,0)</f>
        <v>10.5815</v>
      </c>
      <c r="M16" s="66">
        <f t="shared" si="4"/>
        <v>29</v>
      </c>
      <c r="N16" s="65">
        <f>VLOOKUP($A16,'Return Data'!$B$7:$R$2843,14,0)</f>
        <v>13.3408</v>
      </c>
      <c r="O16" s="66">
        <f t="shared" si="5"/>
        <v>21</v>
      </c>
      <c r="P16" s="65">
        <f>VLOOKUP($A16,'Return Data'!$B$7:$R$2843,15,0)</f>
        <v>13.7501</v>
      </c>
      <c r="Q16" s="66">
        <f t="shared" si="6"/>
        <v>17</v>
      </c>
      <c r="R16" s="65">
        <f>VLOOKUP($A16,'Return Data'!$B$7:$R$2843,16,0)</f>
        <v>13.414</v>
      </c>
      <c r="S16" s="67">
        <f t="shared" si="7"/>
        <v>21</v>
      </c>
    </row>
    <row r="17" spans="1:19" x14ac:dyDescent="0.3">
      <c r="A17" s="63" t="s">
        <v>967</v>
      </c>
      <c r="B17" s="64">
        <f>VLOOKUP($A17,'Return Data'!$B$7:$R$2843,3,0)</f>
        <v>44377</v>
      </c>
      <c r="C17" s="65">
        <f>VLOOKUP($A17,'Return Data'!$B$7:$R$2843,4,0)</f>
        <v>310.01150000000001</v>
      </c>
      <c r="D17" s="65">
        <f>VLOOKUP($A17,'Return Data'!$B$7:$R$2843,10,0)</f>
        <v>5.9516</v>
      </c>
      <c r="E17" s="66">
        <f t="shared" si="0"/>
        <v>26</v>
      </c>
      <c r="F17" s="65">
        <f>VLOOKUP($A17,'Return Data'!$B$7:$R$2843,11,0)</f>
        <v>11.3238</v>
      </c>
      <c r="G17" s="66">
        <f t="shared" si="1"/>
        <v>25</v>
      </c>
      <c r="H17" s="65">
        <f>VLOOKUP($A17,'Return Data'!$B$7:$R$2843,12,0)</f>
        <v>39.550600000000003</v>
      </c>
      <c r="I17" s="66">
        <f t="shared" si="2"/>
        <v>18</v>
      </c>
      <c r="J17" s="65">
        <f>VLOOKUP($A17,'Return Data'!$B$7:$R$2843,13,0)</f>
        <v>49.974299999999999</v>
      </c>
      <c r="K17" s="66">
        <f t="shared" si="3"/>
        <v>19</v>
      </c>
      <c r="L17" s="65">
        <f>VLOOKUP($A17,'Return Data'!$B$7:$R$2843,17,0)</f>
        <v>17.2681</v>
      </c>
      <c r="M17" s="66">
        <f t="shared" si="4"/>
        <v>14</v>
      </c>
      <c r="N17" s="65">
        <f>VLOOKUP($A17,'Return Data'!$B$7:$R$2843,14,0)</f>
        <v>13.805</v>
      </c>
      <c r="O17" s="66">
        <f t="shared" si="5"/>
        <v>19</v>
      </c>
      <c r="P17" s="65">
        <f>VLOOKUP($A17,'Return Data'!$B$7:$R$2843,15,0)</f>
        <v>14.707000000000001</v>
      </c>
      <c r="Q17" s="66">
        <f t="shared" si="6"/>
        <v>8</v>
      </c>
      <c r="R17" s="65">
        <f>VLOOKUP($A17,'Return Data'!$B$7:$R$2843,16,0)</f>
        <v>13.3096</v>
      </c>
      <c r="S17" s="67">
        <f t="shared" si="7"/>
        <v>22</v>
      </c>
    </row>
    <row r="18" spans="1:19" x14ac:dyDescent="0.3">
      <c r="A18" s="63" t="s">
        <v>969</v>
      </c>
      <c r="B18" s="64">
        <f>VLOOKUP($A18,'Return Data'!$B$7:$R$2843,3,0)</f>
        <v>44377</v>
      </c>
      <c r="C18" s="65">
        <f>VLOOKUP($A18,'Return Data'!$B$7:$R$2843,4,0)</f>
        <v>62.06</v>
      </c>
      <c r="D18" s="65">
        <f>VLOOKUP($A18,'Return Data'!$B$7:$R$2843,10,0)</f>
        <v>7.2032999999999996</v>
      </c>
      <c r="E18" s="66">
        <f t="shared" si="0"/>
        <v>22</v>
      </c>
      <c r="F18" s="65">
        <f>VLOOKUP($A18,'Return Data'!$B$7:$R$2843,11,0)</f>
        <v>15.3103</v>
      </c>
      <c r="G18" s="66">
        <f t="shared" si="1"/>
        <v>11</v>
      </c>
      <c r="H18" s="65">
        <f>VLOOKUP($A18,'Return Data'!$B$7:$R$2843,12,0)</f>
        <v>42.404800000000002</v>
      </c>
      <c r="I18" s="66">
        <f t="shared" si="2"/>
        <v>11</v>
      </c>
      <c r="J18" s="65">
        <f>VLOOKUP($A18,'Return Data'!$B$7:$R$2843,13,0)</f>
        <v>53.007899999999999</v>
      </c>
      <c r="K18" s="66">
        <f t="shared" si="3"/>
        <v>16</v>
      </c>
      <c r="L18" s="65">
        <f>VLOOKUP($A18,'Return Data'!$B$7:$R$2843,17,0)</f>
        <v>16.3963</v>
      </c>
      <c r="M18" s="66">
        <f t="shared" si="4"/>
        <v>21</v>
      </c>
      <c r="N18" s="65">
        <f>VLOOKUP($A18,'Return Data'!$B$7:$R$2843,14,0)</f>
        <v>14.2262</v>
      </c>
      <c r="O18" s="66">
        <f t="shared" si="5"/>
        <v>14</v>
      </c>
      <c r="P18" s="65">
        <f>VLOOKUP($A18,'Return Data'!$B$7:$R$2843,15,0)</f>
        <v>14.8315</v>
      </c>
      <c r="Q18" s="66">
        <f t="shared" si="6"/>
        <v>6</v>
      </c>
      <c r="R18" s="65">
        <f>VLOOKUP($A18,'Return Data'!$B$7:$R$2843,16,0)</f>
        <v>15.2689</v>
      </c>
      <c r="S18" s="67">
        <f t="shared" si="7"/>
        <v>9</v>
      </c>
    </row>
    <row r="19" spans="1:19" x14ac:dyDescent="0.3">
      <c r="A19" s="63" t="s">
        <v>971</v>
      </c>
      <c r="B19" s="64">
        <f>VLOOKUP($A19,'Return Data'!$B$7:$R$2843,3,0)</f>
        <v>44377</v>
      </c>
      <c r="C19" s="65">
        <f>VLOOKUP($A19,'Return Data'!$B$7:$R$2843,4,0)</f>
        <v>38.44</v>
      </c>
      <c r="D19" s="65">
        <f>VLOOKUP($A19,'Return Data'!$B$7:$R$2843,10,0)</f>
        <v>9.86</v>
      </c>
      <c r="E19" s="66">
        <f t="shared" si="0"/>
        <v>2</v>
      </c>
      <c r="F19" s="65">
        <f>VLOOKUP($A19,'Return Data'!$B$7:$R$2843,11,0)</f>
        <v>17.373999999999999</v>
      </c>
      <c r="G19" s="66">
        <f t="shared" si="1"/>
        <v>6</v>
      </c>
      <c r="H19" s="65">
        <f>VLOOKUP($A19,'Return Data'!$B$7:$R$2843,12,0)</f>
        <v>42.952800000000003</v>
      </c>
      <c r="I19" s="66">
        <f t="shared" si="2"/>
        <v>9</v>
      </c>
      <c r="J19" s="65">
        <f>VLOOKUP($A19,'Return Data'!$B$7:$R$2843,13,0)</f>
        <v>55.753599999999999</v>
      </c>
      <c r="K19" s="66">
        <f t="shared" si="3"/>
        <v>9</v>
      </c>
      <c r="L19" s="65">
        <f>VLOOKUP($A19,'Return Data'!$B$7:$R$2843,17,0)</f>
        <v>21.4482</v>
      </c>
      <c r="M19" s="66">
        <f t="shared" si="4"/>
        <v>2</v>
      </c>
      <c r="N19" s="65">
        <f>VLOOKUP($A19,'Return Data'!$B$7:$R$2843,14,0)</f>
        <v>16.215499999999999</v>
      </c>
      <c r="O19" s="66">
        <f t="shared" si="5"/>
        <v>6</v>
      </c>
      <c r="P19" s="65">
        <f>VLOOKUP($A19,'Return Data'!$B$7:$R$2843,15,0)</f>
        <v>14.0313</v>
      </c>
      <c r="Q19" s="66">
        <f t="shared" si="6"/>
        <v>14</v>
      </c>
      <c r="R19" s="65">
        <f>VLOOKUP($A19,'Return Data'!$B$7:$R$2843,16,0)</f>
        <v>14.524800000000001</v>
      </c>
      <c r="S19" s="67">
        <f t="shared" si="7"/>
        <v>15</v>
      </c>
    </row>
    <row r="20" spans="1:19" x14ac:dyDescent="0.3">
      <c r="A20" s="63" t="s">
        <v>972</v>
      </c>
      <c r="B20" s="64">
        <f>VLOOKUP($A20,'Return Data'!$B$7:$R$2843,3,0)</f>
        <v>44377</v>
      </c>
      <c r="C20" s="65">
        <f>VLOOKUP($A20,'Return Data'!$B$7:$R$2843,4,0)</f>
        <v>48.51</v>
      </c>
      <c r="D20" s="65">
        <f>VLOOKUP($A20,'Return Data'!$B$7:$R$2843,10,0)</f>
        <v>6.4283000000000001</v>
      </c>
      <c r="E20" s="66">
        <f t="shared" si="0"/>
        <v>25</v>
      </c>
      <c r="F20" s="65">
        <f>VLOOKUP($A20,'Return Data'!$B$7:$R$2843,11,0)</f>
        <v>11.980600000000001</v>
      </c>
      <c r="G20" s="66">
        <f t="shared" si="1"/>
        <v>22</v>
      </c>
      <c r="H20" s="65">
        <f>VLOOKUP($A20,'Return Data'!$B$7:$R$2843,12,0)</f>
        <v>33.013399999999997</v>
      </c>
      <c r="I20" s="66">
        <f t="shared" si="2"/>
        <v>27</v>
      </c>
      <c r="J20" s="65">
        <f>VLOOKUP($A20,'Return Data'!$B$7:$R$2843,13,0)</f>
        <v>48.712400000000002</v>
      </c>
      <c r="K20" s="66">
        <f t="shared" si="3"/>
        <v>23</v>
      </c>
      <c r="L20" s="65">
        <f>VLOOKUP($A20,'Return Data'!$B$7:$R$2843,17,0)</f>
        <v>17.101400000000002</v>
      </c>
      <c r="M20" s="66">
        <f t="shared" si="4"/>
        <v>15</v>
      </c>
      <c r="N20" s="65">
        <f>VLOOKUP($A20,'Return Data'!$B$7:$R$2843,14,0)</f>
        <v>13.3012</v>
      </c>
      <c r="O20" s="66">
        <f t="shared" si="5"/>
        <v>22</v>
      </c>
      <c r="P20" s="65">
        <f>VLOOKUP($A20,'Return Data'!$B$7:$R$2843,15,0)</f>
        <v>14.4533</v>
      </c>
      <c r="Q20" s="66">
        <f t="shared" si="6"/>
        <v>10</v>
      </c>
      <c r="R20" s="65">
        <f>VLOOKUP($A20,'Return Data'!$B$7:$R$2843,16,0)</f>
        <v>12.9718</v>
      </c>
      <c r="S20" s="67">
        <f t="shared" si="7"/>
        <v>23</v>
      </c>
    </row>
    <row r="21" spans="1:19" x14ac:dyDescent="0.3">
      <c r="A21" s="63" t="s">
        <v>975</v>
      </c>
      <c r="B21" s="64">
        <f>VLOOKUP($A21,'Return Data'!$B$7:$R$2843,3,0)</f>
        <v>44377</v>
      </c>
      <c r="C21" s="65">
        <f>VLOOKUP($A21,'Return Data'!$B$7:$R$2843,4,0)</f>
        <v>29.84</v>
      </c>
      <c r="D21" s="65">
        <f>VLOOKUP($A21,'Return Data'!$B$7:$R$2843,10,0)</f>
        <v>4.7385000000000002</v>
      </c>
      <c r="E21" s="66">
        <f t="shared" si="0"/>
        <v>29</v>
      </c>
      <c r="F21" s="65">
        <f>VLOOKUP($A21,'Return Data'!$B$7:$R$2843,11,0)</f>
        <v>8.5486000000000004</v>
      </c>
      <c r="G21" s="66">
        <f t="shared" si="1"/>
        <v>29</v>
      </c>
      <c r="H21" s="65">
        <f>VLOOKUP($A21,'Return Data'!$B$7:$R$2843,12,0)</f>
        <v>32.681199999999997</v>
      </c>
      <c r="I21" s="66">
        <f t="shared" si="2"/>
        <v>28</v>
      </c>
      <c r="J21" s="65">
        <f>VLOOKUP($A21,'Return Data'!$B$7:$R$2843,13,0)</f>
        <v>44.085000000000001</v>
      </c>
      <c r="K21" s="66">
        <f t="shared" si="3"/>
        <v>28</v>
      </c>
      <c r="L21" s="65">
        <f>VLOOKUP($A21,'Return Data'!$B$7:$R$2843,17,0)</f>
        <v>11.293699999999999</v>
      </c>
      <c r="M21" s="66">
        <f t="shared" si="4"/>
        <v>28</v>
      </c>
      <c r="N21" s="65">
        <f>VLOOKUP($A21,'Return Data'!$B$7:$R$2843,14,0)</f>
        <v>11.317299999999999</v>
      </c>
      <c r="O21" s="66">
        <f t="shared" si="5"/>
        <v>27</v>
      </c>
      <c r="P21" s="65">
        <f>VLOOKUP($A21,'Return Data'!$B$7:$R$2843,15,0)</f>
        <v>13.409800000000001</v>
      </c>
      <c r="Q21" s="66">
        <f t="shared" si="6"/>
        <v>22</v>
      </c>
      <c r="R21" s="65">
        <f>VLOOKUP($A21,'Return Data'!$B$7:$R$2843,16,0)</f>
        <v>12.8139</v>
      </c>
      <c r="S21" s="67">
        <f t="shared" si="7"/>
        <v>24</v>
      </c>
    </row>
    <row r="22" spans="1:19" x14ac:dyDescent="0.3">
      <c r="A22" s="63" t="s">
        <v>977</v>
      </c>
      <c r="B22" s="64">
        <f>VLOOKUP($A22,'Return Data'!$B$7:$R$2843,3,0)</f>
        <v>44377</v>
      </c>
      <c r="C22" s="65">
        <f>VLOOKUP($A22,'Return Data'!$B$7:$R$2843,4,0)</f>
        <v>44.15</v>
      </c>
      <c r="D22" s="65">
        <f>VLOOKUP($A22,'Return Data'!$B$7:$R$2843,10,0)</f>
        <v>9.8804999999999996</v>
      </c>
      <c r="E22" s="66">
        <f t="shared" si="0"/>
        <v>1</v>
      </c>
      <c r="F22" s="65">
        <f>VLOOKUP($A22,'Return Data'!$B$7:$R$2843,11,0)</f>
        <v>15.1839</v>
      </c>
      <c r="G22" s="66">
        <f t="shared" si="1"/>
        <v>13</v>
      </c>
      <c r="H22" s="65">
        <f>VLOOKUP($A22,'Return Data'!$B$7:$R$2843,12,0)</f>
        <v>35.7209</v>
      </c>
      <c r="I22" s="66">
        <f t="shared" si="2"/>
        <v>25</v>
      </c>
      <c r="J22" s="65">
        <f>VLOOKUP($A22,'Return Data'!$B$7:$R$2843,13,0)</f>
        <v>49.1554</v>
      </c>
      <c r="K22" s="66">
        <f t="shared" si="3"/>
        <v>22</v>
      </c>
      <c r="L22" s="65">
        <f>VLOOKUP($A22,'Return Data'!$B$7:$R$2843,17,0)</f>
        <v>17.5108</v>
      </c>
      <c r="M22" s="66">
        <f t="shared" si="4"/>
        <v>11</v>
      </c>
      <c r="N22" s="65">
        <f>VLOOKUP($A22,'Return Data'!$B$7:$R$2843,14,0)</f>
        <v>13.998200000000001</v>
      </c>
      <c r="O22" s="66">
        <f t="shared" si="5"/>
        <v>17</v>
      </c>
      <c r="P22" s="65">
        <f>VLOOKUP($A22,'Return Data'!$B$7:$R$2843,15,0)</f>
        <v>14.363200000000001</v>
      </c>
      <c r="Q22" s="66">
        <f t="shared" si="6"/>
        <v>12</v>
      </c>
      <c r="R22" s="65">
        <f>VLOOKUP($A22,'Return Data'!$B$7:$R$2843,16,0)</f>
        <v>15.4518</v>
      </c>
      <c r="S22" s="67">
        <f t="shared" si="7"/>
        <v>7</v>
      </c>
    </row>
    <row r="23" spans="1:19" x14ac:dyDescent="0.3">
      <c r="A23" s="63" t="s">
        <v>979</v>
      </c>
      <c r="B23" s="64">
        <f>VLOOKUP($A23,'Return Data'!$B$7:$R$2843,3,0)</f>
        <v>44377</v>
      </c>
      <c r="C23" s="65">
        <f>VLOOKUP($A23,'Return Data'!$B$7:$R$2843,4,0)</f>
        <v>96.424999999999997</v>
      </c>
      <c r="D23" s="65">
        <f>VLOOKUP($A23,'Return Data'!$B$7:$R$2843,10,0)</f>
        <v>5.8301999999999996</v>
      </c>
      <c r="E23" s="66">
        <f t="shared" si="0"/>
        <v>28</v>
      </c>
      <c r="F23" s="65">
        <f>VLOOKUP($A23,'Return Data'!$B$7:$R$2843,11,0)</f>
        <v>9.9449000000000005</v>
      </c>
      <c r="G23" s="66">
        <f t="shared" si="1"/>
        <v>28</v>
      </c>
      <c r="H23" s="65">
        <f>VLOOKUP($A23,'Return Data'!$B$7:$R$2843,12,0)</f>
        <v>27.4772</v>
      </c>
      <c r="I23" s="66">
        <f t="shared" si="2"/>
        <v>29</v>
      </c>
      <c r="J23" s="65">
        <f>VLOOKUP($A23,'Return Data'!$B$7:$R$2843,13,0)</f>
        <v>35.740499999999997</v>
      </c>
      <c r="K23" s="66">
        <f t="shared" si="3"/>
        <v>29</v>
      </c>
      <c r="L23" s="65">
        <f>VLOOKUP($A23,'Return Data'!$B$7:$R$2843,17,0)</f>
        <v>15.965299999999999</v>
      </c>
      <c r="M23" s="66">
        <f t="shared" si="4"/>
        <v>22</v>
      </c>
      <c r="N23" s="65">
        <f>VLOOKUP($A23,'Return Data'!$B$7:$R$2843,14,0)</f>
        <v>12.073399999999999</v>
      </c>
      <c r="O23" s="66">
        <f t="shared" si="5"/>
        <v>26</v>
      </c>
      <c r="P23" s="65">
        <f>VLOOKUP($A23,'Return Data'!$B$7:$R$2843,15,0)</f>
        <v>11.3893</v>
      </c>
      <c r="Q23" s="66">
        <f t="shared" si="6"/>
        <v>26</v>
      </c>
      <c r="R23" s="65">
        <f>VLOOKUP($A23,'Return Data'!$B$7:$R$2843,16,0)</f>
        <v>12.2212</v>
      </c>
      <c r="S23" s="67">
        <f t="shared" si="7"/>
        <v>25</v>
      </c>
    </row>
    <row r="24" spans="1:19" x14ac:dyDescent="0.3">
      <c r="A24" s="63" t="s">
        <v>1910</v>
      </c>
      <c r="B24" s="64">
        <f>VLOOKUP($A24,'Return Data'!$B$7:$R$2843,3,0)</f>
        <v>44377</v>
      </c>
      <c r="C24" s="65">
        <f>VLOOKUP($A24,'Return Data'!$B$7:$R$2843,4,0)</f>
        <v>373.839</v>
      </c>
      <c r="D24" s="65">
        <f>VLOOKUP($A24,'Return Data'!$B$7:$R$2843,10,0)</f>
        <v>8.2637</v>
      </c>
      <c r="E24" s="66">
        <f t="shared" si="0"/>
        <v>10</v>
      </c>
      <c r="F24" s="65">
        <f>VLOOKUP($A24,'Return Data'!$B$7:$R$2843,11,0)</f>
        <v>16.753900000000002</v>
      </c>
      <c r="G24" s="66">
        <f t="shared" si="1"/>
        <v>7</v>
      </c>
      <c r="H24" s="65">
        <f>VLOOKUP($A24,'Return Data'!$B$7:$R$2843,12,0)</f>
        <v>42.323799999999999</v>
      </c>
      <c r="I24" s="66">
        <f t="shared" si="2"/>
        <v>12</v>
      </c>
      <c r="J24" s="65">
        <f>VLOOKUP($A24,'Return Data'!$B$7:$R$2843,13,0)</f>
        <v>57.849899999999998</v>
      </c>
      <c r="K24" s="66">
        <f t="shared" si="3"/>
        <v>4</v>
      </c>
      <c r="L24" s="65">
        <f>VLOOKUP($A24,'Return Data'!$B$7:$R$2843,17,0)</f>
        <v>21.150200000000002</v>
      </c>
      <c r="M24" s="66">
        <f t="shared" si="4"/>
        <v>3</v>
      </c>
      <c r="N24" s="65">
        <f>VLOOKUP($A24,'Return Data'!$B$7:$R$2843,14,0)</f>
        <v>17.088999999999999</v>
      </c>
      <c r="O24" s="66">
        <f t="shared" si="5"/>
        <v>2</v>
      </c>
      <c r="P24" s="65">
        <f>VLOOKUP($A24,'Return Data'!$B$7:$R$2843,15,0)</f>
        <v>15.2582</v>
      </c>
      <c r="Q24" s="66">
        <f t="shared" si="6"/>
        <v>5</v>
      </c>
      <c r="R24" s="65">
        <f>VLOOKUP($A24,'Return Data'!$B$7:$R$2843,16,0)</f>
        <v>15.3467</v>
      </c>
      <c r="S24" s="67">
        <f t="shared" si="7"/>
        <v>8</v>
      </c>
    </row>
    <row r="25" spans="1:19" x14ac:dyDescent="0.3">
      <c r="A25" s="63" t="s">
        <v>980</v>
      </c>
      <c r="B25" s="64">
        <f>VLOOKUP($A25,'Return Data'!$B$7:$R$2843,3,0)</f>
        <v>44377</v>
      </c>
      <c r="C25" s="65">
        <f>VLOOKUP($A25,'Return Data'!$B$7:$R$2843,4,0)</f>
        <v>39.481000000000002</v>
      </c>
      <c r="D25" s="65">
        <f>VLOOKUP($A25,'Return Data'!$B$7:$R$2843,10,0)</f>
        <v>7.5132000000000003</v>
      </c>
      <c r="E25" s="66">
        <f t="shared" si="0"/>
        <v>20</v>
      </c>
      <c r="F25" s="65">
        <f>VLOOKUP($A25,'Return Data'!$B$7:$R$2843,11,0)</f>
        <v>13.807600000000001</v>
      </c>
      <c r="G25" s="66">
        <f t="shared" si="1"/>
        <v>17</v>
      </c>
      <c r="H25" s="65">
        <f>VLOOKUP($A25,'Return Data'!$B$7:$R$2843,12,0)</f>
        <v>38.006900000000002</v>
      </c>
      <c r="I25" s="66">
        <f t="shared" si="2"/>
        <v>22</v>
      </c>
      <c r="J25" s="65">
        <f>VLOOKUP($A25,'Return Data'!$B$7:$R$2843,13,0)</f>
        <v>51.106099999999998</v>
      </c>
      <c r="K25" s="66">
        <f t="shared" si="3"/>
        <v>18</v>
      </c>
      <c r="L25" s="65">
        <f>VLOOKUP($A25,'Return Data'!$B$7:$R$2843,17,0)</f>
        <v>15.7525</v>
      </c>
      <c r="M25" s="66">
        <f t="shared" si="4"/>
        <v>23</v>
      </c>
      <c r="N25" s="65">
        <f>VLOOKUP($A25,'Return Data'!$B$7:$R$2843,14,0)</f>
        <v>13.888299999999999</v>
      </c>
      <c r="O25" s="66">
        <f t="shared" si="5"/>
        <v>18</v>
      </c>
      <c r="P25" s="65">
        <f>VLOOKUP($A25,'Return Data'!$B$7:$R$2843,15,0)</f>
        <v>13.4671</v>
      </c>
      <c r="Q25" s="66">
        <f t="shared" si="6"/>
        <v>21</v>
      </c>
      <c r="R25" s="65">
        <f>VLOOKUP($A25,'Return Data'!$B$7:$R$2843,16,0)</f>
        <v>13.9918</v>
      </c>
      <c r="S25" s="67">
        <f t="shared" si="7"/>
        <v>16</v>
      </c>
    </row>
    <row r="26" spans="1:19" x14ac:dyDescent="0.3">
      <c r="A26" s="63" t="s">
        <v>983</v>
      </c>
      <c r="B26" s="64">
        <f>VLOOKUP($A26,'Return Data'!$B$7:$R$2843,3,0)</f>
        <v>44377</v>
      </c>
      <c r="C26" s="65">
        <f>VLOOKUP($A26,'Return Data'!$B$7:$R$2843,4,0)</f>
        <v>39.728000000000002</v>
      </c>
      <c r="D26" s="65">
        <f>VLOOKUP($A26,'Return Data'!$B$7:$R$2843,10,0)</f>
        <v>8.1325000000000003</v>
      </c>
      <c r="E26" s="66">
        <f t="shared" si="0"/>
        <v>12</v>
      </c>
      <c r="F26" s="65">
        <f>VLOOKUP($A26,'Return Data'!$B$7:$R$2843,11,0)</f>
        <v>11.135400000000001</v>
      </c>
      <c r="G26" s="66">
        <f t="shared" si="1"/>
        <v>26</v>
      </c>
      <c r="H26" s="65">
        <f>VLOOKUP($A26,'Return Data'!$B$7:$R$2843,12,0)</f>
        <v>39.505600000000001</v>
      </c>
      <c r="I26" s="66">
        <f t="shared" si="2"/>
        <v>19</v>
      </c>
      <c r="J26" s="65">
        <f>VLOOKUP($A26,'Return Data'!$B$7:$R$2843,13,0)</f>
        <v>47.835599999999999</v>
      </c>
      <c r="K26" s="66">
        <f t="shared" si="3"/>
        <v>25</v>
      </c>
      <c r="L26" s="65">
        <f>VLOOKUP($A26,'Return Data'!$B$7:$R$2843,17,0)</f>
        <v>17.052099999999999</v>
      </c>
      <c r="M26" s="66">
        <f t="shared" si="4"/>
        <v>16</v>
      </c>
      <c r="N26" s="65">
        <f>VLOOKUP($A26,'Return Data'!$B$7:$R$2843,14,0)</f>
        <v>14.553599999999999</v>
      </c>
      <c r="O26" s="66">
        <f t="shared" si="5"/>
        <v>10</v>
      </c>
      <c r="P26" s="65">
        <f>VLOOKUP($A26,'Return Data'!$B$7:$R$2843,15,0)</f>
        <v>13.8772</v>
      </c>
      <c r="Q26" s="66">
        <f t="shared" si="6"/>
        <v>15</v>
      </c>
      <c r="R26" s="65">
        <f>VLOOKUP($A26,'Return Data'!$B$7:$R$2843,16,0)</f>
        <v>13.6229</v>
      </c>
      <c r="S26" s="67">
        <f t="shared" si="7"/>
        <v>18</v>
      </c>
    </row>
    <row r="27" spans="1:19" x14ac:dyDescent="0.3">
      <c r="A27" s="63" t="s">
        <v>984</v>
      </c>
      <c r="B27" s="64">
        <f>VLOOKUP($A27,'Return Data'!$B$7:$R$2843,3,0)</f>
        <v>44377</v>
      </c>
      <c r="C27" s="65">
        <f>VLOOKUP($A27,'Return Data'!$B$7:$R$2843,4,0)</f>
        <v>14.870900000000001</v>
      </c>
      <c r="D27" s="65">
        <f>VLOOKUP($A27,'Return Data'!$B$7:$R$2843,10,0)</f>
        <v>9.0386000000000006</v>
      </c>
      <c r="E27" s="66">
        <f t="shared" si="0"/>
        <v>5</v>
      </c>
      <c r="F27" s="65">
        <f>VLOOKUP($A27,'Return Data'!$B$7:$R$2843,11,0)</f>
        <v>19.378799999999998</v>
      </c>
      <c r="G27" s="66">
        <f t="shared" si="1"/>
        <v>3</v>
      </c>
      <c r="H27" s="65">
        <f>VLOOKUP($A27,'Return Data'!$B$7:$R$2843,12,0)</f>
        <v>49.114600000000003</v>
      </c>
      <c r="I27" s="66">
        <f t="shared" si="2"/>
        <v>3</v>
      </c>
      <c r="J27" s="65">
        <f>VLOOKUP($A27,'Return Data'!$B$7:$R$2843,13,0)</f>
        <v>57.2592</v>
      </c>
      <c r="K27" s="66">
        <f t="shared" si="3"/>
        <v>5</v>
      </c>
      <c r="L27" s="65">
        <f>VLOOKUP($A27,'Return Data'!$B$7:$R$2843,17,0)</f>
        <v>20.472999999999999</v>
      </c>
      <c r="M27" s="66">
        <f t="shared" si="4"/>
        <v>4</v>
      </c>
      <c r="N27" s="65"/>
      <c r="O27" s="66"/>
      <c r="P27" s="65"/>
      <c r="Q27" s="66"/>
      <c r="R27" s="65">
        <f>VLOOKUP($A27,'Return Data'!$B$7:$R$2843,16,0)</f>
        <v>18.867599999999999</v>
      </c>
      <c r="S27" s="67">
        <f t="shared" si="7"/>
        <v>1</v>
      </c>
    </row>
    <row r="28" spans="1:19" x14ac:dyDescent="0.3">
      <c r="A28" s="63" t="s">
        <v>986</v>
      </c>
      <c r="B28" s="64">
        <f>VLOOKUP($A28,'Return Data'!$B$7:$R$2843,3,0)</f>
        <v>44377</v>
      </c>
      <c r="C28" s="65">
        <f>VLOOKUP($A28,'Return Data'!$B$7:$R$2843,4,0)</f>
        <v>77.108999999999995</v>
      </c>
      <c r="D28" s="65">
        <f>VLOOKUP($A28,'Return Data'!$B$7:$R$2843,10,0)</f>
        <v>8.3584999999999994</v>
      </c>
      <c r="E28" s="66">
        <f t="shared" si="0"/>
        <v>9</v>
      </c>
      <c r="F28" s="65">
        <f>VLOOKUP($A28,'Return Data'!$B$7:$R$2843,11,0)</f>
        <v>16.220800000000001</v>
      </c>
      <c r="G28" s="66">
        <f t="shared" si="1"/>
        <v>8</v>
      </c>
      <c r="H28" s="65">
        <f>VLOOKUP($A28,'Return Data'!$B$7:$R$2843,12,0)</f>
        <v>39.67</v>
      </c>
      <c r="I28" s="66">
        <f t="shared" si="2"/>
        <v>17</v>
      </c>
      <c r="J28" s="65">
        <f>VLOOKUP($A28,'Return Data'!$B$7:$R$2843,13,0)</f>
        <v>55.694000000000003</v>
      </c>
      <c r="K28" s="66">
        <f t="shared" si="3"/>
        <v>10</v>
      </c>
      <c r="L28" s="65">
        <f>VLOOKUP($A28,'Return Data'!$B$7:$R$2843,17,0)</f>
        <v>18.13</v>
      </c>
      <c r="M28" s="66">
        <f t="shared" si="4"/>
        <v>10</v>
      </c>
      <c r="N28" s="65">
        <f>VLOOKUP($A28,'Return Data'!$B$7:$R$2843,14,0)</f>
        <v>16.508199999999999</v>
      </c>
      <c r="O28" s="66">
        <f t="shared" ref="O28:O36" si="8">RANK(N28,N$8:N$36,0)</f>
        <v>4</v>
      </c>
      <c r="P28" s="65">
        <f>VLOOKUP($A28,'Return Data'!$B$7:$R$2843,15,0)</f>
        <v>17.099499999999999</v>
      </c>
      <c r="Q28" s="66">
        <f t="shared" ref="Q28:Q36" si="9">RANK(P28,P$8:P$36,0)</f>
        <v>3</v>
      </c>
      <c r="R28" s="65">
        <f>VLOOKUP($A28,'Return Data'!$B$7:$R$2843,16,0)</f>
        <v>18.055900000000001</v>
      </c>
      <c r="S28" s="67">
        <f t="shared" si="7"/>
        <v>2</v>
      </c>
    </row>
    <row r="29" spans="1:19" x14ac:dyDescent="0.3">
      <c r="A29" s="63" t="s">
        <v>2020</v>
      </c>
      <c r="B29" s="64">
        <f>VLOOKUP($A29,'Return Data'!$B$7:$R$2843,3,0)</f>
        <v>44377</v>
      </c>
      <c r="C29" s="65">
        <f>VLOOKUP($A29,'Return Data'!$B$7:$R$2843,4,0)</f>
        <v>35.060600000000001</v>
      </c>
      <c r="D29" s="65">
        <f>VLOOKUP($A29,'Return Data'!$B$7:$R$2843,10,0)</f>
        <v>8.8415999999999997</v>
      </c>
      <c r="E29" s="66">
        <f t="shared" si="0"/>
        <v>6</v>
      </c>
      <c r="F29" s="65">
        <f>VLOOKUP($A29,'Return Data'!$B$7:$R$2843,11,0)</f>
        <v>15.851900000000001</v>
      </c>
      <c r="G29" s="66">
        <f t="shared" si="1"/>
        <v>9</v>
      </c>
      <c r="H29" s="65">
        <f>VLOOKUP($A29,'Return Data'!$B$7:$R$2843,12,0)</f>
        <v>42.457900000000002</v>
      </c>
      <c r="I29" s="66">
        <f t="shared" si="2"/>
        <v>10</v>
      </c>
      <c r="J29" s="65">
        <f>VLOOKUP($A29,'Return Data'!$B$7:$R$2843,13,0)</f>
        <v>53.759099999999997</v>
      </c>
      <c r="K29" s="66">
        <f t="shared" si="3"/>
        <v>13</v>
      </c>
      <c r="L29" s="65">
        <f>VLOOKUP($A29,'Return Data'!$B$7:$R$2843,17,0)</f>
        <v>17.011399999999998</v>
      </c>
      <c r="M29" s="66">
        <f t="shared" si="4"/>
        <v>17</v>
      </c>
      <c r="N29" s="65">
        <f>VLOOKUP($A29,'Return Data'!$B$7:$R$2843,14,0)</f>
        <v>14.292299999999999</v>
      </c>
      <c r="O29" s="66">
        <f t="shared" si="8"/>
        <v>13</v>
      </c>
      <c r="P29" s="65">
        <f>VLOOKUP($A29,'Return Data'!$B$7:$R$2843,15,0)</f>
        <v>13.715999999999999</v>
      </c>
      <c r="Q29" s="66">
        <f t="shared" si="9"/>
        <v>19</v>
      </c>
      <c r="R29" s="65">
        <f>VLOOKUP($A29,'Return Data'!$B$7:$R$2843,16,0)</f>
        <v>13.622</v>
      </c>
      <c r="S29" s="67">
        <f t="shared" si="7"/>
        <v>19</v>
      </c>
    </row>
    <row r="30" spans="1:19" x14ac:dyDescent="0.3">
      <c r="A30" s="63" t="s">
        <v>989</v>
      </c>
      <c r="B30" s="64">
        <f>VLOOKUP($A30,'Return Data'!$B$7:$R$2843,3,0)</f>
        <v>44377</v>
      </c>
      <c r="C30" s="65">
        <f>VLOOKUP($A30,'Return Data'!$B$7:$R$2843,4,0)</f>
        <v>47.638300000000001</v>
      </c>
      <c r="D30" s="65">
        <f>VLOOKUP($A30,'Return Data'!$B$7:$R$2843,10,0)</f>
        <v>8.8173999999999992</v>
      </c>
      <c r="E30" s="66">
        <f t="shared" si="0"/>
        <v>7</v>
      </c>
      <c r="F30" s="65">
        <f>VLOOKUP($A30,'Return Data'!$B$7:$R$2843,11,0)</f>
        <v>18.677399999999999</v>
      </c>
      <c r="G30" s="66">
        <f t="shared" si="1"/>
        <v>4</v>
      </c>
      <c r="H30" s="65">
        <f>VLOOKUP($A30,'Return Data'!$B$7:$R$2843,12,0)</f>
        <v>50.257199999999997</v>
      </c>
      <c r="I30" s="66">
        <f t="shared" si="2"/>
        <v>2</v>
      </c>
      <c r="J30" s="65">
        <f>VLOOKUP($A30,'Return Data'!$B$7:$R$2843,13,0)</f>
        <v>60.070599999999999</v>
      </c>
      <c r="K30" s="66">
        <f t="shared" si="3"/>
        <v>2</v>
      </c>
      <c r="L30" s="65">
        <f>VLOOKUP($A30,'Return Data'!$B$7:$R$2843,17,0)</f>
        <v>11.851000000000001</v>
      </c>
      <c r="M30" s="66">
        <f t="shared" si="4"/>
        <v>27</v>
      </c>
      <c r="N30" s="65">
        <f>VLOOKUP($A30,'Return Data'!$B$7:$R$2843,14,0)</f>
        <v>12.9201</v>
      </c>
      <c r="O30" s="66">
        <f t="shared" si="8"/>
        <v>24</v>
      </c>
      <c r="P30" s="65">
        <f>VLOOKUP($A30,'Return Data'!$B$7:$R$2843,15,0)</f>
        <v>14.4727</v>
      </c>
      <c r="Q30" s="66">
        <f t="shared" si="9"/>
        <v>9</v>
      </c>
      <c r="R30" s="65">
        <f>VLOOKUP($A30,'Return Data'!$B$7:$R$2843,16,0)</f>
        <v>14.946999999999999</v>
      </c>
      <c r="S30" s="67">
        <f t="shared" si="7"/>
        <v>13</v>
      </c>
    </row>
    <row r="31" spans="1:19" x14ac:dyDescent="0.3">
      <c r="A31" s="63" t="s">
        <v>991</v>
      </c>
      <c r="B31" s="64">
        <f>VLOOKUP($A31,'Return Data'!$B$7:$R$2843,3,0)</f>
        <v>44377</v>
      </c>
      <c r="C31" s="65">
        <f>VLOOKUP($A31,'Return Data'!$B$7:$R$2843,4,0)</f>
        <v>258.91000000000003</v>
      </c>
      <c r="D31" s="65">
        <f>VLOOKUP($A31,'Return Data'!$B$7:$R$2843,10,0)</f>
        <v>9.5174000000000003</v>
      </c>
      <c r="E31" s="66">
        <f t="shared" si="0"/>
        <v>3</v>
      </c>
      <c r="F31" s="65">
        <f>VLOOKUP($A31,'Return Data'!$B$7:$R$2843,11,0)</f>
        <v>15.404500000000001</v>
      </c>
      <c r="G31" s="66">
        <f t="shared" si="1"/>
        <v>10</v>
      </c>
      <c r="H31" s="65">
        <f>VLOOKUP($A31,'Return Data'!$B$7:$R$2843,12,0)</f>
        <v>40.6126</v>
      </c>
      <c r="I31" s="66">
        <f t="shared" si="2"/>
        <v>15</v>
      </c>
      <c r="J31" s="65">
        <f>VLOOKUP($A31,'Return Data'!$B$7:$R$2843,13,0)</f>
        <v>55.604300000000002</v>
      </c>
      <c r="K31" s="66">
        <f t="shared" si="3"/>
        <v>12</v>
      </c>
      <c r="L31" s="65">
        <f>VLOOKUP($A31,'Return Data'!$B$7:$R$2843,17,0)</f>
        <v>17.507100000000001</v>
      </c>
      <c r="M31" s="66">
        <f t="shared" si="4"/>
        <v>12</v>
      </c>
      <c r="N31" s="65">
        <f>VLOOKUP($A31,'Return Data'!$B$7:$R$2843,14,0)</f>
        <v>14.9589</v>
      </c>
      <c r="O31" s="66">
        <f t="shared" si="8"/>
        <v>8</v>
      </c>
      <c r="P31" s="65">
        <f>VLOOKUP($A31,'Return Data'!$B$7:$R$2843,15,0)</f>
        <v>14.2151</v>
      </c>
      <c r="Q31" s="66">
        <f t="shared" si="9"/>
        <v>13</v>
      </c>
      <c r="R31" s="65">
        <f>VLOOKUP($A31,'Return Data'!$B$7:$R$2843,16,0)</f>
        <v>15.183199999999999</v>
      </c>
      <c r="S31" s="67">
        <f t="shared" si="7"/>
        <v>10</v>
      </c>
    </row>
    <row r="32" spans="1:19" x14ac:dyDescent="0.3">
      <c r="A32" s="63" t="s">
        <v>992</v>
      </c>
      <c r="B32" s="64">
        <f>VLOOKUP($A32,'Return Data'!$B$7:$R$2843,3,0)</f>
        <v>44377</v>
      </c>
      <c r="C32" s="65">
        <f>VLOOKUP($A32,'Return Data'!$B$7:$R$2843,4,0)</f>
        <v>59.225499999999997</v>
      </c>
      <c r="D32" s="65">
        <f>VLOOKUP($A32,'Return Data'!$B$7:$R$2843,10,0)</f>
        <v>5.8525999999999998</v>
      </c>
      <c r="E32" s="66">
        <f t="shared" si="0"/>
        <v>27</v>
      </c>
      <c r="F32" s="65">
        <f>VLOOKUP($A32,'Return Data'!$B$7:$R$2843,11,0)</f>
        <v>14.5616</v>
      </c>
      <c r="G32" s="66">
        <f t="shared" si="1"/>
        <v>16</v>
      </c>
      <c r="H32" s="65">
        <f>VLOOKUP($A32,'Return Data'!$B$7:$R$2843,12,0)</f>
        <v>44.369300000000003</v>
      </c>
      <c r="I32" s="66">
        <f t="shared" si="2"/>
        <v>6</v>
      </c>
      <c r="J32" s="65">
        <f>VLOOKUP($A32,'Return Data'!$B$7:$R$2843,13,0)</f>
        <v>56.312399999999997</v>
      </c>
      <c r="K32" s="66">
        <f t="shared" si="3"/>
        <v>7</v>
      </c>
      <c r="L32" s="65">
        <f>VLOOKUP($A32,'Return Data'!$B$7:$R$2843,17,0)</f>
        <v>17.372800000000002</v>
      </c>
      <c r="M32" s="66">
        <f t="shared" si="4"/>
        <v>13</v>
      </c>
      <c r="N32" s="65">
        <f>VLOOKUP($A32,'Return Data'!$B$7:$R$2843,14,0)</f>
        <v>14.440200000000001</v>
      </c>
      <c r="O32" s="66">
        <f t="shared" si="8"/>
        <v>11</v>
      </c>
      <c r="P32" s="65">
        <f>VLOOKUP($A32,'Return Data'!$B$7:$R$2843,15,0)</f>
        <v>13.817</v>
      </c>
      <c r="Q32" s="66">
        <f t="shared" si="9"/>
        <v>16</v>
      </c>
      <c r="R32" s="65">
        <f>VLOOKUP($A32,'Return Data'!$B$7:$R$2843,16,0)</f>
        <v>16.046099999999999</v>
      </c>
      <c r="S32" s="67">
        <f t="shared" si="7"/>
        <v>4</v>
      </c>
    </row>
    <row r="33" spans="1:19" x14ac:dyDescent="0.3">
      <c r="A33" s="63" t="s">
        <v>995</v>
      </c>
      <c r="B33" s="64">
        <f>VLOOKUP($A33,'Return Data'!$B$7:$R$2843,3,0)</f>
        <v>44377</v>
      </c>
      <c r="C33" s="65">
        <f>VLOOKUP($A33,'Return Data'!$B$7:$R$2843,4,0)</f>
        <v>329.06580000000002</v>
      </c>
      <c r="D33" s="65">
        <f>VLOOKUP($A33,'Return Data'!$B$7:$R$2843,10,0)</f>
        <v>8.5922999999999998</v>
      </c>
      <c r="E33" s="66">
        <f t="shared" si="0"/>
        <v>8</v>
      </c>
      <c r="F33" s="65">
        <f>VLOOKUP($A33,'Return Data'!$B$7:$R$2843,11,0)</f>
        <v>19.813300000000002</v>
      </c>
      <c r="G33" s="66">
        <f t="shared" si="1"/>
        <v>2</v>
      </c>
      <c r="H33" s="65">
        <f>VLOOKUP($A33,'Return Data'!$B$7:$R$2843,12,0)</f>
        <v>47.184600000000003</v>
      </c>
      <c r="I33" s="66">
        <f t="shared" si="2"/>
        <v>5</v>
      </c>
      <c r="J33" s="65">
        <f>VLOOKUP($A33,'Return Data'!$B$7:$R$2843,13,0)</f>
        <v>58.09</v>
      </c>
      <c r="K33" s="66">
        <f t="shared" si="3"/>
        <v>3</v>
      </c>
      <c r="L33" s="65">
        <f>VLOOKUP($A33,'Return Data'!$B$7:$R$2843,17,0)</f>
        <v>14.7866</v>
      </c>
      <c r="M33" s="66">
        <f t="shared" si="4"/>
        <v>24</v>
      </c>
      <c r="N33" s="65">
        <f>VLOOKUP($A33,'Return Data'!$B$7:$R$2843,14,0)</f>
        <v>14.391299999999999</v>
      </c>
      <c r="O33" s="66">
        <f t="shared" si="8"/>
        <v>12</v>
      </c>
      <c r="P33" s="65">
        <f>VLOOKUP($A33,'Return Data'!$B$7:$R$2843,15,0)</f>
        <v>13.745799999999999</v>
      </c>
      <c r="Q33" s="66">
        <f t="shared" si="9"/>
        <v>18</v>
      </c>
      <c r="R33" s="65">
        <f>VLOOKUP($A33,'Return Data'!$B$7:$R$2843,16,0)</f>
        <v>13.9343</v>
      </c>
      <c r="S33" s="67">
        <f t="shared" si="7"/>
        <v>17</v>
      </c>
    </row>
    <row r="34" spans="1:19" x14ac:dyDescent="0.3">
      <c r="A34" s="63" t="s">
        <v>996</v>
      </c>
      <c r="B34" s="64">
        <f>VLOOKUP($A34,'Return Data'!$B$7:$R$2843,3,0)</f>
        <v>44377</v>
      </c>
      <c r="C34" s="65">
        <f>VLOOKUP($A34,'Return Data'!$B$7:$R$2843,4,0)</f>
        <v>100.21</v>
      </c>
      <c r="D34" s="65">
        <f>VLOOKUP($A34,'Return Data'!$B$7:$R$2843,10,0)</f>
        <v>7.7064000000000004</v>
      </c>
      <c r="E34" s="66">
        <f t="shared" si="0"/>
        <v>15</v>
      </c>
      <c r="F34" s="65">
        <f>VLOOKUP($A34,'Return Data'!$B$7:$R$2843,11,0)</f>
        <v>11.6297</v>
      </c>
      <c r="G34" s="66">
        <f t="shared" si="1"/>
        <v>24</v>
      </c>
      <c r="H34" s="65">
        <f>VLOOKUP($A34,'Return Data'!$B$7:$R$2843,12,0)</f>
        <v>33.988500000000002</v>
      </c>
      <c r="I34" s="66">
        <f t="shared" si="2"/>
        <v>26</v>
      </c>
      <c r="J34" s="65">
        <f>VLOOKUP($A34,'Return Data'!$B$7:$R$2843,13,0)</f>
        <v>45.866100000000003</v>
      </c>
      <c r="K34" s="66">
        <f t="shared" si="3"/>
        <v>27</v>
      </c>
      <c r="L34" s="65">
        <f>VLOOKUP($A34,'Return Data'!$B$7:$R$2843,17,0)</f>
        <v>12.487</v>
      </c>
      <c r="M34" s="66">
        <f t="shared" si="4"/>
        <v>26</v>
      </c>
      <c r="N34" s="65">
        <f>VLOOKUP($A34,'Return Data'!$B$7:$R$2843,14,0)</f>
        <v>10.574999999999999</v>
      </c>
      <c r="O34" s="66">
        <f t="shared" si="8"/>
        <v>28</v>
      </c>
      <c r="P34" s="65">
        <f>VLOOKUP($A34,'Return Data'!$B$7:$R$2843,15,0)</f>
        <v>9.7878000000000007</v>
      </c>
      <c r="Q34" s="66">
        <f t="shared" si="9"/>
        <v>27</v>
      </c>
      <c r="R34" s="65">
        <f>VLOOKUP($A34,'Return Data'!$B$7:$R$2843,16,0)</f>
        <v>10.098800000000001</v>
      </c>
      <c r="S34" s="67">
        <f t="shared" si="7"/>
        <v>29</v>
      </c>
    </row>
    <row r="35" spans="1:19" x14ac:dyDescent="0.3">
      <c r="A35" s="63" t="s">
        <v>998</v>
      </c>
      <c r="B35" s="64">
        <f>VLOOKUP($A35,'Return Data'!$B$7:$R$2843,3,0)</f>
        <v>44377</v>
      </c>
      <c r="C35" s="65">
        <f>VLOOKUP($A35,'Return Data'!$B$7:$R$2843,4,0)</f>
        <v>15.23</v>
      </c>
      <c r="D35" s="65">
        <f>VLOOKUP($A35,'Return Data'!$B$7:$R$2843,10,0)</f>
        <v>7.5564999999999998</v>
      </c>
      <c r="E35" s="66">
        <f t="shared" si="0"/>
        <v>19</v>
      </c>
      <c r="F35" s="65">
        <f>VLOOKUP($A35,'Return Data'!$B$7:$R$2843,11,0)</f>
        <v>13.7416</v>
      </c>
      <c r="G35" s="66">
        <f t="shared" si="1"/>
        <v>18</v>
      </c>
      <c r="H35" s="65">
        <f>VLOOKUP($A35,'Return Data'!$B$7:$R$2843,12,0)</f>
        <v>40.627899999999997</v>
      </c>
      <c r="I35" s="66">
        <f t="shared" si="2"/>
        <v>14</v>
      </c>
      <c r="J35" s="65">
        <f>VLOOKUP($A35,'Return Data'!$B$7:$R$2843,13,0)</f>
        <v>51.844499999999996</v>
      </c>
      <c r="K35" s="66">
        <f t="shared" si="3"/>
        <v>17</v>
      </c>
      <c r="L35" s="65">
        <f>VLOOKUP($A35,'Return Data'!$B$7:$R$2843,17,0)</f>
        <v>16.6418</v>
      </c>
      <c r="M35" s="66">
        <f t="shared" si="4"/>
        <v>18</v>
      </c>
      <c r="N35" s="65">
        <f>VLOOKUP($A35,'Return Data'!$B$7:$R$2843,14,0)</f>
        <v>13.424099999999999</v>
      </c>
      <c r="O35" s="66">
        <f t="shared" si="8"/>
        <v>20</v>
      </c>
      <c r="P35" s="65">
        <f>VLOOKUP($A35,'Return Data'!$B$7:$R$2843,15,0)</f>
        <v>0</v>
      </c>
      <c r="Q35" s="66">
        <f t="shared" si="9"/>
        <v>28</v>
      </c>
      <c r="R35" s="65">
        <f>VLOOKUP($A35,'Return Data'!$B$7:$R$2843,16,0)</f>
        <v>10.696400000000001</v>
      </c>
      <c r="S35" s="67">
        <f t="shared" si="7"/>
        <v>28</v>
      </c>
    </row>
    <row r="36" spans="1:19" x14ac:dyDescent="0.3">
      <c r="A36" s="63" t="s">
        <v>1915</v>
      </c>
      <c r="B36" s="64">
        <f>VLOOKUP($A36,'Return Data'!$B$7:$R$2843,3,0)</f>
        <v>44377</v>
      </c>
      <c r="C36" s="65">
        <f>VLOOKUP($A36,'Return Data'!$B$7:$R$2843,4,0)</f>
        <v>185.0093</v>
      </c>
      <c r="D36" s="65">
        <f>VLOOKUP($A36,'Return Data'!$B$7:$R$2843,10,0)</f>
        <v>7.5777000000000001</v>
      </c>
      <c r="E36" s="66">
        <f t="shared" si="0"/>
        <v>17</v>
      </c>
      <c r="F36" s="65">
        <f>VLOOKUP($A36,'Return Data'!$B$7:$R$2843,11,0)</f>
        <v>15.201499999999999</v>
      </c>
      <c r="G36" s="66">
        <f t="shared" si="1"/>
        <v>12</v>
      </c>
      <c r="H36" s="65">
        <f>VLOOKUP($A36,'Return Data'!$B$7:$R$2843,12,0)</f>
        <v>43.078400000000002</v>
      </c>
      <c r="I36" s="66">
        <f t="shared" si="2"/>
        <v>8</v>
      </c>
      <c r="J36" s="65">
        <f>VLOOKUP($A36,'Return Data'!$B$7:$R$2843,13,0)</f>
        <v>56.539700000000003</v>
      </c>
      <c r="K36" s="66">
        <f t="shared" si="3"/>
        <v>6</v>
      </c>
      <c r="L36" s="65">
        <f>VLOOKUP($A36,'Return Data'!$B$7:$R$2843,17,0)</f>
        <v>20.215199999999999</v>
      </c>
      <c r="M36" s="66">
        <f t="shared" si="4"/>
        <v>5</v>
      </c>
      <c r="N36" s="65">
        <f>VLOOKUP($A36,'Return Data'!$B$7:$R$2843,14,0)</f>
        <v>15.570399999999999</v>
      </c>
      <c r="O36" s="66">
        <f t="shared" si="8"/>
        <v>7</v>
      </c>
      <c r="P36" s="65">
        <f>VLOOKUP($A36,'Return Data'!$B$7:$R$2843,15,0)</f>
        <v>14.8232</v>
      </c>
      <c r="Q36" s="66">
        <f t="shared" si="9"/>
        <v>7</v>
      </c>
      <c r="R36" s="65">
        <f>VLOOKUP($A36,'Return Data'!$B$7:$R$2843,16,0)</f>
        <v>14.6311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7.7660965517241376</v>
      </c>
      <c r="E38" s="74"/>
      <c r="F38" s="75">
        <f>AVERAGE(F8:F36)</f>
        <v>14.613031034482757</v>
      </c>
      <c r="G38" s="74"/>
      <c r="H38" s="75">
        <f>AVERAGE(H8:H36)</f>
        <v>40.999086206896557</v>
      </c>
      <c r="I38" s="74"/>
      <c r="J38" s="75">
        <f>AVERAGE(J8:J36)</f>
        <v>52.316155172413787</v>
      </c>
      <c r="K38" s="74"/>
      <c r="L38" s="75">
        <f>AVERAGE(L8:L36)</f>
        <v>17.062706896551724</v>
      </c>
      <c r="M38" s="74"/>
      <c r="N38" s="75">
        <f>AVERAGE(N8:N36)</f>
        <v>14.367192857142857</v>
      </c>
      <c r="O38" s="74"/>
      <c r="P38" s="75">
        <f>AVERAGE(P8:P36)</f>
        <v>13.691039285714282</v>
      </c>
      <c r="Q38" s="74"/>
      <c r="R38" s="75">
        <f>AVERAGE(R8:R36)</f>
        <v>14.31326551724138</v>
      </c>
      <c r="S38" s="76"/>
    </row>
    <row r="39" spans="1:19" x14ac:dyDescent="0.3">
      <c r="A39" s="73" t="s">
        <v>28</v>
      </c>
      <c r="B39" s="74"/>
      <c r="C39" s="74"/>
      <c r="D39" s="75">
        <f>MIN(D8:D36)</f>
        <v>4.7385000000000002</v>
      </c>
      <c r="E39" s="74"/>
      <c r="F39" s="75">
        <f>MIN(F8:F36)</f>
        <v>8.5486000000000004</v>
      </c>
      <c r="G39" s="74"/>
      <c r="H39" s="75">
        <f>MIN(H8:H36)</f>
        <v>27.4772</v>
      </c>
      <c r="I39" s="74"/>
      <c r="J39" s="75">
        <f>MIN(J8:J36)</f>
        <v>35.740499999999997</v>
      </c>
      <c r="K39" s="74"/>
      <c r="L39" s="75">
        <f>MIN(L8:L36)</f>
        <v>10.5815</v>
      </c>
      <c r="M39" s="74"/>
      <c r="N39" s="75">
        <f>MIN(N8:N36)</f>
        <v>10.574999999999999</v>
      </c>
      <c r="O39" s="74"/>
      <c r="P39" s="75">
        <f>MIN(P8:P36)</f>
        <v>0</v>
      </c>
      <c r="Q39" s="74"/>
      <c r="R39" s="75">
        <f>MIN(R8:R36)</f>
        <v>10.098800000000001</v>
      </c>
      <c r="S39" s="76"/>
    </row>
    <row r="40" spans="1:19" ht="15" thickBot="1" x14ac:dyDescent="0.35">
      <c r="A40" s="77" t="s">
        <v>29</v>
      </c>
      <c r="B40" s="78"/>
      <c r="C40" s="78"/>
      <c r="D40" s="79">
        <f>MAX(D8:D36)</f>
        <v>9.8804999999999996</v>
      </c>
      <c r="E40" s="78"/>
      <c r="F40" s="79">
        <f>MAX(F8:F36)</f>
        <v>22.2136</v>
      </c>
      <c r="G40" s="78"/>
      <c r="H40" s="79">
        <f>MAX(H8:H36)</f>
        <v>58.1798</v>
      </c>
      <c r="I40" s="78"/>
      <c r="J40" s="79">
        <f>MAX(J8:J36)</f>
        <v>61.244900000000001</v>
      </c>
      <c r="K40" s="78"/>
      <c r="L40" s="79">
        <f>MAX(L8:L36)</f>
        <v>23.683</v>
      </c>
      <c r="M40" s="78"/>
      <c r="N40" s="79">
        <f>MAX(N8:N36)</f>
        <v>19.5456</v>
      </c>
      <c r="O40" s="78"/>
      <c r="P40" s="79">
        <f>MAX(P8:P36)</f>
        <v>18.262799999999999</v>
      </c>
      <c r="Q40" s="78"/>
      <c r="R40" s="79">
        <f>MAX(R8:R36)</f>
        <v>18.867599999999999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44377</v>
      </c>
      <c r="C8" s="65">
        <f>VLOOKUP($A8,'Return Data'!$B$7:$R$2843,4,0)</f>
        <v>67.287800000000004</v>
      </c>
      <c r="D8" s="65">
        <f>VLOOKUP($A8,'Return Data'!$B$7:$R$2843,9,0)</f>
        <v>3.9392999999999998</v>
      </c>
      <c r="E8" s="66">
        <f t="shared" ref="E8:E31" si="0">RANK(D8,D$8:D$31,0)</f>
        <v>1</v>
      </c>
      <c r="F8" s="65">
        <f>VLOOKUP($A8,'Return Data'!$B$7:$R$2843,10,0)</f>
        <v>8.6046999999999993</v>
      </c>
      <c r="G8" s="66">
        <f t="shared" ref="G8:G31" si="1">RANK(F8,F$8:F$31,0)</f>
        <v>2</v>
      </c>
      <c r="H8" s="65">
        <f>VLOOKUP($A8,'Return Data'!$B$7:$R$2843,11,0)</f>
        <v>2.6890999999999998</v>
      </c>
      <c r="I8" s="66">
        <f t="shared" ref="I8:I31" si="2">RANK(H8,H$8:H$31,0)</f>
        <v>4</v>
      </c>
      <c r="J8" s="65">
        <f>VLOOKUP($A8,'Return Data'!$B$7:$R$2843,12,0)</f>
        <v>5.5357000000000003</v>
      </c>
      <c r="K8" s="66">
        <f t="shared" ref="K8:K31" si="3">RANK(J8,J$8:J$31,0)</f>
        <v>5</v>
      </c>
      <c r="L8" s="65">
        <f>VLOOKUP($A8,'Return Data'!$B$7:$R$2843,13,0)</f>
        <v>4.6576000000000004</v>
      </c>
      <c r="M8" s="66">
        <f t="shared" ref="M8:M31" si="4">RANK(L8,L$8:L$31,0)</f>
        <v>7</v>
      </c>
      <c r="N8" s="65">
        <f>VLOOKUP($A8,'Return Data'!$B$7:$R$2843,17,0)</f>
        <v>9.1425000000000001</v>
      </c>
      <c r="O8" s="66">
        <f t="shared" ref="O8:O31" si="5">RANK(N8,N$8:N$31,0)</f>
        <v>11</v>
      </c>
      <c r="P8" s="65">
        <f>VLOOKUP($A8,'Return Data'!$B$7:$R$2843,14,0)</f>
        <v>10.801</v>
      </c>
      <c r="Q8" s="66">
        <f t="shared" ref="Q8:Q31" si="6">RANK(P8,P$8:P$31,0)</f>
        <v>10</v>
      </c>
      <c r="R8" s="65">
        <f>VLOOKUP($A8,'Return Data'!$B$7:$R$2843,16,0)</f>
        <v>9.8989999999999991</v>
      </c>
      <c r="S8" s="67">
        <f t="shared" ref="S8:S31" si="7">RANK(R8,R$8:R$31,0)</f>
        <v>7</v>
      </c>
    </row>
    <row r="9" spans="1:19" x14ac:dyDescent="0.3">
      <c r="A9" s="82" t="s">
        <v>1345</v>
      </c>
      <c r="B9" s="64">
        <f>VLOOKUP($A9,'Return Data'!$B$7:$R$2843,3,0)</f>
        <v>44377</v>
      </c>
      <c r="C9" s="65">
        <f>VLOOKUP($A9,'Return Data'!$B$7:$R$2843,4,0)</f>
        <v>20.878900000000002</v>
      </c>
      <c r="D9" s="65">
        <f>VLOOKUP($A9,'Return Data'!$B$7:$R$2843,9,0)</f>
        <v>-0.64590000000000003</v>
      </c>
      <c r="E9" s="66">
        <f t="shared" si="0"/>
        <v>11</v>
      </c>
      <c r="F9" s="65">
        <f>VLOOKUP($A9,'Return Data'!$B$7:$R$2843,10,0)</f>
        <v>4.9462999999999999</v>
      </c>
      <c r="G9" s="66">
        <f t="shared" si="1"/>
        <v>20</v>
      </c>
      <c r="H9" s="65">
        <f>VLOOKUP($A9,'Return Data'!$B$7:$R$2843,11,0)</f>
        <v>1.7049000000000001</v>
      </c>
      <c r="I9" s="66">
        <f t="shared" si="2"/>
        <v>10</v>
      </c>
      <c r="J9" s="65">
        <f>VLOOKUP($A9,'Return Data'!$B$7:$R$2843,12,0)</f>
        <v>5.4954000000000001</v>
      </c>
      <c r="K9" s="66">
        <f t="shared" si="3"/>
        <v>6</v>
      </c>
      <c r="L9" s="65">
        <f>VLOOKUP($A9,'Return Data'!$B$7:$R$2843,13,0)</f>
        <v>5.5491999999999999</v>
      </c>
      <c r="M9" s="66">
        <f t="shared" si="4"/>
        <v>2</v>
      </c>
      <c r="N9" s="65">
        <f>VLOOKUP($A9,'Return Data'!$B$7:$R$2843,17,0)</f>
        <v>9.8752999999999993</v>
      </c>
      <c r="O9" s="66">
        <f t="shared" si="5"/>
        <v>4</v>
      </c>
      <c r="P9" s="65">
        <f>VLOOKUP($A9,'Return Data'!$B$7:$R$2843,14,0)</f>
        <v>11.0459</v>
      </c>
      <c r="Q9" s="66">
        <f t="shared" si="6"/>
        <v>7</v>
      </c>
      <c r="R9" s="65">
        <f>VLOOKUP($A9,'Return Data'!$B$7:$R$2843,16,0)</f>
        <v>8.2003000000000004</v>
      </c>
      <c r="S9" s="67">
        <f t="shared" si="7"/>
        <v>21</v>
      </c>
    </row>
    <row r="10" spans="1:19" x14ac:dyDescent="0.3">
      <c r="A10" s="82" t="s">
        <v>1348</v>
      </c>
      <c r="B10" s="64">
        <f>VLOOKUP($A10,'Return Data'!$B$7:$R$2843,3,0)</f>
        <v>44377</v>
      </c>
      <c r="C10" s="65">
        <f>VLOOKUP($A10,'Return Data'!$B$7:$R$2843,4,0)</f>
        <v>35.973700000000001</v>
      </c>
      <c r="D10" s="65">
        <f>VLOOKUP($A10,'Return Data'!$B$7:$R$2843,9,0)</f>
        <v>-2.2153999999999998</v>
      </c>
      <c r="E10" s="66">
        <f t="shared" si="0"/>
        <v>18</v>
      </c>
      <c r="F10" s="65">
        <f>VLOOKUP($A10,'Return Data'!$B$7:$R$2843,10,0)</f>
        <v>6.1212</v>
      </c>
      <c r="G10" s="66">
        <f t="shared" si="1"/>
        <v>11</v>
      </c>
      <c r="H10" s="65">
        <f>VLOOKUP($A10,'Return Data'!$B$7:$R$2843,11,0)</f>
        <v>0.2311</v>
      </c>
      <c r="I10" s="66">
        <f t="shared" si="2"/>
        <v>19</v>
      </c>
      <c r="J10" s="65">
        <f>VLOOKUP($A10,'Return Data'!$B$7:$R$2843,12,0)</f>
        <v>3.9794999999999998</v>
      </c>
      <c r="K10" s="66">
        <f t="shared" si="3"/>
        <v>17</v>
      </c>
      <c r="L10" s="65">
        <f>VLOOKUP($A10,'Return Data'!$B$7:$R$2843,13,0)</f>
        <v>3.3807</v>
      </c>
      <c r="M10" s="66">
        <f t="shared" si="4"/>
        <v>19</v>
      </c>
      <c r="N10" s="65">
        <f>VLOOKUP($A10,'Return Data'!$B$7:$R$2843,17,0)</f>
        <v>7.1104000000000003</v>
      </c>
      <c r="O10" s="66">
        <f t="shared" si="5"/>
        <v>20</v>
      </c>
      <c r="P10" s="65">
        <f>VLOOKUP($A10,'Return Data'!$B$7:$R$2843,14,0)</f>
        <v>9.2097999999999995</v>
      </c>
      <c r="Q10" s="66">
        <f t="shared" si="6"/>
        <v>19</v>
      </c>
      <c r="R10" s="65">
        <f>VLOOKUP($A10,'Return Data'!$B$7:$R$2843,16,0)</f>
        <v>8.4817</v>
      </c>
      <c r="S10" s="67">
        <f t="shared" si="7"/>
        <v>17</v>
      </c>
    </row>
    <row r="11" spans="1:19" x14ac:dyDescent="0.3">
      <c r="A11" s="82" t="s">
        <v>2027</v>
      </c>
      <c r="B11" s="64">
        <f>VLOOKUP($A11,'Return Data'!$B$7:$R$2843,3,0)</f>
        <v>44377</v>
      </c>
      <c r="C11" s="65">
        <f>VLOOKUP($A11,'Return Data'!$B$7:$R$2843,4,0)</f>
        <v>63.267800000000001</v>
      </c>
      <c r="D11" s="65">
        <f>VLOOKUP($A11,'Return Data'!$B$7:$R$2843,9,0)</f>
        <v>0.56850000000000001</v>
      </c>
      <c r="E11" s="66">
        <f t="shared" si="0"/>
        <v>4</v>
      </c>
      <c r="F11" s="65">
        <f>VLOOKUP($A11,'Return Data'!$B$7:$R$2843,10,0)</f>
        <v>4.2534000000000001</v>
      </c>
      <c r="G11" s="66">
        <f t="shared" si="1"/>
        <v>22</v>
      </c>
      <c r="H11" s="65">
        <f>VLOOKUP($A11,'Return Data'!$B$7:$R$2843,11,0)</f>
        <v>1.0508999999999999</v>
      </c>
      <c r="I11" s="66">
        <f t="shared" si="2"/>
        <v>13</v>
      </c>
      <c r="J11" s="65">
        <f>VLOOKUP($A11,'Return Data'!$B$7:$R$2843,12,0)</f>
        <v>4.0993000000000004</v>
      </c>
      <c r="K11" s="66">
        <f t="shared" si="3"/>
        <v>15</v>
      </c>
      <c r="L11" s="65">
        <f>VLOOKUP($A11,'Return Data'!$B$7:$R$2843,13,0)</f>
        <v>3.5072999999999999</v>
      </c>
      <c r="M11" s="66">
        <f t="shared" si="4"/>
        <v>17</v>
      </c>
      <c r="N11" s="65">
        <f>VLOOKUP($A11,'Return Data'!$B$7:$R$2843,17,0)</f>
        <v>7.4733999999999998</v>
      </c>
      <c r="O11" s="66">
        <f t="shared" si="5"/>
        <v>18</v>
      </c>
      <c r="P11" s="65">
        <f>VLOOKUP($A11,'Return Data'!$B$7:$R$2843,14,0)</f>
        <v>9.0572999999999997</v>
      </c>
      <c r="Q11" s="66">
        <f t="shared" si="6"/>
        <v>20</v>
      </c>
      <c r="R11" s="65">
        <f>VLOOKUP($A11,'Return Data'!$B$7:$R$2843,16,0)</f>
        <v>8.9827999999999992</v>
      </c>
      <c r="S11" s="67">
        <f t="shared" si="7"/>
        <v>14</v>
      </c>
    </row>
    <row r="12" spans="1:19" x14ac:dyDescent="0.3">
      <c r="A12" s="82" t="s">
        <v>1349</v>
      </c>
      <c r="B12" s="64">
        <f>VLOOKUP($A12,'Return Data'!$B$7:$R$2843,3,0)</f>
        <v>44377</v>
      </c>
      <c r="C12" s="65">
        <f>VLOOKUP($A12,'Return Data'!$B$7:$R$2843,4,0)</f>
        <v>77.540700000000001</v>
      </c>
      <c r="D12" s="65">
        <f>VLOOKUP($A12,'Return Data'!$B$7:$R$2843,9,0)</f>
        <v>0.14119999999999999</v>
      </c>
      <c r="E12" s="66">
        <f t="shared" si="0"/>
        <v>7</v>
      </c>
      <c r="F12" s="65">
        <f>VLOOKUP($A12,'Return Data'!$B$7:$R$2843,10,0)</f>
        <v>6.5861000000000001</v>
      </c>
      <c r="G12" s="66">
        <f t="shared" si="1"/>
        <v>9</v>
      </c>
      <c r="H12" s="65">
        <f>VLOOKUP($A12,'Return Data'!$B$7:$R$2843,11,0)</f>
        <v>2.0196999999999998</v>
      </c>
      <c r="I12" s="66">
        <f t="shared" si="2"/>
        <v>9</v>
      </c>
      <c r="J12" s="65">
        <f>VLOOKUP($A12,'Return Data'!$B$7:$R$2843,12,0)</f>
        <v>5.0907</v>
      </c>
      <c r="K12" s="66">
        <f t="shared" si="3"/>
        <v>8</v>
      </c>
      <c r="L12" s="65">
        <f>VLOOKUP($A12,'Return Data'!$B$7:$R$2843,13,0)</f>
        <v>4.7023999999999999</v>
      </c>
      <c r="M12" s="66">
        <f t="shared" si="4"/>
        <v>6</v>
      </c>
      <c r="N12" s="65">
        <f>VLOOKUP($A12,'Return Data'!$B$7:$R$2843,17,0)</f>
        <v>10.0015</v>
      </c>
      <c r="O12" s="66">
        <f t="shared" si="5"/>
        <v>1</v>
      </c>
      <c r="P12" s="65">
        <f>VLOOKUP($A12,'Return Data'!$B$7:$R$2843,14,0)</f>
        <v>11.4682</v>
      </c>
      <c r="Q12" s="66">
        <f t="shared" si="6"/>
        <v>4</v>
      </c>
      <c r="R12" s="65">
        <f>VLOOKUP($A12,'Return Data'!$B$7:$R$2843,16,0)</f>
        <v>8.9616000000000007</v>
      </c>
      <c r="S12" s="67">
        <f t="shared" si="7"/>
        <v>15</v>
      </c>
    </row>
    <row r="13" spans="1:19" x14ac:dyDescent="0.3">
      <c r="A13" s="82" t="s">
        <v>1351</v>
      </c>
      <c r="B13" s="64">
        <f>VLOOKUP($A13,'Return Data'!$B$7:$R$2843,3,0)</f>
        <v>44377</v>
      </c>
      <c r="C13" s="65">
        <f>VLOOKUP($A13,'Return Data'!$B$7:$R$2843,4,0)</f>
        <v>20.029199999999999</v>
      </c>
      <c r="D13" s="65">
        <f>VLOOKUP($A13,'Return Data'!$B$7:$R$2843,9,0)</f>
        <v>-2.4464999999999999</v>
      </c>
      <c r="E13" s="66">
        <f t="shared" si="0"/>
        <v>21</v>
      </c>
      <c r="F13" s="65">
        <f>VLOOKUP($A13,'Return Data'!$B$7:$R$2843,10,0)</f>
        <v>9.0874000000000006</v>
      </c>
      <c r="G13" s="66">
        <f t="shared" si="1"/>
        <v>1</v>
      </c>
      <c r="H13" s="65">
        <f>VLOOKUP($A13,'Return Data'!$B$7:$R$2843,11,0)</f>
        <v>4.0346000000000002</v>
      </c>
      <c r="I13" s="66">
        <f t="shared" si="2"/>
        <v>1</v>
      </c>
      <c r="J13" s="65">
        <f>VLOOKUP($A13,'Return Data'!$B$7:$R$2843,12,0)</f>
        <v>7.5598000000000001</v>
      </c>
      <c r="K13" s="66">
        <f t="shared" si="3"/>
        <v>1</v>
      </c>
      <c r="L13" s="65">
        <f>VLOOKUP($A13,'Return Data'!$B$7:$R$2843,13,0)</f>
        <v>7.0678999999999998</v>
      </c>
      <c r="M13" s="66">
        <f t="shared" si="4"/>
        <v>1</v>
      </c>
      <c r="N13" s="65">
        <f>VLOOKUP($A13,'Return Data'!$B$7:$R$2843,17,0)</f>
        <v>9.5357000000000003</v>
      </c>
      <c r="O13" s="66">
        <f t="shared" si="5"/>
        <v>6</v>
      </c>
      <c r="P13" s="65">
        <f>VLOOKUP($A13,'Return Data'!$B$7:$R$2843,14,0)</f>
        <v>11.118399999999999</v>
      </c>
      <c r="Q13" s="66">
        <f t="shared" si="6"/>
        <v>5</v>
      </c>
      <c r="R13" s="65">
        <f>VLOOKUP($A13,'Return Data'!$B$7:$R$2843,16,0)</f>
        <v>9.8680000000000003</v>
      </c>
      <c r="S13" s="67">
        <f t="shared" si="7"/>
        <v>8</v>
      </c>
    </row>
    <row r="14" spans="1:19" x14ac:dyDescent="0.3">
      <c r="A14" s="82" t="s">
        <v>1354</v>
      </c>
      <c r="B14" s="64">
        <f>VLOOKUP($A14,'Return Data'!$B$7:$R$2843,3,0)</f>
        <v>44377</v>
      </c>
      <c r="C14" s="65">
        <f>VLOOKUP($A14,'Return Data'!$B$7:$R$2843,4,0)</f>
        <v>51.124699999999997</v>
      </c>
      <c r="D14" s="65">
        <f>VLOOKUP($A14,'Return Data'!$B$7:$R$2843,9,0)</f>
        <v>-1.6828000000000001</v>
      </c>
      <c r="E14" s="66">
        <f t="shared" si="0"/>
        <v>16</v>
      </c>
      <c r="F14" s="65">
        <f>VLOOKUP($A14,'Return Data'!$B$7:$R$2843,10,0)</f>
        <v>5.8700999999999999</v>
      </c>
      <c r="G14" s="66">
        <f t="shared" si="1"/>
        <v>13</v>
      </c>
      <c r="H14" s="65">
        <f>VLOOKUP($A14,'Return Data'!$B$7:$R$2843,11,0)</f>
        <v>0.54359999999999997</v>
      </c>
      <c r="I14" s="66">
        <f t="shared" si="2"/>
        <v>16</v>
      </c>
      <c r="J14" s="65">
        <f>VLOOKUP($A14,'Return Data'!$B$7:$R$2843,12,0)</f>
        <v>2.7305000000000001</v>
      </c>
      <c r="K14" s="66">
        <f t="shared" si="3"/>
        <v>23</v>
      </c>
      <c r="L14" s="65">
        <f>VLOOKUP($A14,'Return Data'!$B$7:$R$2843,13,0)</f>
        <v>2.0331000000000001</v>
      </c>
      <c r="M14" s="66">
        <f t="shared" si="4"/>
        <v>23</v>
      </c>
      <c r="N14" s="65">
        <f>VLOOKUP($A14,'Return Data'!$B$7:$R$2843,17,0)</f>
        <v>5.7035999999999998</v>
      </c>
      <c r="O14" s="66">
        <f t="shared" si="5"/>
        <v>24</v>
      </c>
      <c r="P14" s="65">
        <f>VLOOKUP($A14,'Return Data'!$B$7:$R$2843,14,0)</f>
        <v>8.4504999999999999</v>
      </c>
      <c r="Q14" s="66">
        <f t="shared" si="6"/>
        <v>23</v>
      </c>
      <c r="R14" s="65">
        <f>VLOOKUP($A14,'Return Data'!$B$7:$R$2843,16,0)</f>
        <v>7.8841000000000001</v>
      </c>
      <c r="S14" s="67">
        <f t="shared" si="7"/>
        <v>23</v>
      </c>
    </row>
    <row r="15" spans="1:19" x14ac:dyDescent="0.3">
      <c r="A15" s="82" t="s">
        <v>1356</v>
      </c>
      <c r="B15" s="64">
        <f>VLOOKUP($A15,'Return Data'!$B$7:$R$2843,3,0)</f>
        <v>44377</v>
      </c>
      <c r="C15" s="65">
        <f>VLOOKUP($A15,'Return Data'!$B$7:$R$2843,4,0)</f>
        <v>45.336100000000002</v>
      </c>
      <c r="D15" s="65">
        <f>VLOOKUP($A15,'Return Data'!$B$7:$R$2843,9,0)</f>
        <v>-1.2331000000000001</v>
      </c>
      <c r="E15" s="66">
        <f t="shared" si="0"/>
        <v>14</v>
      </c>
      <c r="F15" s="65">
        <f>VLOOKUP($A15,'Return Data'!$B$7:$R$2843,10,0)</f>
        <v>5.2446999999999999</v>
      </c>
      <c r="G15" s="66">
        <f t="shared" si="1"/>
        <v>17</v>
      </c>
      <c r="H15" s="65">
        <f>VLOOKUP($A15,'Return Data'!$B$7:$R$2843,11,0)</f>
        <v>0.2361</v>
      </c>
      <c r="I15" s="66">
        <f t="shared" si="2"/>
        <v>18</v>
      </c>
      <c r="J15" s="65">
        <f>VLOOKUP($A15,'Return Data'!$B$7:$R$2843,12,0)</f>
        <v>3.8938999999999999</v>
      </c>
      <c r="K15" s="66">
        <f t="shared" si="3"/>
        <v>19</v>
      </c>
      <c r="L15" s="65">
        <f>VLOOKUP($A15,'Return Data'!$B$7:$R$2843,13,0)</f>
        <v>3.56</v>
      </c>
      <c r="M15" s="66">
        <f t="shared" si="4"/>
        <v>16</v>
      </c>
      <c r="N15" s="65">
        <f>VLOOKUP($A15,'Return Data'!$B$7:$R$2843,17,0)</f>
        <v>7.4485999999999999</v>
      </c>
      <c r="O15" s="66">
        <f t="shared" si="5"/>
        <v>19</v>
      </c>
      <c r="P15" s="65">
        <f>VLOOKUP($A15,'Return Data'!$B$7:$R$2843,14,0)</f>
        <v>8.4635999999999996</v>
      </c>
      <c r="Q15" s="66">
        <f t="shared" si="6"/>
        <v>22</v>
      </c>
      <c r="R15" s="65">
        <f>VLOOKUP($A15,'Return Data'!$B$7:$R$2843,16,0)</f>
        <v>8.3986000000000001</v>
      </c>
      <c r="S15" s="67">
        <f t="shared" si="7"/>
        <v>19</v>
      </c>
    </row>
    <row r="16" spans="1:19" x14ac:dyDescent="0.3">
      <c r="A16" s="82" t="s">
        <v>1358</v>
      </c>
      <c r="B16" s="64">
        <f>VLOOKUP($A16,'Return Data'!$B$7:$R$2843,3,0)</f>
        <v>44377</v>
      </c>
      <c r="C16" s="65">
        <f>VLOOKUP($A16,'Return Data'!$B$7:$R$2843,4,0)</f>
        <v>82.889899999999997</v>
      </c>
      <c r="D16" s="65">
        <f>VLOOKUP($A16,'Return Data'!$B$7:$R$2843,9,0)</f>
        <v>0.51129999999999998</v>
      </c>
      <c r="E16" s="66">
        <f t="shared" si="0"/>
        <v>5</v>
      </c>
      <c r="F16" s="65">
        <f>VLOOKUP($A16,'Return Data'!$B$7:$R$2843,10,0)</f>
        <v>5.5728999999999997</v>
      </c>
      <c r="G16" s="66">
        <f t="shared" si="1"/>
        <v>15</v>
      </c>
      <c r="H16" s="65">
        <f>VLOOKUP($A16,'Return Data'!$B$7:$R$2843,11,0)</f>
        <v>2.6612</v>
      </c>
      <c r="I16" s="66">
        <f t="shared" si="2"/>
        <v>5</v>
      </c>
      <c r="J16" s="65">
        <f>VLOOKUP($A16,'Return Data'!$B$7:$R$2843,12,0)</f>
        <v>5.5871000000000004</v>
      </c>
      <c r="K16" s="66">
        <f t="shared" si="3"/>
        <v>4</v>
      </c>
      <c r="L16" s="65">
        <f>VLOOKUP($A16,'Return Data'!$B$7:$R$2843,13,0)</f>
        <v>4.7678000000000003</v>
      </c>
      <c r="M16" s="66">
        <f t="shared" si="4"/>
        <v>5</v>
      </c>
      <c r="N16" s="65">
        <f>VLOOKUP($A16,'Return Data'!$B$7:$R$2843,17,0)</f>
        <v>9.6768999999999998</v>
      </c>
      <c r="O16" s="66">
        <f t="shared" si="5"/>
        <v>5</v>
      </c>
      <c r="P16" s="65">
        <f>VLOOKUP($A16,'Return Data'!$B$7:$R$2843,14,0)</f>
        <v>10.3147</v>
      </c>
      <c r="Q16" s="66">
        <f t="shared" si="6"/>
        <v>14</v>
      </c>
      <c r="R16" s="65">
        <f>VLOOKUP($A16,'Return Data'!$B$7:$R$2843,16,0)</f>
        <v>9.2837999999999994</v>
      </c>
      <c r="S16" s="67">
        <f t="shared" si="7"/>
        <v>11</v>
      </c>
    </row>
    <row r="17" spans="1:19" x14ac:dyDescent="0.3">
      <c r="A17" s="82" t="s">
        <v>1360</v>
      </c>
      <c r="B17" s="64">
        <f>VLOOKUP($A17,'Return Data'!$B$7:$R$2843,3,0)</f>
        <v>44377</v>
      </c>
      <c r="C17" s="65">
        <f>VLOOKUP($A17,'Return Data'!$B$7:$R$2843,4,0)</f>
        <v>18.281600000000001</v>
      </c>
      <c r="D17" s="65">
        <f>VLOOKUP($A17,'Return Data'!$B$7:$R$2843,9,0)</f>
        <v>-2.8241999999999998</v>
      </c>
      <c r="E17" s="66">
        <f t="shared" si="0"/>
        <v>23</v>
      </c>
      <c r="F17" s="65">
        <f>VLOOKUP($A17,'Return Data'!$B$7:$R$2843,10,0)</f>
        <v>6.5810000000000004</v>
      </c>
      <c r="G17" s="66">
        <f t="shared" si="1"/>
        <v>10</v>
      </c>
      <c r="H17" s="65">
        <f>VLOOKUP($A17,'Return Data'!$B$7:$R$2843,11,0)</f>
        <v>2.2250000000000001</v>
      </c>
      <c r="I17" s="66">
        <f t="shared" si="2"/>
        <v>7</v>
      </c>
      <c r="J17" s="65">
        <f>VLOOKUP($A17,'Return Data'!$B$7:$R$2843,12,0)</f>
        <v>4.4532999999999996</v>
      </c>
      <c r="K17" s="66">
        <f t="shared" si="3"/>
        <v>13</v>
      </c>
      <c r="L17" s="65">
        <f>VLOOKUP($A17,'Return Data'!$B$7:$R$2843,13,0)</f>
        <v>3.2305000000000001</v>
      </c>
      <c r="M17" s="66">
        <f t="shared" si="4"/>
        <v>20</v>
      </c>
      <c r="N17" s="65">
        <f>VLOOKUP($A17,'Return Data'!$B$7:$R$2843,17,0)</f>
        <v>6.2728999999999999</v>
      </c>
      <c r="O17" s="66">
        <f t="shared" si="5"/>
        <v>22</v>
      </c>
      <c r="P17" s="65">
        <f>VLOOKUP($A17,'Return Data'!$B$7:$R$2843,14,0)</f>
        <v>8.4335000000000004</v>
      </c>
      <c r="Q17" s="66">
        <f t="shared" si="6"/>
        <v>24</v>
      </c>
      <c r="R17" s="65">
        <f>VLOOKUP($A17,'Return Data'!$B$7:$R$2843,16,0)</f>
        <v>7.2807000000000004</v>
      </c>
      <c r="S17" s="67">
        <f t="shared" si="7"/>
        <v>24</v>
      </c>
    </row>
    <row r="18" spans="1:19" x14ac:dyDescent="0.3">
      <c r="A18" s="82" t="s">
        <v>1361</v>
      </c>
      <c r="B18" s="64">
        <f>VLOOKUP($A18,'Return Data'!$B$7:$R$2843,3,0)</f>
        <v>44377</v>
      </c>
      <c r="C18" s="65">
        <f>VLOOKUP($A18,'Return Data'!$B$7:$R$2843,4,0)</f>
        <v>29.4391</v>
      </c>
      <c r="D18" s="65">
        <f>VLOOKUP($A18,'Return Data'!$B$7:$R$2843,9,0)</f>
        <v>-0.14649999999999999</v>
      </c>
      <c r="E18" s="66">
        <f t="shared" si="0"/>
        <v>8</v>
      </c>
      <c r="F18" s="65">
        <f>VLOOKUP($A18,'Return Data'!$B$7:$R$2843,10,0)</f>
        <v>7.1394000000000002</v>
      </c>
      <c r="G18" s="66">
        <f t="shared" si="1"/>
        <v>6</v>
      </c>
      <c r="H18" s="65">
        <f>VLOOKUP($A18,'Return Data'!$B$7:$R$2843,11,0)</f>
        <v>0.54300000000000004</v>
      </c>
      <c r="I18" s="66">
        <f t="shared" si="2"/>
        <v>17</v>
      </c>
      <c r="J18" s="65">
        <f>VLOOKUP($A18,'Return Data'!$B$7:$R$2843,12,0)</f>
        <v>4.7343999999999999</v>
      </c>
      <c r="K18" s="66">
        <f t="shared" si="3"/>
        <v>11</v>
      </c>
      <c r="L18" s="65">
        <f>VLOOKUP($A18,'Return Data'!$B$7:$R$2843,13,0)</f>
        <v>4.1041999999999996</v>
      </c>
      <c r="M18" s="66">
        <f t="shared" si="4"/>
        <v>11</v>
      </c>
      <c r="N18" s="65">
        <f>VLOOKUP($A18,'Return Data'!$B$7:$R$2843,17,0)</f>
        <v>10.0002</v>
      </c>
      <c r="O18" s="66">
        <f t="shared" si="5"/>
        <v>2</v>
      </c>
      <c r="P18" s="65">
        <f>VLOOKUP($A18,'Return Data'!$B$7:$R$2843,14,0)</f>
        <v>11.977</v>
      </c>
      <c r="Q18" s="66">
        <f t="shared" si="6"/>
        <v>2</v>
      </c>
      <c r="R18" s="65">
        <f>VLOOKUP($A18,'Return Data'!$B$7:$R$2843,16,0)</f>
        <v>9.9558</v>
      </c>
      <c r="S18" s="67">
        <f t="shared" si="7"/>
        <v>6</v>
      </c>
    </row>
    <row r="19" spans="1:19" x14ac:dyDescent="0.3">
      <c r="A19" s="82" t="s">
        <v>1364</v>
      </c>
      <c r="B19" s="64">
        <f>VLOOKUP($A19,'Return Data'!$B$7:$R$2843,3,0)</f>
        <v>44377</v>
      </c>
      <c r="C19" s="65">
        <f>VLOOKUP($A19,'Return Data'!$B$7:$R$2843,4,0)</f>
        <v>2412.1388999999999</v>
      </c>
      <c r="D19" s="65">
        <f>VLOOKUP($A19,'Return Data'!$B$7:$R$2843,9,0)</f>
        <v>-2.6511</v>
      </c>
      <c r="E19" s="66">
        <f t="shared" si="0"/>
        <v>22</v>
      </c>
      <c r="F19" s="65">
        <f>VLOOKUP($A19,'Return Data'!$B$7:$R$2843,10,0)</f>
        <v>2.7877000000000001</v>
      </c>
      <c r="G19" s="66">
        <f t="shared" si="1"/>
        <v>24</v>
      </c>
      <c r="H19" s="65">
        <f>VLOOKUP($A19,'Return Data'!$B$7:$R$2843,11,0)</f>
        <v>-0.48730000000000001</v>
      </c>
      <c r="I19" s="66">
        <f t="shared" si="2"/>
        <v>22</v>
      </c>
      <c r="J19" s="65">
        <f>VLOOKUP($A19,'Return Data'!$B$7:$R$2843,12,0)</f>
        <v>2.6739000000000002</v>
      </c>
      <c r="K19" s="66">
        <f t="shared" si="3"/>
        <v>24</v>
      </c>
      <c r="L19" s="65">
        <f>VLOOKUP($A19,'Return Data'!$B$7:$R$2843,13,0)</f>
        <v>1.8773</v>
      </c>
      <c r="M19" s="66">
        <f t="shared" si="4"/>
        <v>24</v>
      </c>
      <c r="N19" s="65">
        <f>VLOOKUP($A19,'Return Data'!$B$7:$R$2843,17,0)</f>
        <v>6.0548999999999999</v>
      </c>
      <c r="O19" s="66">
        <f t="shared" si="5"/>
        <v>23</v>
      </c>
      <c r="P19" s="65">
        <f>VLOOKUP($A19,'Return Data'!$B$7:$R$2843,14,0)</f>
        <v>8.6972000000000005</v>
      </c>
      <c r="Q19" s="66">
        <f t="shared" si="6"/>
        <v>21</v>
      </c>
      <c r="R19" s="65">
        <f>VLOOKUP($A19,'Return Data'!$B$7:$R$2843,16,0)</f>
        <v>8.0920000000000005</v>
      </c>
      <c r="S19" s="67">
        <f t="shared" si="7"/>
        <v>22</v>
      </c>
    </row>
    <row r="20" spans="1:19" x14ac:dyDescent="0.3">
      <c r="A20" s="82" t="s">
        <v>1365</v>
      </c>
      <c r="B20" s="64">
        <f>VLOOKUP($A20,'Return Data'!$B$7:$R$2843,3,0)</f>
        <v>44377</v>
      </c>
      <c r="C20" s="65">
        <f>VLOOKUP($A20,'Return Data'!$B$7:$R$2843,4,0)</f>
        <v>85.301599999999993</v>
      </c>
      <c r="D20" s="65">
        <f>VLOOKUP($A20,'Return Data'!$B$7:$R$2843,9,0)</f>
        <v>-0.14779999999999999</v>
      </c>
      <c r="E20" s="66">
        <f t="shared" si="0"/>
        <v>9</v>
      </c>
      <c r="F20" s="65">
        <f>VLOOKUP($A20,'Return Data'!$B$7:$R$2843,10,0)</f>
        <v>5.8015999999999996</v>
      </c>
      <c r="G20" s="66">
        <f t="shared" si="1"/>
        <v>14</v>
      </c>
      <c r="H20" s="65">
        <f>VLOOKUP($A20,'Return Data'!$B$7:$R$2843,11,0)</f>
        <v>0.86539999999999995</v>
      </c>
      <c r="I20" s="66">
        <f t="shared" si="2"/>
        <v>14</v>
      </c>
      <c r="J20" s="65">
        <f>VLOOKUP($A20,'Return Data'!$B$7:$R$2843,12,0)</f>
        <v>5.5910000000000002</v>
      </c>
      <c r="K20" s="66">
        <f t="shared" si="3"/>
        <v>3</v>
      </c>
      <c r="L20" s="65">
        <f>VLOOKUP($A20,'Return Data'!$B$7:$R$2843,13,0)</f>
        <v>4.7705000000000002</v>
      </c>
      <c r="M20" s="66">
        <f t="shared" si="4"/>
        <v>4</v>
      </c>
      <c r="N20" s="65">
        <f>VLOOKUP($A20,'Return Data'!$B$7:$R$2843,17,0)</f>
        <v>9.2650000000000006</v>
      </c>
      <c r="O20" s="66">
        <f t="shared" si="5"/>
        <v>9</v>
      </c>
      <c r="P20" s="65">
        <f>VLOOKUP($A20,'Return Data'!$B$7:$R$2843,14,0)</f>
        <v>10.8218</v>
      </c>
      <c r="Q20" s="66">
        <f t="shared" si="6"/>
        <v>8</v>
      </c>
      <c r="R20" s="65">
        <f>VLOOKUP($A20,'Return Data'!$B$7:$R$2843,16,0)</f>
        <v>9.0808</v>
      </c>
      <c r="S20" s="67">
        <f t="shared" si="7"/>
        <v>13</v>
      </c>
    </row>
    <row r="21" spans="1:19" x14ac:dyDescent="0.3">
      <c r="A21" s="82" t="s">
        <v>1367</v>
      </c>
      <c r="B21" s="64">
        <f>VLOOKUP($A21,'Return Data'!$B$7:$R$2843,3,0)</f>
        <v>44377</v>
      </c>
      <c r="C21" s="65">
        <f>VLOOKUP($A21,'Return Data'!$B$7:$R$2843,4,0)</f>
        <v>58.9206</v>
      </c>
      <c r="D21" s="65">
        <f>VLOOKUP($A21,'Return Data'!$B$7:$R$2843,9,0)</f>
        <v>-2.3957000000000002</v>
      </c>
      <c r="E21" s="66">
        <f t="shared" si="0"/>
        <v>20</v>
      </c>
      <c r="F21" s="65">
        <f>VLOOKUP($A21,'Return Data'!$B$7:$R$2843,10,0)</f>
        <v>5.0814000000000004</v>
      </c>
      <c r="G21" s="66">
        <f t="shared" si="1"/>
        <v>19</v>
      </c>
      <c r="H21" s="65">
        <f>VLOOKUP($A21,'Return Data'!$B$7:$R$2843,11,0)</f>
        <v>-0.73929999999999996</v>
      </c>
      <c r="I21" s="66">
        <f t="shared" si="2"/>
        <v>23</v>
      </c>
      <c r="J21" s="65">
        <f>VLOOKUP($A21,'Return Data'!$B$7:$R$2843,12,0)</f>
        <v>3.8275000000000001</v>
      </c>
      <c r="K21" s="66">
        <f t="shared" si="3"/>
        <v>20</v>
      </c>
      <c r="L21" s="65">
        <f>VLOOKUP($A21,'Return Data'!$B$7:$R$2843,13,0)</f>
        <v>3.7690999999999999</v>
      </c>
      <c r="M21" s="66">
        <f t="shared" si="4"/>
        <v>13</v>
      </c>
      <c r="N21" s="65">
        <f>VLOOKUP($A21,'Return Data'!$B$7:$R$2843,17,0)</f>
        <v>7.9080000000000004</v>
      </c>
      <c r="O21" s="66">
        <f t="shared" si="5"/>
        <v>15</v>
      </c>
      <c r="P21" s="65">
        <f>VLOOKUP($A21,'Return Data'!$B$7:$R$2843,14,0)</f>
        <v>9.4589999999999996</v>
      </c>
      <c r="Q21" s="66">
        <f t="shared" si="6"/>
        <v>15</v>
      </c>
      <c r="R21" s="65">
        <f>VLOOKUP($A21,'Return Data'!$B$7:$R$2843,16,0)</f>
        <v>9.8026999999999997</v>
      </c>
      <c r="S21" s="67">
        <f t="shared" si="7"/>
        <v>9</v>
      </c>
    </row>
    <row r="22" spans="1:19" x14ac:dyDescent="0.3">
      <c r="A22" s="82" t="s">
        <v>1369</v>
      </c>
      <c r="B22" s="64">
        <f>VLOOKUP($A22,'Return Data'!$B$7:$R$2843,3,0)</f>
        <v>44377</v>
      </c>
      <c r="C22" s="65">
        <f>VLOOKUP($A22,'Return Data'!$B$7:$R$2843,4,0)</f>
        <v>51.930100000000003</v>
      </c>
      <c r="D22" s="65">
        <f>VLOOKUP($A22,'Return Data'!$B$7:$R$2843,9,0)</f>
        <v>-0.67689999999999995</v>
      </c>
      <c r="E22" s="66">
        <f t="shared" si="0"/>
        <v>12</v>
      </c>
      <c r="F22" s="65">
        <f>VLOOKUP($A22,'Return Data'!$B$7:$R$2843,10,0)</f>
        <v>5.2491000000000003</v>
      </c>
      <c r="G22" s="66">
        <f t="shared" si="1"/>
        <v>16</v>
      </c>
      <c r="H22" s="65">
        <f>VLOOKUP($A22,'Return Data'!$B$7:$R$2843,11,0)</f>
        <v>2.0217999999999998</v>
      </c>
      <c r="I22" s="66">
        <f t="shared" si="2"/>
        <v>8</v>
      </c>
      <c r="J22" s="65">
        <f>VLOOKUP($A22,'Return Data'!$B$7:$R$2843,12,0)</f>
        <v>4.9048999999999996</v>
      </c>
      <c r="K22" s="66">
        <f t="shared" si="3"/>
        <v>10</v>
      </c>
      <c r="L22" s="65">
        <f>VLOOKUP($A22,'Return Data'!$B$7:$R$2843,13,0)</f>
        <v>4.2587000000000002</v>
      </c>
      <c r="M22" s="66">
        <f t="shared" si="4"/>
        <v>10</v>
      </c>
      <c r="N22" s="65">
        <f>VLOOKUP($A22,'Return Data'!$B$7:$R$2843,17,0)</f>
        <v>8.7132000000000005</v>
      </c>
      <c r="O22" s="66">
        <f t="shared" si="5"/>
        <v>13</v>
      </c>
      <c r="P22" s="65">
        <f>VLOOKUP($A22,'Return Data'!$B$7:$R$2843,14,0)</f>
        <v>10.6092</v>
      </c>
      <c r="Q22" s="66">
        <f t="shared" si="6"/>
        <v>12</v>
      </c>
      <c r="R22" s="65">
        <f>VLOOKUP($A22,'Return Data'!$B$7:$R$2843,16,0)</f>
        <v>8.4077000000000002</v>
      </c>
      <c r="S22" s="67">
        <f t="shared" si="7"/>
        <v>18</v>
      </c>
    </row>
    <row r="23" spans="1:19" x14ac:dyDescent="0.3">
      <c r="A23" s="82" t="s">
        <v>1372</v>
      </c>
      <c r="B23" s="64">
        <f>VLOOKUP($A23,'Return Data'!$B$7:$R$2843,3,0)</f>
        <v>44377</v>
      </c>
      <c r="C23" s="65">
        <f>VLOOKUP($A23,'Return Data'!$B$7:$R$2843,4,0)</f>
        <v>33.123600000000003</v>
      </c>
      <c r="D23" s="65">
        <f>VLOOKUP($A23,'Return Data'!$B$7:$R$2843,9,0)</f>
        <v>-2.2193999999999998</v>
      </c>
      <c r="E23" s="66">
        <f t="shared" si="0"/>
        <v>19</v>
      </c>
      <c r="F23" s="65">
        <f>VLOOKUP($A23,'Return Data'!$B$7:$R$2843,10,0)</f>
        <v>6.0978000000000003</v>
      </c>
      <c r="G23" s="66">
        <f t="shared" si="1"/>
        <v>12</v>
      </c>
      <c r="H23" s="65">
        <f>VLOOKUP($A23,'Return Data'!$B$7:$R$2843,11,0)</f>
        <v>0.68710000000000004</v>
      </c>
      <c r="I23" s="66">
        <f t="shared" si="2"/>
        <v>15</v>
      </c>
      <c r="J23" s="65">
        <f>VLOOKUP($A23,'Return Data'!$B$7:$R$2843,12,0)</f>
        <v>4.0407000000000002</v>
      </c>
      <c r="K23" s="66">
        <f t="shared" si="3"/>
        <v>16</v>
      </c>
      <c r="L23" s="65">
        <f>VLOOKUP($A23,'Return Data'!$B$7:$R$2843,13,0)</f>
        <v>3.4521000000000002</v>
      </c>
      <c r="M23" s="66">
        <f t="shared" si="4"/>
        <v>18</v>
      </c>
      <c r="N23" s="65">
        <f>VLOOKUP($A23,'Return Data'!$B$7:$R$2843,17,0)</f>
        <v>8.8222000000000005</v>
      </c>
      <c r="O23" s="66">
        <f t="shared" si="5"/>
        <v>12</v>
      </c>
      <c r="P23" s="65">
        <f>VLOOKUP($A23,'Return Data'!$B$7:$R$2843,14,0)</f>
        <v>11.069100000000001</v>
      </c>
      <c r="Q23" s="66">
        <f t="shared" si="6"/>
        <v>6</v>
      </c>
      <c r="R23" s="65">
        <f>VLOOKUP($A23,'Return Data'!$B$7:$R$2843,16,0)</f>
        <v>10.6427</v>
      </c>
      <c r="S23" s="67">
        <f t="shared" si="7"/>
        <v>1</v>
      </c>
    </row>
    <row r="24" spans="1:19" x14ac:dyDescent="0.3">
      <c r="A24" s="82" t="s">
        <v>1374</v>
      </c>
      <c r="B24" s="64">
        <f>VLOOKUP($A24,'Return Data'!$B$7:$R$2843,3,0)</f>
        <v>44377</v>
      </c>
      <c r="C24" s="65">
        <f>VLOOKUP($A24,'Return Data'!$B$7:$R$2843,4,0)</f>
        <v>25.080300000000001</v>
      </c>
      <c r="D24" s="65">
        <f>VLOOKUP($A24,'Return Data'!$B$7:$R$2843,9,0)</f>
        <v>-0.44519999999999998</v>
      </c>
      <c r="E24" s="66">
        <f t="shared" si="0"/>
        <v>10</v>
      </c>
      <c r="F24" s="65">
        <f>VLOOKUP($A24,'Return Data'!$B$7:$R$2843,10,0)</f>
        <v>7.6820000000000004</v>
      </c>
      <c r="G24" s="66">
        <f t="shared" si="1"/>
        <v>4</v>
      </c>
      <c r="H24" s="65">
        <f>VLOOKUP($A24,'Return Data'!$B$7:$R$2843,11,0)</f>
        <v>3.1307</v>
      </c>
      <c r="I24" s="66">
        <f t="shared" si="2"/>
        <v>3</v>
      </c>
      <c r="J24" s="65">
        <f>VLOOKUP($A24,'Return Data'!$B$7:$R$2843,12,0)</f>
        <v>5.1923000000000004</v>
      </c>
      <c r="K24" s="66">
        <f t="shared" si="3"/>
        <v>7</v>
      </c>
      <c r="L24" s="65">
        <f>VLOOKUP($A24,'Return Data'!$B$7:$R$2843,13,0)</f>
        <v>4.9534000000000002</v>
      </c>
      <c r="M24" s="66">
        <f t="shared" si="4"/>
        <v>3</v>
      </c>
      <c r="N24" s="65">
        <f>VLOOKUP($A24,'Return Data'!$B$7:$R$2843,17,0)</f>
        <v>7.5110999999999999</v>
      </c>
      <c r="O24" s="66">
        <f t="shared" si="5"/>
        <v>17</v>
      </c>
      <c r="P24" s="65">
        <f>VLOOKUP($A24,'Return Data'!$B$7:$R$2843,14,0)</f>
        <v>9.3839000000000006</v>
      </c>
      <c r="Q24" s="66">
        <f t="shared" si="6"/>
        <v>17</v>
      </c>
      <c r="R24" s="65">
        <f>VLOOKUP($A24,'Return Data'!$B$7:$R$2843,16,0)</f>
        <v>8.3551000000000002</v>
      </c>
      <c r="S24" s="67">
        <f t="shared" si="7"/>
        <v>20</v>
      </c>
    </row>
    <row r="25" spans="1:19" x14ac:dyDescent="0.3">
      <c r="A25" s="82" t="s">
        <v>1375</v>
      </c>
      <c r="B25" s="64">
        <f>VLOOKUP($A25,'Return Data'!$B$7:$R$2843,3,0)</f>
        <v>44377</v>
      </c>
      <c r="C25" s="65">
        <f>VLOOKUP($A25,'Return Data'!$B$7:$R$2843,4,0)</f>
        <v>52.925400000000003</v>
      </c>
      <c r="D25" s="65">
        <f>VLOOKUP($A25,'Return Data'!$B$7:$R$2843,9,0)</f>
        <v>1.5653999999999999</v>
      </c>
      <c r="E25" s="66">
        <f t="shared" si="0"/>
        <v>2</v>
      </c>
      <c r="F25" s="65">
        <f>VLOOKUP($A25,'Return Data'!$B$7:$R$2843,10,0)</f>
        <v>5.0853000000000002</v>
      </c>
      <c r="G25" s="66">
        <f t="shared" si="1"/>
        <v>18</v>
      </c>
      <c r="H25" s="65">
        <f>VLOOKUP($A25,'Return Data'!$B$7:$R$2843,11,0)</f>
        <v>2.4653</v>
      </c>
      <c r="I25" s="66">
        <f t="shared" si="2"/>
        <v>6</v>
      </c>
      <c r="J25" s="65">
        <f>VLOOKUP($A25,'Return Data'!$B$7:$R$2843,12,0)</f>
        <v>5.6725000000000003</v>
      </c>
      <c r="K25" s="66">
        <f t="shared" si="3"/>
        <v>2</v>
      </c>
      <c r="L25" s="65">
        <f>VLOOKUP($A25,'Return Data'!$B$7:$R$2843,13,0)</f>
        <v>4.5914999999999999</v>
      </c>
      <c r="M25" s="66">
        <f t="shared" si="4"/>
        <v>8</v>
      </c>
      <c r="N25" s="65">
        <f>VLOOKUP($A25,'Return Data'!$B$7:$R$2843,17,0)</f>
        <v>9.2834000000000003</v>
      </c>
      <c r="O25" s="66">
        <f t="shared" si="5"/>
        <v>8</v>
      </c>
      <c r="P25" s="65">
        <f>VLOOKUP($A25,'Return Data'!$B$7:$R$2843,14,0)</f>
        <v>10.8131</v>
      </c>
      <c r="Q25" s="66">
        <f t="shared" si="6"/>
        <v>9</v>
      </c>
      <c r="R25" s="65">
        <f>VLOOKUP($A25,'Return Data'!$B$7:$R$2843,16,0)</f>
        <v>10.237399999999999</v>
      </c>
      <c r="S25" s="67">
        <f t="shared" si="7"/>
        <v>4</v>
      </c>
    </row>
    <row r="26" spans="1:19" x14ac:dyDescent="0.3">
      <c r="A26" s="82" t="s">
        <v>1377</v>
      </c>
      <c r="B26" s="64">
        <f>VLOOKUP($A26,'Return Data'!$B$7:$R$2843,3,0)</f>
        <v>44377</v>
      </c>
      <c r="C26" s="65">
        <f>VLOOKUP($A26,'Return Data'!$B$7:$R$2843,4,0)</f>
        <v>66.591800000000006</v>
      </c>
      <c r="D26" s="65">
        <f>VLOOKUP($A26,'Return Data'!$B$7:$R$2843,9,0)</f>
        <v>-3.2755999999999998</v>
      </c>
      <c r="E26" s="66">
        <f t="shared" si="0"/>
        <v>24</v>
      </c>
      <c r="F26" s="65">
        <f>VLOOKUP($A26,'Return Data'!$B$7:$R$2843,10,0)</f>
        <v>3.6484000000000001</v>
      </c>
      <c r="G26" s="66">
        <f t="shared" si="1"/>
        <v>23</v>
      </c>
      <c r="H26" s="65">
        <f>VLOOKUP($A26,'Return Data'!$B$7:$R$2843,11,0)</f>
        <v>-0.90029999999999999</v>
      </c>
      <c r="I26" s="66">
        <f t="shared" si="2"/>
        <v>24</v>
      </c>
      <c r="J26" s="65">
        <f>VLOOKUP($A26,'Return Data'!$B$7:$R$2843,12,0)</f>
        <v>2.7334999999999998</v>
      </c>
      <c r="K26" s="66">
        <f t="shared" si="3"/>
        <v>22</v>
      </c>
      <c r="L26" s="65">
        <f>VLOOKUP($A26,'Return Data'!$B$7:$R$2843,13,0)</f>
        <v>2.4704999999999999</v>
      </c>
      <c r="M26" s="66">
        <f t="shared" si="4"/>
        <v>22</v>
      </c>
      <c r="N26" s="65">
        <f>VLOOKUP($A26,'Return Data'!$B$7:$R$2843,17,0)</f>
        <v>6.5275999999999996</v>
      </c>
      <c r="O26" s="66">
        <f t="shared" si="5"/>
        <v>21</v>
      </c>
      <c r="P26" s="65">
        <f>VLOOKUP($A26,'Return Data'!$B$7:$R$2843,14,0)</f>
        <v>9.3003999999999998</v>
      </c>
      <c r="Q26" s="66">
        <f t="shared" si="6"/>
        <v>18</v>
      </c>
      <c r="R26" s="65">
        <f>VLOOKUP($A26,'Return Data'!$B$7:$R$2843,16,0)</f>
        <v>8.7988</v>
      </c>
      <c r="S26" s="67">
        <f t="shared" si="7"/>
        <v>16</v>
      </c>
    </row>
    <row r="27" spans="1:19" x14ac:dyDescent="0.3">
      <c r="A27" s="82" t="s">
        <v>1379</v>
      </c>
      <c r="B27" s="64">
        <f>VLOOKUP($A27,'Return Data'!$B$7:$R$2843,3,0)</f>
        <v>44377</v>
      </c>
      <c r="C27" s="65">
        <f>VLOOKUP($A27,'Return Data'!$B$7:$R$2843,4,0)</f>
        <v>50.777299999999997</v>
      </c>
      <c r="D27" s="65">
        <f>VLOOKUP($A27,'Return Data'!$B$7:$R$2843,9,0)</f>
        <v>0.19170000000000001</v>
      </c>
      <c r="E27" s="66">
        <f t="shared" si="0"/>
        <v>6</v>
      </c>
      <c r="F27" s="65">
        <f>VLOOKUP($A27,'Return Data'!$B$7:$R$2843,10,0)</f>
        <v>4.3826999999999998</v>
      </c>
      <c r="G27" s="66">
        <f t="shared" si="1"/>
        <v>21</v>
      </c>
      <c r="H27" s="65">
        <f>VLOOKUP($A27,'Return Data'!$B$7:$R$2843,11,0)</f>
        <v>1.3194999999999999</v>
      </c>
      <c r="I27" s="66">
        <f t="shared" si="2"/>
        <v>11</v>
      </c>
      <c r="J27" s="65">
        <f>VLOOKUP($A27,'Return Data'!$B$7:$R$2843,12,0)</f>
        <v>3.8258999999999999</v>
      </c>
      <c r="K27" s="66">
        <f t="shared" si="3"/>
        <v>21</v>
      </c>
      <c r="L27" s="65">
        <f>VLOOKUP($A27,'Return Data'!$B$7:$R$2843,13,0)</f>
        <v>2.7185999999999999</v>
      </c>
      <c r="M27" s="66">
        <f t="shared" si="4"/>
        <v>21</v>
      </c>
      <c r="N27" s="65">
        <f>VLOOKUP($A27,'Return Data'!$B$7:$R$2843,17,0)</f>
        <v>7.7275999999999998</v>
      </c>
      <c r="O27" s="66">
        <f t="shared" si="5"/>
        <v>16</v>
      </c>
      <c r="P27" s="65">
        <f>VLOOKUP($A27,'Return Data'!$B$7:$R$2843,14,0)</f>
        <v>9.4253</v>
      </c>
      <c r="Q27" s="66">
        <f t="shared" si="6"/>
        <v>16</v>
      </c>
      <c r="R27" s="65">
        <f>VLOOKUP($A27,'Return Data'!$B$7:$R$2843,16,0)</f>
        <v>9.3069000000000006</v>
      </c>
      <c r="S27" s="67">
        <f t="shared" si="7"/>
        <v>10</v>
      </c>
    </row>
    <row r="28" spans="1:19" x14ac:dyDescent="0.3">
      <c r="A28" s="82" t="s">
        <v>866</v>
      </c>
      <c r="B28" s="64">
        <f>VLOOKUP($A28,'Return Data'!$B$7:$R$2843,3,0)</f>
        <v>44377</v>
      </c>
      <c r="C28" s="65">
        <f>VLOOKUP($A28,'Return Data'!$B$7:$R$2843,4,0)</f>
        <v>18.105899999999998</v>
      </c>
      <c r="D28" s="65">
        <f>VLOOKUP($A28,'Return Data'!$B$7:$R$2843,9,0)</f>
        <v>1.4374</v>
      </c>
      <c r="E28" s="66">
        <f t="shared" si="0"/>
        <v>3</v>
      </c>
      <c r="F28" s="65">
        <f>VLOOKUP($A28,'Return Data'!$B$7:$R$2843,10,0)</f>
        <v>8.2698</v>
      </c>
      <c r="G28" s="66">
        <f t="shared" si="1"/>
        <v>3</v>
      </c>
      <c r="H28" s="65">
        <f>VLOOKUP($A28,'Return Data'!$B$7:$R$2843,11,0)</f>
        <v>3.2679</v>
      </c>
      <c r="I28" s="66">
        <f t="shared" si="2"/>
        <v>2</v>
      </c>
      <c r="J28" s="65">
        <f>VLOOKUP($A28,'Return Data'!$B$7:$R$2843,12,0)</f>
        <v>5.0404999999999998</v>
      </c>
      <c r="K28" s="66">
        <f t="shared" si="3"/>
        <v>9</v>
      </c>
      <c r="L28" s="65">
        <f>VLOOKUP($A28,'Return Data'!$B$7:$R$2843,13,0)</f>
        <v>4.0982000000000003</v>
      </c>
      <c r="M28" s="66">
        <f t="shared" si="4"/>
        <v>12</v>
      </c>
      <c r="N28" s="65">
        <f>VLOOKUP($A28,'Return Data'!$B$7:$R$2843,17,0)</f>
        <v>9.1882999999999999</v>
      </c>
      <c r="O28" s="66">
        <f t="shared" si="5"/>
        <v>10</v>
      </c>
      <c r="P28" s="65">
        <f>VLOOKUP($A28,'Return Data'!$B$7:$R$2843,14,0)</f>
        <v>10.6279</v>
      </c>
      <c r="Q28" s="66">
        <f t="shared" si="6"/>
        <v>11</v>
      </c>
      <c r="R28" s="65">
        <f>VLOOKUP($A28,'Return Data'!$B$7:$R$2843,16,0)</f>
        <v>9.1728000000000005</v>
      </c>
      <c r="S28" s="67">
        <f t="shared" si="7"/>
        <v>12</v>
      </c>
    </row>
    <row r="29" spans="1:19" x14ac:dyDescent="0.3">
      <c r="A29" s="82" t="s">
        <v>869</v>
      </c>
      <c r="B29" s="64">
        <f>VLOOKUP($A29,'Return Data'!$B$7:$R$2843,3,0)</f>
        <v>44377</v>
      </c>
      <c r="C29" s="65">
        <f>VLOOKUP($A29,'Return Data'!$B$7:$R$2843,4,0)</f>
        <v>19.540400000000002</v>
      </c>
      <c r="D29" s="65">
        <f>VLOOKUP($A29,'Return Data'!$B$7:$R$2843,9,0)</f>
        <v>-1.6729000000000001</v>
      </c>
      <c r="E29" s="66">
        <f t="shared" si="0"/>
        <v>15</v>
      </c>
      <c r="F29" s="65">
        <f>VLOOKUP($A29,'Return Data'!$B$7:$R$2843,10,0)</f>
        <v>7.3853999999999997</v>
      </c>
      <c r="G29" s="66">
        <f t="shared" si="1"/>
        <v>5</v>
      </c>
      <c r="H29" s="65">
        <f>VLOOKUP($A29,'Return Data'!$B$7:$R$2843,11,0)</f>
        <v>1.1333</v>
      </c>
      <c r="I29" s="66">
        <f t="shared" si="2"/>
        <v>12</v>
      </c>
      <c r="J29" s="65">
        <f>VLOOKUP($A29,'Return Data'!$B$7:$R$2843,12,0)</f>
        <v>4.5244</v>
      </c>
      <c r="K29" s="66">
        <f t="shared" si="3"/>
        <v>12</v>
      </c>
      <c r="L29" s="65">
        <f>VLOOKUP($A29,'Return Data'!$B$7:$R$2843,13,0)</f>
        <v>4.4405000000000001</v>
      </c>
      <c r="M29" s="66">
        <f t="shared" si="4"/>
        <v>9</v>
      </c>
      <c r="N29" s="65">
        <f>VLOOKUP($A29,'Return Data'!$B$7:$R$2843,17,0)</f>
        <v>9.9059000000000008</v>
      </c>
      <c r="O29" s="66">
        <f t="shared" si="5"/>
        <v>3</v>
      </c>
      <c r="P29" s="65">
        <f>VLOOKUP($A29,'Return Data'!$B$7:$R$2843,14,0)</f>
        <v>11.841799999999999</v>
      </c>
      <c r="Q29" s="66">
        <f t="shared" si="6"/>
        <v>3</v>
      </c>
      <c r="R29" s="65">
        <f>VLOOKUP($A29,'Return Data'!$B$7:$R$2843,16,0)</f>
        <v>10.348699999999999</v>
      </c>
      <c r="S29" s="67">
        <f t="shared" si="7"/>
        <v>2</v>
      </c>
    </row>
    <row r="30" spans="1:19" x14ac:dyDescent="0.3">
      <c r="A30" s="82" t="s">
        <v>870</v>
      </c>
      <c r="B30" s="64">
        <f>VLOOKUP($A30,'Return Data'!$B$7:$R$2843,3,0)</f>
        <v>44377</v>
      </c>
      <c r="C30" s="65">
        <f>VLOOKUP($A30,'Return Data'!$B$7:$R$2843,4,0)</f>
        <v>36.307899999999997</v>
      </c>
      <c r="D30" s="65">
        <f>VLOOKUP($A30,'Return Data'!$B$7:$R$2843,9,0)</f>
        <v>-1.1047</v>
      </c>
      <c r="E30" s="66">
        <f t="shared" si="0"/>
        <v>13</v>
      </c>
      <c r="F30" s="65">
        <f>VLOOKUP($A30,'Return Data'!$B$7:$R$2843,10,0)</f>
        <v>6.9207999999999998</v>
      </c>
      <c r="G30" s="66">
        <f t="shared" si="1"/>
        <v>7</v>
      </c>
      <c r="H30" s="65">
        <f>VLOOKUP($A30,'Return Data'!$B$7:$R$2843,11,0)</f>
        <v>0.10829999999999999</v>
      </c>
      <c r="I30" s="66">
        <f t="shared" si="2"/>
        <v>21</v>
      </c>
      <c r="J30" s="65">
        <f>VLOOKUP($A30,'Return Data'!$B$7:$R$2843,12,0)</f>
        <v>4.2218</v>
      </c>
      <c r="K30" s="66">
        <f t="shared" si="3"/>
        <v>14</v>
      </c>
      <c r="L30" s="65">
        <f>VLOOKUP($A30,'Return Data'!$B$7:$R$2843,13,0)</f>
        <v>3.5973999999999999</v>
      </c>
      <c r="M30" s="66">
        <f t="shared" si="4"/>
        <v>15</v>
      </c>
      <c r="N30" s="65">
        <f>VLOOKUP($A30,'Return Data'!$B$7:$R$2843,17,0)</f>
        <v>9.3102</v>
      </c>
      <c r="O30" s="66">
        <f t="shared" si="5"/>
        <v>7</v>
      </c>
      <c r="P30" s="65">
        <f>VLOOKUP($A30,'Return Data'!$B$7:$R$2843,14,0)</f>
        <v>12.4373</v>
      </c>
      <c r="Q30" s="66">
        <f t="shared" si="6"/>
        <v>1</v>
      </c>
      <c r="R30" s="65">
        <f>VLOOKUP($A30,'Return Data'!$B$7:$R$2843,16,0)</f>
        <v>10.3466</v>
      </c>
      <c r="S30" s="67">
        <f t="shared" si="7"/>
        <v>3</v>
      </c>
    </row>
    <row r="31" spans="1:19" x14ac:dyDescent="0.3">
      <c r="A31" s="82" t="s">
        <v>873</v>
      </c>
      <c r="B31" s="64">
        <f>VLOOKUP($A31,'Return Data'!$B$7:$R$2843,3,0)</f>
        <v>44377</v>
      </c>
      <c r="C31" s="65">
        <f>VLOOKUP($A31,'Return Data'!$B$7:$R$2843,4,0)</f>
        <v>51.185299999999998</v>
      </c>
      <c r="D31" s="65">
        <f>VLOOKUP($A31,'Return Data'!$B$7:$R$2843,9,0)</f>
        <v>-1.7734000000000001</v>
      </c>
      <c r="E31" s="66">
        <f t="shared" si="0"/>
        <v>17</v>
      </c>
      <c r="F31" s="65">
        <f>VLOOKUP($A31,'Return Data'!$B$7:$R$2843,10,0)</f>
        <v>6.9057000000000004</v>
      </c>
      <c r="G31" s="66">
        <f t="shared" si="1"/>
        <v>8</v>
      </c>
      <c r="H31" s="65">
        <f>VLOOKUP($A31,'Return Data'!$B$7:$R$2843,11,0)</f>
        <v>0.16900000000000001</v>
      </c>
      <c r="I31" s="66">
        <f t="shared" si="2"/>
        <v>20</v>
      </c>
      <c r="J31" s="65">
        <f>VLOOKUP($A31,'Return Data'!$B$7:$R$2843,12,0)</f>
        <v>3.9089999999999998</v>
      </c>
      <c r="K31" s="66">
        <f t="shared" si="3"/>
        <v>18</v>
      </c>
      <c r="L31" s="65">
        <f>VLOOKUP($A31,'Return Data'!$B$7:$R$2843,13,0)</f>
        <v>3.6160999999999999</v>
      </c>
      <c r="M31" s="66">
        <f t="shared" si="4"/>
        <v>14</v>
      </c>
      <c r="N31" s="65">
        <f>VLOOKUP($A31,'Return Data'!$B$7:$R$2843,17,0)</f>
        <v>8.4169999999999998</v>
      </c>
      <c r="O31" s="66">
        <f t="shared" si="5"/>
        <v>14</v>
      </c>
      <c r="P31" s="65">
        <f>VLOOKUP($A31,'Return Data'!$B$7:$R$2843,14,0)</f>
        <v>10.577500000000001</v>
      </c>
      <c r="Q31" s="66">
        <f t="shared" si="6"/>
        <v>13</v>
      </c>
      <c r="R31" s="65">
        <f>VLOOKUP($A31,'Return Data'!$B$7:$R$2843,16,0)</f>
        <v>10.019399999999999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-0.80009583333333323</v>
      </c>
      <c r="E33" s="88"/>
      <c r="F33" s="89">
        <f>AVERAGE(F8:F31)</f>
        <v>6.0543708333333335</v>
      </c>
      <c r="G33" s="88"/>
      <c r="H33" s="89">
        <f>AVERAGE(H8:H31)</f>
        <v>1.2908583333333332</v>
      </c>
      <c r="I33" s="88"/>
      <c r="J33" s="89">
        <f>AVERAGE(J8:J31)</f>
        <v>4.554895833333334</v>
      </c>
      <c r="K33" s="88"/>
      <c r="L33" s="89">
        <f>AVERAGE(L8:L31)</f>
        <v>3.9656083333333334</v>
      </c>
      <c r="M33" s="88"/>
      <c r="N33" s="89">
        <f>AVERAGE(N8:N31)</f>
        <v>8.3698083333333351</v>
      </c>
      <c r="O33" s="88"/>
      <c r="P33" s="89">
        <f>AVERAGE(P8:P31)</f>
        <v>10.225141666666666</v>
      </c>
      <c r="Q33" s="88"/>
      <c r="R33" s="89">
        <f>AVERAGE(R8:R31)</f>
        <v>9.158666666666667</v>
      </c>
      <c r="S33" s="90"/>
    </row>
    <row r="34" spans="1:19" x14ac:dyDescent="0.3">
      <c r="A34" s="87" t="s">
        <v>28</v>
      </c>
      <c r="B34" s="88"/>
      <c r="C34" s="88"/>
      <c r="D34" s="89">
        <f>MIN(D8:D31)</f>
        <v>-3.2755999999999998</v>
      </c>
      <c r="E34" s="88"/>
      <c r="F34" s="89">
        <f>MIN(F8:F31)</f>
        <v>2.7877000000000001</v>
      </c>
      <c r="G34" s="88"/>
      <c r="H34" s="89">
        <f>MIN(H8:H31)</f>
        <v>-0.90029999999999999</v>
      </c>
      <c r="I34" s="88"/>
      <c r="J34" s="89">
        <f>MIN(J8:J31)</f>
        <v>2.6739000000000002</v>
      </c>
      <c r="K34" s="88"/>
      <c r="L34" s="89">
        <f>MIN(L8:L31)</f>
        <v>1.8773</v>
      </c>
      <c r="M34" s="88"/>
      <c r="N34" s="89">
        <f>MIN(N8:N31)</f>
        <v>5.7035999999999998</v>
      </c>
      <c r="O34" s="88"/>
      <c r="P34" s="89">
        <f>MIN(P8:P31)</f>
        <v>8.4335000000000004</v>
      </c>
      <c r="Q34" s="88"/>
      <c r="R34" s="89">
        <f>MIN(R8:R31)</f>
        <v>7.2807000000000004</v>
      </c>
      <c r="S34" s="90"/>
    </row>
    <row r="35" spans="1:19" ht="15" thickBot="1" x14ac:dyDescent="0.35">
      <c r="A35" s="91" t="s">
        <v>29</v>
      </c>
      <c r="B35" s="92"/>
      <c r="C35" s="92"/>
      <c r="D35" s="93">
        <f>MAX(D8:D31)</f>
        <v>3.9392999999999998</v>
      </c>
      <c r="E35" s="92"/>
      <c r="F35" s="93">
        <f>MAX(F8:F31)</f>
        <v>9.0874000000000006</v>
      </c>
      <c r="G35" s="92"/>
      <c r="H35" s="93">
        <f>MAX(H8:H31)</f>
        <v>4.0346000000000002</v>
      </c>
      <c r="I35" s="92"/>
      <c r="J35" s="93">
        <f>MAX(J8:J31)</f>
        <v>7.5598000000000001</v>
      </c>
      <c r="K35" s="92"/>
      <c r="L35" s="93">
        <f>MAX(L8:L31)</f>
        <v>7.0678999999999998</v>
      </c>
      <c r="M35" s="92"/>
      <c r="N35" s="93">
        <f>MAX(N8:N31)</f>
        <v>10.0015</v>
      </c>
      <c r="O35" s="92"/>
      <c r="P35" s="93">
        <f>MAX(P8:P31)</f>
        <v>12.4373</v>
      </c>
      <c r="Q35" s="92"/>
      <c r="R35" s="93">
        <f>MAX(R8:R31)</f>
        <v>10.6427</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44377</v>
      </c>
      <c r="C8" s="65">
        <f>VLOOKUP($A8,'Return Data'!$B$7:$R$2843,4,0)</f>
        <v>64.272300000000001</v>
      </c>
      <c r="D8" s="65">
        <f>VLOOKUP($A8,'Return Data'!$B$7:$R$2843,9,0)</f>
        <v>3.2881</v>
      </c>
      <c r="E8" s="66">
        <f>RANK(D8,D$8:D$34,0)</f>
        <v>1</v>
      </c>
      <c r="F8" s="65">
        <f>VLOOKUP($A8,'Return Data'!$B$7:$R$2843,10,0)</f>
        <v>7.8869999999999996</v>
      </c>
      <c r="G8" s="66">
        <f>RANK(F8,F$8:F$34,0)</f>
        <v>5</v>
      </c>
      <c r="H8" s="65">
        <f>VLOOKUP($A8,'Return Data'!$B$7:$R$2843,11,0)</f>
        <v>2.0173999999999999</v>
      </c>
      <c r="I8" s="66">
        <f>RANK(H8,H$8:H$34,0)</f>
        <v>5</v>
      </c>
      <c r="J8" s="65">
        <f>VLOOKUP($A8,'Return Data'!$B$7:$R$2843,12,0)</f>
        <v>4.8681000000000001</v>
      </c>
      <c r="K8" s="66">
        <f>RANK(J8,J$8:J$34,0)</f>
        <v>6</v>
      </c>
      <c r="L8" s="65">
        <f>VLOOKUP($A8,'Return Data'!$B$7:$R$2843,13,0)</f>
        <v>3.9983</v>
      </c>
      <c r="M8" s="66">
        <f>RANK(L8,L$8:L$34,0)</f>
        <v>7</v>
      </c>
      <c r="N8" s="65">
        <f>VLOOKUP($A8,'Return Data'!$B$7:$R$2843,17,0)</f>
        <v>8.4740000000000002</v>
      </c>
      <c r="O8" s="66">
        <f>RANK(N8,N$8:N$34,0)</f>
        <v>10</v>
      </c>
      <c r="P8" s="65">
        <f>VLOOKUP($A8,'Return Data'!$B$7:$R$2843,14,0)</f>
        <v>10.1282</v>
      </c>
      <c r="Q8" s="66">
        <f>RANK(P8,P$8:P$34,0)</f>
        <v>11</v>
      </c>
      <c r="R8" s="65">
        <f>VLOOKUP($A8,'Return Data'!$B$7:$R$2843,16,0)</f>
        <v>8.9375</v>
      </c>
      <c r="S8" s="67">
        <f>RANK(R8,R$8:R$34,0)</f>
        <v>7</v>
      </c>
    </row>
    <row r="9" spans="1:19" x14ac:dyDescent="0.3">
      <c r="A9" s="82" t="s">
        <v>1346</v>
      </c>
      <c r="B9" s="64">
        <f>VLOOKUP($A9,'Return Data'!$B$7:$R$2843,3,0)</f>
        <v>44377</v>
      </c>
      <c r="C9" s="65">
        <f>VLOOKUP($A9,'Return Data'!$B$7:$R$2843,4,0)</f>
        <v>19.988099999999999</v>
      </c>
      <c r="D9" s="65">
        <f>VLOOKUP($A9,'Return Data'!$B$7:$R$2843,9,0)</f>
        <v>-1.2492000000000001</v>
      </c>
      <c r="E9" s="66">
        <f t="shared" ref="E9:E34" si="0">RANK(D9,D$8:D$34,0)</f>
        <v>14</v>
      </c>
      <c r="F9" s="65">
        <f>VLOOKUP($A9,'Return Data'!$B$7:$R$2843,10,0)</f>
        <v>4.3361999999999998</v>
      </c>
      <c r="G9" s="66">
        <f t="shared" ref="G9:G34" si="1">RANK(F9,F$8:F$34,0)</f>
        <v>22</v>
      </c>
      <c r="H9" s="65">
        <f>VLOOKUP($A9,'Return Data'!$B$7:$R$2843,11,0)</f>
        <v>1.0975999999999999</v>
      </c>
      <c r="I9" s="66">
        <f t="shared" ref="I9:I34" si="2">RANK(H9,H$8:H$34,0)</f>
        <v>12</v>
      </c>
      <c r="J9" s="65">
        <f>VLOOKUP($A9,'Return Data'!$B$7:$R$2843,12,0)</f>
        <v>4.8693999999999997</v>
      </c>
      <c r="K9" s="66">
        <f t="shared" ref="K9:K34" si="3">RANK(J9,J$8:J$34,0)</f>
        <v>5</v>
      </c>
      <c r="L9" s="65">
        <f>VLOOKUP($A9,'Return Data'!$B$7:$R$2843,13,0)</f>
        <v>4.9409000000000001</v>
      </c>
      <c r="M9" s="66">
        <f t="shared" ref="M9:M34" si="4">RANK(L9,L$8:L$34,0)</f>
        <v>2</v>
      </c>
      <c r="N9" s="65">
        <f>VLOOKUP($A9,'Return Data'!$B$7:$R$2843,17,0)</f>
        <v>9.3115000000000006</v>
      </c>
      <c r="O9" s="66">
        <f t="shared" ref="O9:O34" si="5">RANK(N9,N$8:N$34,0)</f>
        <v>4</v>
      </c>
      <c r="P9" s="65">
        <f>VLOOKUP($A9,'Return Data'!$B$7:$R$2843,14,0)</f>
        <v>10.488099999999999</v>
      </c>
      <c r="Q9" s="66">
        <f t="shared" ref="Q9:Q34" si="6">RANK(P9,P$8:P$34,0)</f>
        <v>6</v>
      </c>
      <c r="R9" s="65">
        <f>VLOOKUP($A9,'Return Data'!$B$7:$R$2843,16,0)</f>
        <v>7.6113</v>
      </c>
      <c r="S9" s="67">
        <f t="shared" ref="S9:S34" si="7">RANK(R9,R$8:R$34,0)</f>
        <v>20</v>
      </c>
    </row>
    <row r="10" spans="1:19" x14ac:dyDescent="0.3">
      <c r="A10" s="82" t="s">
        <v>1347</v>
      </c>
      <c r="B10" s="64">
        <f>VLOOKUP($A10,'Return Data'!$B$7:$R$2843,3,0)</f>
        <v>44377</v>
      </c>
      <c r="C10" s="65">
        <f>VLOOKUP($A10,'Return Data'!$B$7:$R$2843,4,0)</f>
        <v>33.4405</v>
      </c>
      <c r="D10" s="65">
        <f>VLOOKUP($A10,'Return Data'!$B$7:$R$2843,9,0)</f>
        <v>-2.9523999999999999</v>
      </c>
      <c r="E10" s="66">
        <f t="shared" si="0"/>
        <v>21</v>
      </c>
      <c r="F10" s="65">
        <f>VLOOKUP($A10,'Return Data'!$B$7:$R$2843,10,0)</f>
        <v>5.3518999999999997</v>
      </c>
      <c r="G10" s="66">
        <f t="shared" si="1"/>
        <v>15</v>
      </c>
      <c r="H10" s="65">
        <f>VLOOKUP($A10,'Return Data'!$B$7:$R$2843,11,0)</f>
        <v>-0.53769999999999996</v>
      </c>
      <c r="I10" s="66">
        <f t="shared" si="2"/>
        <v>24</v>
      </c>
      <c r="J10" s="65">
        <f>VLOOKUP($A10,'Return Data'!$B$7:$R$2843,12,0)</f>
        <v>3.1859000000000002</v>
      </c>
      <c r="K10" s="66">
        <f t="shared" si="3"/>
        <v>22</v>
      </c>
      <c r="L10" s="65">
        <f>VLOOKUP($A10,'Return Data'!$B$7:$R$2843,13,0)</f>
        <v>2.5844999999999998</v>
      </c>
      <c r="M10" s="66">
        <f t="shared" si="4"/>
        <v>20</v>
      </c>
      <c r="N10" s="65">
        <f>VLOOKUP($A10,'Return Data'!$B$7:$R$2843,17,0)</f>
        <v>6.2767999999999997</v>
      </c>
      <c r="O10" s="66">
        <f t="shared" si="5"/>
        <v>23</v>
      </c>
      <c r="P10" s="65">
        <f>VLOOKUP($A10,'Return Data'!$B$7:$R$2843,14,0)</f>
        <v>8.3656000000000006</v>
      </c>
      <c r="Q10" s="66">
        <f t="shared" si="6"/>
        <v>21</v>
      </c>
      <c r="R10" s="65">
        <f>VLOOKUP($A10,'Return Data'!$B$7:$R$2843,16,0)</f>
        <v>6.4579000000000004</v>
      </c>
      <c r="S10" s="67">
        <f t="shared" si="7"/>
        <v>26</v>
      </c>
    </row>
    <row r="11" spans="1:19" x14ac:dyDescent="0.3">
      <c r="A11" s="82" t="s">
        <v>2028</v>
      </c>
      <c r="B11" s="64">
        <f>VLOOKUP($A11,'Return Data'!$B$7:$R$2843,3,0)</f>
        <v>44377</v>
      </c>
      <c r="C11" s="65">
        <f>VLOOKUP($A11,'Return Data'!$B$7:$R$2843,4,0)</f>
        <v>60.420499999999997</v>
      </c>
      <c r="D11" s="65">
        <f>VLOOKUP($A11,'Return Data'!$B$7:$R$2843,9,0)</f>
        <v>-0.18490000000000001</v>
      </c>
      <c r="E11" s="66">
        <f t="shared" si="0"/>
        <v>9</v>
      </c>
      <c r="F11" s="65">
        <f>VLOOKUP($A11,'Return Data'!$B$7:$R$2843,10,0)</f>
        <v>3.5356999999999998</v>
      </c>
      <c r="G11" s="66">
        <f t="shared" si="1"/>
        <v>25</v>
      </c>
      <c r="H11" s="65">
        <f>VLOOKUP($A11,'Return Data'!$B$7:$R$2843,11,0)</f>
        <v>0.29820000000000002</v>
      </c>
      <c r="I11" s="66">
        <f t="shared" si="2"/>
        <v>16</v>
      </c>
      <c r="J11" s="65">
        <f>VLOOKUP($A11,'Return Data'!$B$7:$R$2843,12,0)</f>
        <v>3.3113999999999999</v>
      </c>
      <c r="K11" s="66">
        <f t="shared" si="3"/>
        <v>21</v>
      </c>
      <c r="L11" s="65">
        <f>VLOOKUP($A11,'Return Data'!$B$7:$R$2843,13,0)</f>
        <v>2.7322000000000002</v>
      </c>
      <c r="M11" s="66">
        <f t="shared" si="4"/>
        <v>19</v>
      </c>
      <c r="N11" s="65">
        <f>VLOOKUP($A11,'Return Data'!$B$7:$R$2843,17,0)</f>
        <v>6.7282999999999999</v>
      </c>
      <c r="O11" s="66">
        <f t="shared" si="5"/>
        <v>20</v>
      </c>
      <c r="P11" s="65">
        <f>VLOOKUP($A11,'Return Data'!$B$7:$R$2843,14,0)</f>
        <v>8.3194999999999997</v>
      </c>
      <c r="Q11" s="66">
        <f t="shared" si="6"/>
        <v>22</v>
      </c>
      <c r="R11" s="65">
        <f>VLOOKUP($A11,'Return Data'!$B$7:$R$2843,16,0)</f>
        <v>8.7187000000000001</v>
      </c>
      <c r="S11" s="67">
        <f t="shared" si="7"/>
        <v>9</v>
      </c>
    </row>
    <row r="12" spans="1:19" x14ac:dyDescent="0.3">
      <c r="A12" s="82" t="s">
        <v>1350</v>
      </c>
      <c r="B12" s="64">
        <f>VLOOKUP($A12,'Return Data'!$B$7:$R$2843,3,0)</f>
        <v>44377</v>
      </c>
      <c r="C12" s="65">
        <f>VLOOKUP($A12,'Return Data'!$B$7:$R$2843,4,0)</f>
        <v>74.434299999999993</v>
      </c>
      <c r="D12" s="65">
        <f>VLOOKUP($A12,'Return Data'!$B$7:$R$2843,9,0)</f>
        <v>-0.36249999999999999</v>
      </c>
      <c r="E12" s="66">
        <f t="shared" si="0"/>
        <v>10</v>
      </c>
      <c r="F12" s="65">
        <f>VLOOKUP($A12,'Return Data'!$B$7:$R$2843,10,0)</f>
        <v>6.0575999999999999</v>
      </c>
      <c r="G12" s="66">
        <f t="shared" si="1"/>
        <v>12</v>
      </c>
      <c r="H12" s="65">
        <f>VLOOKUP($A12,'Return Data'!$B$7:$R$2843,11,0)</f>
        <v>1.4883</v>
      </c>
      <c r="I12" s="66">
        <f t="shared" si="2"/>
        <v>8</v>
      </c>
      <c r="J12" s="65">
        <f>VLOOKUP($A12,'Return Data'!$B$7:$R$2843,12,0)</f>
        <v>4.5486000000000004</v>
      </c>
      <c r="K12" s="66">
        <f t="shared" si="3"/>
        <v>8</v>
      </c>
      <c r="L12" s="65">
        <f>VLOOKUP($A12,'Return Data'!$B$7:$R$2843,13,0)</f>
        <v>4.1641000000000004</v>
      </c>
      <c r="M12" s="66">
        <f t="shared" si="4"/>
        <v>4</v>
      </c>
      <c r="N12" s="65">
        <f>VLOOKUP($A12,'Return Data'!$B$7:$R$2843,17,0)</f>
        <v>9.4030000000000005</v>
      </c>
      <c r="O12" s="66">
        <f t="shared" si="5"/>
        <v>2</v>
      </c>
      <c r="P12" s="65">
        <f>VLOOKUP($A12,'Return Data'!$B$7:$R$2843,14,0)</f>
        <v>10.7857</v>
      </c>
      <c r="Q12" s="66">
        <f t="shared" si="6"/>
        <v>4</v>
      </c>
      <c r="R12" s="65">
        <f>VLOOKUP($A12,'Return Data'!$B$7:$R$2843,16,0)</f>
        <v>9.6616999999999997</v>
      </c>
      <c r="S12" s="67">
        <f t="shared" si="7"/>
        <v>3</v>
      </c>
    </row>
    <row r="13" spans="1:19" x14ac:dyDescent="0.3">
      <c r="A13" s="82" t="s">
        <v>1352</v>
      </c>
      <c r="B13" s="64">
        <f>VLOOKUP($A13,'Return Data'!$B$7:$R$2843,3,0)</f>
        <v>44377</v>
      </c>
      <c r="C13" s="65">
        <f>VLOOKUP($A13,'Return Data'!$B$7:$R$2843,4,0)</f>
        <v>19.332999999999998</v>
      </c>
      <c r="D13" s="65">
        <f>VLOOKUP($A13,'Return Data'!$B$7:$R$2843,9,0)</f>
        <v>-3.1945999999999999</v>
      </c>
      <c r="E13" s="66">
        <f t="shared" si="0"/>
        <v>23</v>
      </c>
      <c r="F13" s="65">
        <f>VLOOKUP($A13,'Return Data'!$B$7:$R$2843,10,0)</f>
        <v>8.3155999999999999</v>
      </c>
      <c r="G13" s="66">
        <f t="shared" si="1"/>
        <v>2</v>
      </c>
      <c r="H13" s="65">
        <f>VLOOKUP($A13,'Return Data'!$B$7:$R$2843,11,0)</f>
        <v>3.3325</v>
      </c>
      <c r="I13" s="66">
        <f t="shared" si="2"/>
        <v>1</v>
      </c>
      <c r="J13" s="65">
        <f>VLOOKUP($A13,'Return Data'!$B$7:$R$2843,12,0)</f>
        <v>6.9062999999999999</v>
      </c>
      <c r="K13" s="66">
        <f t="shared" si="3"/>
        <v>1</v>
      </c>
      <c r="L13" s="65">
        <f>VLOOKUP($A13,'Return Data'!$B$7:$R$2843,13,0)</f>
        <v>6.4410999999999996</v>
      </c>
      <c r="M13" s="66">
        <f t="shared" si="4"/>
        <v>1</v>
      </c>
      <c r="N13" s="65">
        <f>VLOOKUP($A13,'Return Data'!$B$7:$R$2843,17,0)</f>
        <v>8.9718999999999998</v>
      </c>
      <c r="O13" s="66">
        <f t="shared" si="5"/>
        <v>7</v>
      </c>
      <c r="P13" s="65">
        <f>VLOOKUP($A13,'Return Data'!$B$7:$R$2843,14,0)</f>
        <v>10.5677</v>
      </c>
      <c r="Q13" s="66">
        <f t="shared" si="6"/>
        <v>5</v>
      </c>
      <c r="R13" s="65">
        <f>VLOOKUP($A13,'Return Data'!$B$7:$R$2843,16,0)</f>
        <v>9.3427000000000007</v>
      </c>
      <c r="S13" s="67">
        <f t="shared" si="7"/>
        <v>5</v>
      </c>
    </row>
    <row r="14" spans="1:19" x14ac:dyDescent="0.3">
      <c r="A14" s="82" t="s">
        <v>1353</v>
      </c>
      <c r="B14" s="64">
        <f>VLOOKUP($A14,'Return Data'!$B$7:$R$2843,3,0)</f>
        <v>44377</v>
      </c>
      <c r="C14" s="65">
        <f>VLOOKUP($A14,'Return Data'!$B$7:$R$2843,4,0)</f>
        <v>47.575699999999998</v>
      </c>
      <c r="D14" s="65">
        <f>VLOOKUP($A14,'Return Data'!$B$7:$R$2843,9,0)</f>
        <v>-2.1069</v>
      </c>
      <c r="E14" s="66">
        <f t="shared" si="0"/>
        <v>20</v>
      </c>
      <c r="F14" s="65">
        <f>VLOOKUP($A14,'Return Data'!$B$7:$R$2843,10,0)</f>
        <v>5.4432</v>
      </c>
      <c r="G14" s="66">
        <f t="shared" si="1"/>
        <v>14</v>
      </c>
      <c r="H14" s="65">
        <f>VLOOKUP($A14,'Return Data'!$B$7:$R$2843,11,0)</f>
        <v>0.1198</v>
      </c>
      <c r="I14" s="66">
        <f t="shared" si="2"/>
        <v>17</v>
      </c>
      <c r="J14" s="65">
        <f>VLOOKUP($A14,'Return Data'!$B$7:$R$2843,12,0)</f>
        <v>2.2875000000000001</v>
      </c>
      <c r="K14" s="66">
        <f t="shared" si="3"/>
        <v>25</v>
      </c>
      <c r="L14" s="65">
        <f>VLOOKUP($A14,'Return Data'!$B$7:$R$2843,13,0)</f>
        <v>1.5834999999999999</v>
      </c>
      <c r="M14" s="66">
        <f t="shared" si="4"/>
        <v>26</v>
      </c>
      <c r="N14" s="65">
        <f>VLOOKUP($A14,'Return Data'!$B$7:$R$2843,17,0)</f>
        <v>5.2065999999999999</v>
      </c>
      <c r="O14" s="66">
        <f t="shared" si="5"/>
        <v>27</v>
      </c>
      <c r="P14" s="65">
        <f>VLOOKUP($A14,'Return Data'!$B$7:$R$2843,14,0)</f>
        <v>7.7994000000000003</v>
      </c>
      <c r="Q14" s="66">
        <f t="shared" si="6"/>
        <v>26</v>
      </c>
      <c r="R14" s="65">
        <f>VLOOKUP($A14,'Return Data'!$B$7:$R$2843,16,0)</f>
        <v>8.2939000000000007</v>
      </c>
      <c r="S14" s="67">
        <f t="shared" si="7"/>
        <v>13</v>
      </c>
    </row>
    <row r="15" spans="1:19" x14ac:dyDescent="0.3">
      <c r="A15" s="82" t="s">
        <v>1355</v>
      </c>
      <c r="B15" s="64">
        <f>VLOOKUP($A15,'Return Data'!$B$7:$R$2843,3,0)</f>
        <v>44377</v>
      </c>
      <c r="C15" s="65">
        <f>VLOOKUP($A15,'Return Data'!$B$7:$R$2843,4,0)</f>
        <v>43.822099999999999</v>
      </c>
      <c r="D15" s="65">
        <f>VLOOKUP($A15,'Return Data'!$B$7:$R$2843,9,0)</f>
        <v>-1.6809000000000001</v>
      </c>
      <c r="E15" s="66">
        <f t="shared" si="0"/>
        <v>17</v>
      </c>
      <c r="F15" s="65">
        <f>VLOOKUP($A15,'Return Data'!$B$7:$R$2843,10,0)</f>
        <v>4.8152999999999997</v>
      </c>
      <c r="G15" s="66">
        <f t="shared" si="1"/>
        <v>18</v>
      </c>
      <c r="H15" s="65">
        <f>VLOOKUP($A15,'Return Data'!$B$7:$R$2843,11,0)</f>
        <v>-0.20710000000000001</v>
      </c>
      <c r="I15" s="66">
        <f t="shared" si="2"/>
        <v>22</v>
      </c>
      <c r="J15" s="65">
        <f>VLOOKUP($A15,'Return Data'!$B$7:$R$2843,12,0)</f>
        <v>3.4260999999999999</v>
      </c>
      <c r="K15" s="66">
        <f t="shared" si="3"/>
        <v>20</v>
      </c>
      <c r="L15" s="65">
        <f>VLOOKUP($A15,'Return Data'!$B$7:$R$2843,13,0)</f>
        <v>3.0954999999999999</v>
      </c>
      <c r="M15" s="66">
        <f t="shared" si="4"/>
        <v>18</v>
      </c>
      <c r="N15" s="65">
        <f>VLOOKUP($A15,'Return Data'!$B$7:$R$2843,17,0)</f>
        <v>6.9908999999999999</v>
      </c>
      <c r="O15" s="66">
        <f t="shared" si="5"/>
        <v>19</v>
      </c>
      <c r="P15" s="65">
        <f>VLOOKUP($A15,'Return Data'!$B$7:$R$2843,14,0)</f>
        <v>8.0291999999999994</v>
      </c>
      <c r="Q15" s="66">
        <f t="shared" si="6"/>
        <v>24</v>
      </c>
      <c r="R15" s="65">
        <f>VLOOKUP($A15,'Return Data'!$B$7:$R$2843,16,0)</f>
        <v>7.6894</v>
      </c>
      <c r="S15" s="67">
        <f t="shared" si="7"/>
        <v>19</v>
      </c>
    </row>
    <row r="16" spans="1:19" x14ac:dyDescent="0.3">
      <c r="A16" s="82" t="s">
        <v>1357</v>
      </c>
      <c r="B16" s="64">
        <f>VLOOKUP($A16,'Return Data'!$B$7:$R$2843,3,0)</f>
        <v>44377</v>
      </c>
      <c r="C16" s="65">
        <f>VLOOKUP($A16,'Return Data'!$B$7:$R$2843,4,0)</f>
        <v>78.638800000000003</v>
      </c>
      <c r="D16" s="65">
        <f>VLOOKUP($A16,'Return Data'!$B$7:$R$2843,9,0)</f>
        <v>-9.9900000000000003E-2</v>
      </c>
      <c r="E16" s="66">
        <f t="shared" si="0"/>
        <v>8</v>
      </c>
      <c r="F16" s="65">
        <f>VLOOKUP($A16,'Return Data'!$B$7:$R$2843,10,0)</f>
        <v>4.9547999999999996</v>
      </c>
      <c r="G16" s="66">
        <f t="shared" si="1"/>
        <v>17</v>
      </c>
      <c r="H16" s="65">
        <f>VLOOKUP($A16,'Return Data'!$B$7:$R$2843,11,0)</f>
        <v>2.044</v>
      </c>
      <c r="I16" s="66">
        <f t="shared" si="2"/>
        <v>4</v>
      </c>
      <c r="J16" s="65">
        <f>VLOOKUP($A16,'Return Data'!$B$7:$R$2843,12,0)</f>
        <v>4.9531000000000001</v>
      </c>
      <c r="K16" s="66">
        <f t="shared" si="3"/>
        <v>3</v>
      </c>
      <c r="L16" s="65">
        <f>VLOOKUP($A16,'Return Data'!$B$7:$R$2843,13,0)</f>
        <v>4.1307</v>
      </c>
      <c r="M16" s="66">
        <f t="shared" si="4"/>
        <v>5</v>
      </c>
      <c r="N16" s="65">
        <f>VLOOKUP($A16,'Return Data'!$B$7:$R$2843,17,0)</f>
        <v>9.0992999999999995</v>
      </c>
      <c r="O16" s="66">
        <f t="shared" si="5"/>
        <v>6</v>
      </c>
      <c r="P16" s="65">
        <f>VLOOKUP($A16,'Return Data'!$B$7:$R$2843,14,0)</f>
        <v>9.7377000000000002</v>
      </c>
      <c r="Q16" s="66">
        <f t="shared" si="6"/>
        <v>15</v>
      </c>
      <c r="R16" s="65">
        <f>VLOOKUP($A16,'Return Data'!$B$7:$R$2843,16,0)</f>
        <v>9.8841999999999999</v>
      </c>
      <c r="S16" s="67">
        <f t="shared" si="7"/>
        <v>2</v>
      </c>
    </row>
    <row r="17" spans="1:19" x14ac:dyDescent="0.3">
      <c r="A17" s="82" t="s">
        <v>1359</v>
      </c>
      <c r="B17" s="64">
        <f>VLOOKUP($A17,'Return Data'!$B$7:$R$2843,3,0)</f>
        <v>44377</v>
      </c>
      <c r="C17" s="65">
        <f>VLOOKUP($A17,'Return Data'!$B$7:$R$2843,4,0)</f>
        <v>17.257400000000001</v>
      </c>
      <c r="D17" s="65">
        <f>VLOOKUP($A17,'Return Data'!$B$7:$R$2843,9,0)</f>
        <v>-3.5903</v>
      </c>
      <c r="E17" s="66">
        <f t="shared" si="0"/>
        <v>26</v>
      </c>
      <c r="F17" s="65">
        <f>VLOOKUP($A17,'Return Data'!$B$7:$R$2843,10,0)</f>
        <v>5.7987000000000002</v>
      </c>
      <c r="G17" s="66">
        <f t="shared" si="1"/>
        <v>13</v>
      </c>
      <c r="H17" s="65">
        <f>VLOOKUP($A17,'Return Data'!$B$7:$R$2843,11,0)</f>
        <v>1.4467000000000001</v>
      </c>
      <c r="I17" s="66">
        <f t="shared" si="2"/>
        <v>9</v>
      </c>
      <c r="J17" s="65">
        <f>VLOOKUP($A17,'Return Data'!$B$7:$R$2843,12,0)</f>
        <v>3.6589</v>
      </c>
      <c r="K17" s="66">
        <f t="shared" si="3"/>
        <v>17</v>
      </c>
      <c r="L17" s="65">
        <f>VLOOKUP($A17,'Return Data'!$B$7:$R$2843,13,0)</f>
        <v>2.4159999999999999</v>
      </c>
      <c r="M17" s="66">
        <f t="shared" si="4"/>
        <v>24</v>
      </c>
      <c r="N17" s="65">
        <f>VLOOKUP($A17,'Return Data'!$B$7:$R$2843,17,0)</f>
        <v>5.3917999999999999</v>
      </c>
      <c r="O17" s="66">
        <f t="shared" si="5"/>
        <v>25</v>
      </c>
      <c r="P17" s="65">
        <f>VLOOKUP($A17,'Return Data'!$B$7:$R$2843,14,0)</f>
        <v>7.5849000000000002</v>
      </c>
      <c r="Q17" s="66">
        <f t="shared" si="6"/>
        <v>27</v>
      </c>
      <c r="R17" s="65">
        <f>VLOOKUP($A17,'Return Data'!$B$7:$R$2843,16,0)</f>
        <v>6.6069000000000004</v>
      </c>
      <c r="S17" s="67">
        <f t="shared" si="7"/>
        <v>25</v>
      </c>
    </row>
    <row r="18" spans="1:19" x14ac:dyDescent="0.3">
      <c r="A18" s="82" t="s">
        <v>1362</v>
      </c>
      <c r="B18" s="64">
        <f>VLOOKUP($A18,'Return Data'!$B$7:$R$2843,3,0)</f>
        <v>44377</v>
      </c>
      <c r="C18" s="65">
        <f>VLOOKUP($A18,'Return Data'!$B$7:$R$2843,4,0)</f>
        <v>27.9207</v>
      </c>
      <c r="D18" s="65">
        <f>VLOOKUP($A18,'Return Data'!$B$7:$R$2843,9,0)</f>
        <v>-0.7601</v>
      </c>
      <c r="E18" s="66">
        <f t="shared" si="0"/>
        <v>11</v>
      </c>
      <c r="F18" s="65">
        <f>VLOOKUP($A18,'Return Data'!$B$7:$R$2843,10,0)</f>
        <v>6.5092999999999996</v>
      </c>
      <c r="G18" s="66">
        <f t="shared" si="1"/>
        <v>10</v>
      </c>
      <c r="H18" s="65">
        <f>VLOOKUP($A18,'Return Data'!$B$7:$R$2843,11,0)</f>
        <v>-8.1900000000000001E-2</v>
      </c>
      <c r="I18" s="66">
        <f t="shared" si="2"/>
        <v>19</v>
      </c>
      <c r="J18" s="65">
        <f>VLOOKUP($A18,'Return Data'!$B$7:$R$2843,12,0)</f>
        <v>4.0907</v>
      </c>
      <c r="K18" s="66">
        <f t="shared" si="3"/>
        <v>12</v>
      </c>
      <c r="L18" s="65">
        <f>VLOOKUP($A18,'Return Data'!$B$7:$R$2843,13,0)</f>
        <v>3.4579</v>
      </c>
      <c r="M18" s="66">
        <f t="shared" si="4"/>
        <v>15</v>
      </c>
      <c r="N18" s="65">
        <f>VLOOKUP($A18,'Return Data'!$B$7:$R$2843,17,0)</f>
        <v>9.3382000000000005</v>
      </c>
      <c r="O18" s="66">
        <f t="shared" si="5"/>
        <v>3</v>
      </c>
      <c r="P18" s="65">
        <f>VLOOKUP($A18,'Return Data'!$B$7:$R$2843,14,0)</f>
        <v>11.313700000000001</v>
      </c>
      <c r="Q18" s="66">
        <f t="shared" si="6"/>
        <v>3</v>
      </c>
      <c r="R18" s="65">
        <f>VLOOKUP($A18,'Return Data'!$B$7:$R$2843,16,0)</f>
        <v>8.5111000000000008</v>
      </c>
      <c r="S18" s="67">
        <f t="shared" si="7"/>
        <v>12</v>
      </c>
    </row>
    <row r="19" spans="1:19" x14ac:dyDescent="0.3">
      <c r="A19" s="82" t="s">
        <v>1363</v>
      </c>
      <c r="B19" s="64">
        <f>VLOOKUP($A19,'Return Data'!$B$7:$R$2843,3,0)</f>
        <v>44377</v>
      </c>
      <c r="C19" s="65">
        <f>VLOOKUP($A19,'Return Data'!$B$7:$R$2843,4,0)</f>
        <v>2248.5792999999999</v>
      </c>
      <c r="D19" s="65">
        <f>VLOOKUP($A19,'Return Data'!$B$7:$R$2843,9,0)</f>
        <v>-3.419</v>
      </c>
      <c r="E19" s="66">
        <f t="shared" si="0"/>
        <v>24</v>
      </c>
      <c r="F19" s="65">
        <f>VLOOKUP($A19,'Return Data'!$B$7:$R$2843,10,0)</f>
        <v>2.0129999999999999</v>
      </c>
      <c r="G19" s="66">
        <f t="shared" si="1"/>
        <v>27</v>
      </c>
      <c r="H19" s="65">
        <f>VLOOKUP($A19,'Return Data'!$B$7:$R$2843,11,0)</f>
        <v>-1.2548999999999999</v>
      </c>
      <c r="I19" s="66">
        <f t="shared" si="2"/>
        <v>25</v>
      </c>
      <c r="J19" s="65">
        <f>VLOOKUP($A19,'Return Data'!$B$7:$R$2843,12,0)</f>
        <v>1.8897999999999999</v>
      </c>
      <c r="K19" s="66">
        <f t="shared" si="3"/>
        <v>26</v>
      </c>
      <c r="L19" s="65">
        <f>VLOOKUP($A19,'Return Data'!$B$7:$R$2843,13,0)</f>
        <v>1.0956999999999999</v>
      </c>
      <c r="M19" s="66">
        <f t="shared" si="4"/>
        <v>27</v>
      </c>
      <c r="N19" s="65">
        <f>VLOOKUP($A19,'Return Data'!$B$7:$R$2843,17,0)</f>
        <v>5.2100999999999997</v>
      </c>
      <c r="O19" s="66">
        <f t="shared" si="5"/>
        <v>26</v>
      </c>
      <c r="P19" s="65">
        <f>VLOOKUP($A19,'Return Data'!$B$7:$R$2843,14,0)</f>
        <v>7.8498000000000001</v>
      </c>
      <c r="Q19" s="66">
        <f t="shared" si="6"/>
        <v>25</v>
      </c>
      <c r="R19" s="65">
        <f>VLOOKUP($A19,'Return Data'!$B$7:$R$2843,16,0)</f>
        <v>6.2348999999999997</v>
      </c>
      <c r="S19" s="67">
        <f t="shared" si="7"/>
        <v>27</v>
      </c>
    </row>
    <row r="20" spans="1:19" x14ac:dyDescent="0.3">
      <c r="A20" s="82" t="s">
        <v>1366</v>
      </c>
      <c r="B20" s="64">
        <f>VLOOKUP($A20,'Return Data'!$B$7:$R$2843,3,0)</f>
        <v>44377</v>
      </c>
      <c r="C20" s="65">
        <f>VLOOKUP($A20,'Return Data'!$B$7:$R$2843,4,0)</f>
        <v>76.514399999999995</v>
      </c>
      <c r="D20" s="65">
        <f>VLOOKUP($A20,'Return Data'!$B$7:$R$2843,9,0)</f>
        <v>-1.1365000000000001</v>
      </c>
      <c r="E20" s="66">
        <f t="shared" si="0"/>
        <v>12</v>
      </c>
      <c r="F20" s="65">
        <f>VLOOKUP($A20,'Return Data'!$B$7:$R$2843,10,0)</f>
        <v>4.7896000000000001</v>
      </c>
      <c r="G20" s="66">
        <f t="shared" si="1"/>
        <v>19</v>
      </c>
      <c r="H20" s="65">
        <f>VLOOKUP($A20,'Return Data'!$B$7:$R$2843,11,0)</f>
        <v>-0.14330000000000001</v>
      </c>
      <c r="I20" s="66">
        <f t="shared" si="2"/>
        <v>21</v>
      </c>
      <c r="J20" s="65">
        <f>VLOOKUP($A20,'Return Data'!$B$7:$R$2843,12,0)</f>
        <v>4.5340999999999996</v>
      </c>
      <c r="K20" s="66">
        <f t="shared" si="3"/>
        <v>9</v>
      </c>
      <c r="L20" s="65">
        <f>VLOOKUP($A20,'Return Data'!$B$7:$R$2843,13,0)</f>
        <v>3.7098</v>
      </c>
      <c r="M20" s="66">
        <f t="shared" si="4"/>
        <v>10</v>
      </c>
      <c r="N20" s="65">
        <f>VLOOKUP($A20,'Return Data'!$B$7:$R$2843,17,0)</f>
        <v>8.1565999999999992</v>
      </c>
      <c r="O20" s="66">
        <f t="shared" si="5"/>
        <v>11</v>
      </c>
      <c r="P20" s="65">
        <f>VLOOKUP($A20,'Return Data'!$B$7:$R$2843,14,0)</f>
        <v>9.6940000000000008</v>
      </c>
      <c r="Q20" s="66">
        <f t="shared" si="6"/>
        <v>16</v>
      </c>
      <c r="R20" s="65">
        <f>VLOOKUP($A20,'Return Data'!$B$7:$R$2843,16,0)</f>
        <v>9.4577000000000009</v>
      </c>
      <c r="S20" s="67">
        <f t="shared" si="7"/>
        <v>4</v>
      </c>
    </row>
    <row r="21" spans="1:19" x14ac:dyDescent="0.3">
      <c r="A21" s="82" t="s">
        <v>1368</v>
      </c>
      <c r="B21" s="64">
        <f>VLOOKUP($A21,'Return Data'!$B$7:$R$2843,3,0)</f>
        <v>44377</v>
      </c>
      <c r="C21" s="65">
        <f>VLOOKUP($A21,'Return Data'!$B$7:$R$2843,4,0)</f>
        <v>53.930999999999997</v>
      </c>
      <c r="D21" s="65">
        <f>VLOOKUP($A21,'Return Data'!$B$7:$R$2843,9,0)</f>
        <v>-3.5897000000000001</v>
      </c>
      <c r="E21" s="66">
        <f t="shared" si="0"/>
        <v>25</v>
      </c>
      <c r="F21" s="65">
        <f>VLOOKUP($A21,'Return Data'!$B$7:$R$2843,10,0)</f>
        <v>3.8685999999999998</v>
      </c>
      <c r="G21" s="66">
        <f t="shared" si="1"/>
        <v>24</v>
      </c>
      <c r="H21" s="65">
        <f>VLOOKUP($A21,'Return Data'!$B$7:$R$2843,11,0)</f>
        <v>-1.9426000000000001</v>
      </c>
      <c r="I21" s="66">
        <f t="shared" si="2"/>
        <v>27</v>
      </c>
      <c r="J21" s="65">
        <f>VLOOKUP($A21,'Return Data'!$B$7:$R$2843,12,0)</f>
        <v>2.6145</v>
      </c>
      <c r="K21" s="66">
        <f t="shared" si="3"/>
        <v>24</v>
      </c>
      <c r="L21" s="65">
        <f>VLOOKUP($A21,'Return Data'!$B$7:$R$2843,13,0)</f>
        <v>2.5569000000000002</v>
      </c>
      <c r="M21" s="66">
        <f t="shared" si="4"/>
        <v>21</v>
      </c>
      <c r="N21" s="65">
        <f>VLOOKUP($A21,'Return Data'!$B$7:$R$2843,17,0)</f>
        <v>6.6130000000000004</v>
      </c>
      <c r="O21" s="66">
        <f t="shared" si="5"/>
        <v>22</v>
      </c>
      <c r="P21" s="65">
        <f>VLOOKUP($A21,'Return Data'!$B$7:$R$2843,14,0)</f>
        <v>8.1248000000000005</v>
      </c>
      <c r="Q21" s="66">
        <f t="shared" si="6"/>
        <v>23</v>
      </c>
      <c r="R21" s="65">
        <f>VLOOKUP($A21,'Return Data'!$B$7:$R$2843,16,0)</f>
        <v>8.2454000000000001</v>
      </c>
      <c r="S21" s="67">
        <f t="shared" si="7"/>
        <v>15</v>
      </c>
    </row>
    <row r="22" spans="1:19" x14ac:dyDescent="0.3">
      <c r="A22" s="82" t="s">
        <v>1370</v>
      </c>
      <c r="B22" s="64">
        <f>VLOOKUP($A22,'Return Data'!$B$7:$R$2843,3,0)</f>
        <v>44377</v>
      </c>
      <c r="C22" s="65">
        <f>VLOOKUP($A22,'Return Data'!$B$7:$R$2843,4,0)</f>
        <v>48.515999999999998</v>
      </c>
      <c r="D22" s="65">
        <f>VLOOKUP($A22,'Return Data'!$B$7:$R$2843,9,0)</f>
        <v>-1.3935</v>
      </c>
      <c r="E22" s="66">
        <f t="shared" si="0"/>
        <v>15</v>
      </c>
      <c r="F22" s="65">
        <f>VLOOKUP($A22,'Return Data'!$B$7:$R$2843,10,0)</f>
        <v>4.5206999999999997</v>
      </c>
      <c r="G22" s="66">
        <f t="shared" si="1"/>
        <v>21</v>
      </c>
      <c r="H22" s="65">
        <f>VLOOKUP($A22,'Return Data'!$B$7:$R$2843,11,0)</f>
        <v>1.2976000000000001</v>
      </c>
      <c r="I22" s="66">
        <f t="shared" si="2"/>
        <v>10</v>
      </c>
      <c r="J22" s="65">
        <f>VLOOKUP($A22,'Return Data'!$B$7:$R$2843,12,0)</f>
        <v>4.1628999999999996</v>
      </c>
      <c r="K22" s="66">
        <f t="shared" si="3"/>
        <v>11</v>
      </c>
      <c r="L22" s="65">
        <f>VLOOKUP($A22,'Return Data'!$B$7:$R$2843,13,0)</f>
        <v>3.5125000000000002</v>
      </c>
      <c r="M22" s="66">
        <f t="shared" si="4"/>
        <v>13</v>
      </c>
      <c r="N22" s="65">
        <f>VLOOKUP($A22,'Return Data'!$B$7:$R$2843,17,0)</f>
        <v>7.9489000000000001</v>
      </c>
      <c r="O22" s="66">
        <f t="shared" si="5"/>
        <v>13</v>
      </c>
      <c r="P22" s="65">
        <f>VLOOKUP($A22,'Return Data'!$B$7:$R$2843,14,0)</f>
        <v>9.7516999999999996</v>
      </c>
      <c r="Q22" s="66">
        <f t="shared" si="6"/>
        <v>14</v>
      </c>
      <c r="R22" s="65">
        <f>VLOOKUP($A22,'Return Data'!$B$7:$R$2843,16,0)</f>
        <v>7.5854999999999997</v>
      </c>
      <c r="S22" s="67">
        <f t="shared" si="7"/>
        <v>21</v>
      </c>
    </row>
    <row r="23" spans="1:19" x14ac:dyDescent="0.3">
      <c r="A23" s="82" t="s">
        <v>1371</v>
      </c>
      <c r="B23" s="64">
        <f>VLOOKUP($A23,'Return Data'!$B$7:$R$2843,3,0)</f>
        <v>44377</v>
      </c>
      <c r="C23" s="65">
        <f>VLOOKUP($A23,'Return Data'!$B$7:$R$2843,4,0)</f>
        <v>30.321899999999999</v>
      </c>
      <c r="D23" s="65">
        <f>VLOOKUP($A23,'Return Data'!$B$7:$R$2843,9,0)</f>
        <v>-3.1861999999999999</v>
      </c>
      <c r="E23" s="66">
        <f t="shared" si="0"/>
        <v>22</v>
      </c>
      <c r="F23" s="65">
        <f>VLOOKUP($A23,'Return Data'!$B$7:$R$2843,10,0)</f>
        <v>5.1143000000000001</v>
      </c>
      <c r="G23" s="66">
        <f t="shared" si="1"/>
        <v>16</v>
      </c>
      <c r="H23" s="65">
        <f>VLOOKUP($A23,'Return Data'!$B$7:$R$2843,11,0)</f>
        <v>-0.28399999999999997</v>
      </c>
      <c r="I23" s="66">
        <f t="shared" si="2"/>
        <v>23</v>
      </c>
      <c r="J23" s="65">
        <f>VLOOKUP($A23,'Return Data'!$B$7:$R$2843,12,0)</f>
        <v>3.0445000000000002</v>
      </c>
      <c r="K23" s="66">
        <f t="shared" si="3"/>
        <v>23</v>
      </c>
      <c r="L23" s="65">
        <f>VLOOKUP($A23,'Return Data'!$B$7:$R$2843,13,0)</f>
        <v>2.4533999999999998</v>
      </c>
      <c r="M23" s="66">
        <f t="shared" si="4"/>
        <v>22</v>
      </c>
      <c r="N23" s="65">
        <f>VLOOKUP($A23,'Return Data'!$B$7:$R$2843,17,0)</f>
        <v>7.8006000000000002</v>
      </c>
      <c r="O23" s="66">
        <f t="shared" si="5"/>
        <v>15</v>
      </c>
      <c r="P23" s="65">
        <f>VLOOKUP($A23,'Return Data'!$B$7:$R$2843,14,0)</f>
        <v>10.0404</v>
      </c>
      <c r="Q23" s="66">
        <f t="shared" si="6"/>
        <v>12</v>
      </c>
      <c r="R23" s="65">
        <f>VLOOKUP($A23,'Return Data'!$B$7:$R$2843,16,0)</f>
        <v>9.0066000000000006</v>
      </c>
      <c r="S23" s="67">
        <f t="shared" si="7"/>
        <v>6</v>
      </c>
    </row>
    <row r="24" spans="1:19" x14ac:dyDescent="0.3">
      <c r="A24" s="82" t="s">
        <v>1373</v>
      </c>
      <c r="B24" s="64">
        <f>VLOOKUP($A24,'Return Data'!$B$7:$R$2843,3,0)</f>
        <v>44377</v>
      </c>
      <c r="C24" s="65">
        <f>VLOOKUP($A24,'Return Data'!$B$7:$R$2843,4,0)</f>
        <v>24.153500000000001</v>
      </c>
      <c r="D24" s="65">
        <f>VLOOKUP($A24,'Return Data'!$B$7:$R$2843,9,0)</f>
        <v>-1.6004</v>
      </c>
      <c r="E24" s="66">
        <f t="shared" si="0"/>
        <v>16</v>
      </c>
      <c r="F24" s="65">
        <f>VLOOKUP($A24,'Return Data'!$B$7:$R$2843,10,0)</f>
        <v>6.5061</v>
      </c>
      <c r="G24" s="66">
        <f t="shared" si="1"/>
        <v>11</v>
      </c>
      <c r="H24" s="65">
        <f>VLOOKUP($A24,'Return Data'!$B$7:$R$2843,11,0)</f>
        <v>1.9611000000000001</v>
      </c>
      <c r="I24" s="66">
        <f t="shared" si="2"/>
        <v>7</v>
      </c>
      <c r="J24" s="65">
        <f>VLOOKUP($A24,'Return Data'!$B$7:$R$2843,12,0)</f>
        <v>3.9569999999999999</v>
      </c>
      <c r="K24" s="66">
        <f t="shared" si="3"/>
        <v>15</v>
      </c>
      <c r="L24" s="65">
        <f>VLOOKUP($A24,'Return Data'!$B$7:$R$2843,13,0)</f>
        <v>3.6680000000000001</v>
      </c>
      <c r="M24" s="66">
        <f t="shared" si="4"/>
        <v>12</v>
      </c>
      <c r="N24" s="65">
        <f>VLOOKUP($A24,'Return Data'!$B$7:$R$2843,17,0)</f>
        <v>6.6143999999999998</v>
      </c>
      <c r="O24" s="66">
        <f t="shared" si="5"/>
        <v>21</v>
      </c>
      <c r="P24" s="65">
        <f>VLOOKUP($A24,'Return Data'!$B$7:$R$2843,14,0)</f>
        <v>8.5570000000000004</v>
      </c>
      <c r="Q24" s="66">
        <f t="shared" si="6"/>
        <v>19</v>
      </c>
      <c r="R24" s="65">
        <f>VLOOKUP($A24,'Return Data'!$B$7:$R$2843,16,0)</f>
        <v>7.2008999999999999</v>
      </c>
      <c r="S24" s="67">
        <f t="shared" si="7"/>
        <v>22</v>
      </c>
    </row>
    <row r="25" spans="1:19" x14ac:dyDescent="0.3">
      <c r="A25" s="82" t="s">
        <v>1376</v>
      </c>
      <c r="B25" s="64">
        <f>VLOOKUP($A25,'Return Data'!$B$7:$R$2843,3,0)</f>
        <v>44377</v>
      </c>
      <c r="C25" s="65">
        <f>VLOOKUP($A25,'Return Data'!$B$7:$R$2843,4,0)</f>
        <v>50.940800000000003</v>
      </c>
      <c r="D25" s="65">
        <f>VLOOKUP($A25,'Return Data'!$B$7:$R$2843,9,0)</f>
        <v>1.0845</v>
      </c>
      <c r="E25" s="66">
        <f t="shared" si="0"/>
        <v>4</v>
      </c>
      <c r="F25" s="65">
        <f>VLOOKUP($A25,'Return Data'!$B$7:$R$2843,10,0)</f>
        <v>4.5994999999999999</v>
      </c>
      <c r="G25" s="66">
        <f t="shared" si="1"/>
        <v>20</v>
      </c>
      <c r="H25" s="65">
        <f>VLOOKUP($A25,'Return Data'!$B$7:$R$2843,11,0)</f>
        <v>1.9806999999999999</v>
      </c>
      <c r="I25" s="66">
        <f t="shared" si="2"/>
        <v>6</v>
      </c>
      <c r="J25" s="65">
        <f>VLOOKUP($A25,'Return Data'!$B$7:$R$2843,12,0)</f>
        <v>5.1654999999999998</v>
      </c>
      <c r="K25" s="66">
        <f t="shared" si="3"/>
        <v>2</v>
      </c>
      <c r="L25" s="65">
        <f>VLOOKUP($A25,'Return Data'!$B$7:$R$2843,13,0)</f>
        <v>4.0902000000000003</v>
      </c>
      <c r="M25" s="66">
        <f t="shared" si="4"/>
        <v>6</v>
      </c>
      <c r="N25" s="65">
        <f>VLOOKUP($A25,'Return Data'!$B$7:$R$2843,17,0)</f>
        <v>8.7767999999999997</v>
      </c>
      <c r="O25" s="66">
        <f t="shared" si="5"/>
        <v>9</v>
      </c>
      <c r="P25" s="65">
        <f>VLOOKUP($A25,'Return Data'!$B$7:$R$2843,14,0)</f>
        <v>10.276300000000001</v>
      </c>
      <c r="Q25" s="66">
        <f t="shared" si="6"/>
        <v>8</v>
      </c>
      <c r="R25" s="65">
        <f>VLOOKUP($A25,'Return Data'!$B$7:$R$2843,16,0)</f>
        <v>8.2524999999999995</v>
      </c>
      <c r="S25" s="67">
        <f t="shared" si="7"/>
        <v>14</v>
      </c>
    </row>
    <row r="26" spans="1:19" x14ac:dyDescent="0.3">
      <c r="A26" s="82" t="s">
        <v>1378</v>
      </c>
      <c r="B26" s="64">
        <f>VLOOKUP($A26,'Return Data'!$B$7:$R$2843,3,0)</f>
        <v>44377</v>
      </c>
      <c r="C26" s="65">
        <f>VLOOKUP($A26,'Return Data'!$B$7:$R$2843,4,0)</f>
        <v>61.809100000000001</v>
      </c>
      <c r="D26" s="65">
        <f>VLOOKUP($A26,'Return Data'!$B$7:$R$2843,9,0)</f>
        <v>-3.9087000000000001</v>
      </c>
      <c r="E26" s="66">
        <f t="shared" si="0"/>
        <v>27</v>
      </c>
      <c r="F26" s="65">
        <f>VLOOKUP($A26,'Return Data'!$B$7:$R$2843,10,0)</f>
        <v>2.8953000000000002</v>
      </c>
      <c r="G26" s="66">
        <f t="shared" si="1"/>
        <v>26</v>
      </c>
      <c r="H26" s="65">
        <f>VLOOKUP($A26,'Return Data'!$B$7:$R$2843,11,0)</f>
        <v>-1.7959000000000001</v>
      </c>
      <c r="I26" s="66">
        <f t="shared" si="2"/>
        <v>26</v>
      </c>
      <c r="J26" s="65">
        <f>VLOOKUP($A26,'Return Data'!$B$7:$R$2843,12,0)</f>
        <v>1.8545</v>
      </c>
      <c r="K26" s="66">
        <f t="shared" si="3"/>
        <v>27</v>
      </c>
      <c r="L26" s="65">
        <f>VLOOKUP($A26,'Return Data'!$B$7:$R$2843,13,0)</f>
        <v>1.6297999999999999</v>
      </c>
      <c r="M26" s="66">
        <f t="shared" si="4"/>
        <v>25</v>
      </c>
      <c r="N26" s="65">
        <f>VLOOKUP($A26,'Return Data'!$B$7:$R$2843,17,0)</f>
        <v>5.7332000000000001</v>
      </c>
      <c r="O26" s="66">
        <f t="shared" si="5"/>
        <v>24</v>
      </c>
      <c r="P26" s="65">
        <f>VLOOKUP($A26,'Return Data'!$B$7:$R$2843,14,0)</f>
        <v>8.4146000000000001</v>
      </c>
      <c r="Q26" s="66">
        <f t="shared" si="6"/>
        <v>20</v>
      </c>
      <c r="R26" s="65">
        <f>VLOOKUP($A26,'Return Data'!$B$7:$R$2843,16,0)</f>
        <v>8.6995000000000005</v>
      </c>
      <c r="S26" s="67">
        <f t="shared" si="7"/>
        <v>10</v>
      </c>
    </row>
    <row r="27" spans="1:19" x14ac:dyDescent="0.3">
      <c r="A27" s="82" t="s">
        <v>1380</v>
      </c>
      <c r="B27" s="64">
        <f>VLOOKUP($A27,'Return Data'!$B$7:$R$2843,3,0)</f>
        <v>44377</v>
      </c>
      <c r="C27" s="65">
        <f>VLOOKUP($A27,'Return Data'!$B$7:$R$2843,4,0)</f>
        <v>49.5745</v>
      </c>
      <c r="D27" s="65">
        <f>VLOOKUP($A27,'Return Data'!$B$7:$R$2843,9,0)</f>
        <v>-8.6999999999999994E-2</v>
      </c>
      <c r="E27" s="66">
        <f t="shared" si="0"/>
        <v>7</v>
      </c>
      <c r="F27" s="65">
        <f>VLOOKUP($A27,'Return Data'!$B$7:$R$2843,10,0)</f>
        <v>4.0952999999999999</v>
      </c>
      <c r="G27" s="66">
        <f t="shared" si="1"/>
        <v>23</v>
      </c>
      <c r="H27" s="65">
        <f>VLOOKUP($A27,'Return Data'!$B$7:$R$2843,11,0)</f>
        <v>1.0214000000000001</v>
      </c>
      <c r="I27" s="66">
        <f t="shared" si="2"/>
        <v>13</v>
      </c>
      <c r="J27" s="65">
        <f>VLOOKUP($A27,'Return Data'!$B$7:$R$2843,12,0)</f>
        <v>3.524</v>
      </c>
      <c r="K27" s="66">
        <f t="shared" si="3"/>
        <v>19</v>
      </c>
      <c r="L27" s="65">
        <f>VLOOKUP($A27,'Return Data'!$B$7:$R$2843,13,0)</f>
        <v>2.4163000000000001</v>
      </c>
      <c r="M27" s="66">
        <f t="shared" si="4"/>
        <v>23</v>
      </c>
      <c r="N27" s="65">
        <f>VLOOKUP($A27,'Return Data'!$B$7:$R$2843,17,0)</f>
        <v>7.4044999999999996</v>
      </c>
      <c r="O27" s="66">
        <f t="shared" si="5"/>
        <v>17</v>
      </c>
      <c r="P27" s="65">
        <f>VLOOKUP($A27,'Return Data'!$B$7:$R$2843,14,0)</f>
        <v>9.1156000000000006</v>
      </c>
      <c r="Q27" s="66">
        <f t="shared" si="6"/>
        <v>18</v>
      </c>
      <c r="R27" s="65">
        <f>VLOOKUP($A27,'Return Data'!$B$7:$R$2843,16,0)</f>
        <v>8.5780999999999992</v>
      </c>
      <c r="S27" s="67">
        <f t="shared" si="7"/>
        <v>11</v>
      </c>
    </row>
    <row r="28" spans="1:19" x14ac:dyDescent="0.3">
      <c r="A28" s="82" t="s">
        <v>867</v>
      </c>
      <c r="B28" s="64">
        <f>VLOOKUP($A28,'Return Data'!$B$7:$R$2843,3,0)</f>
        <v>44377</v>
      </c>
      <c r="C28" s="65">
        <f>VLOOKUP($A28,'Return Data'!$B$7:$R$2843,4,0)</f>
        <v>17.82</v>
      </c>
      <c r="D28" s="65">
        <f>VLOOKUP($A28,'Return Data'!$B$7:$R$2843,9,0)</f>
        <v>1.2302999999999999</v>
      </c>
      <c r="E28" s="66">
        <f t="shared" si="0"/>
        <v>3</v>
      </c>
      <c r="F28" s="65">
        <f>VLOOKUP($A28,'Return Data'!$B$7:$R$2843,10,0)</f>
        <v>8.048</v>
      </c>
      <c r="G28" s="66">
        <f t="shared" si="1"/>
        <v>4</v>
      </c>
      <c r="H28" s="65">
        <f>VLOOKUP($A28,'Return Data'!$B$7:$R$2843,11,0)</f>
        <v>3.0541</v>
      </c>
      <c r="I28" s="66">
        <f t="shared" si="2"/>
        <v>3</v>
      </c>
      <c r="J28" s="65">
        <f>VLOOKUP($A28,'Return Data'!$B$7:$R$2843,12,0)</f>
        <v>4.8250000000000002</v>
      </c>
      <c r="K28" s="66">
        <f t="shared" si="3"/>
        <v>7</v>
      </c>
      <c r="L28" s="65">
        <f>VLOOKUP($A28,'Return Data'!$B$7:$R$2843,13,0)</f>
        <v>3.8849</v>
      </c>
      <c r="M28" s="66">
        <f t="shared" si="4"/>
        <v>8</v>
      </c>
      <c r="N28" s="65">
        <f>VLOOKUP($A28,'Return Data'!$B$7:$R$2843,17,0)</f>
        <v>8.9572000000000003</v>
      </c>
      <c r="O28" s="66">
        <f t="shared" si="5"/>
        <v>8</v>
      </c>
      <c r="P28" s="65">
        <f>VLOOKUP($A28,'Return Data'!$B$7:$R$2843,14,0)</f>
        <v>10.3827</v>
      </c>
      <c r="Q28" s="66">
        <f t="shared" si="6"/>
        <v>7</v>
      </c>
      <c r="R28" s="65">
        <f>VLOOKUP($A28,'Return Data'!$B$7:$R$2843,16,0)</f>
        <v>8.9161999999999999</v>
      </c>
      <c r="S28" s="67">
        <f t="shared" si="7"/>
        <v>8</v>
      </c>
    </row>
    <row r="29" spans="1:19" x14ac:dyDescent="0.3">
      <c r="A29" s="82" t="s">
        <v>868</v>
      </c>
      <c r="B29" s="64">
        <f>VLOOKUP($A29,'Return Data'!$B$7:$R$2843,3,0)</f>
        <v>44377</v>
      </c>
      <c r="C29" s="65">
        <f>VLOOKUP($A29,'Return Data'!$B$7:$R$2843,4,0)</f>
        <v>19.235199999999999</v>
      </c>
      <c r="D29" s="65">
        <f>VLOOKUP($A29,'Return Data'!$B$7:$R$2843,9,0)</f>
        <v>-1.8312999999999999</v>
      </c>
      <c r="E29" s="66">
        <f t="shared" si="0"/>
        <v>18</v>
      </c>
      <c r="F29" s="65">
        <f>VLOOKUP($A29,'Return Data'!$B$7:$R$2843,10,0)</f>
        <v>7.2222999999999997</v>
      </c>
      <c r="G29" s="66">
        <f t="shared" si="1"/>
        <v>7</v>
      </c>
      <c r="H29" s="65">
        <f>VLOOKUP($A29,'Return Data'!$B$7:$R$2843,11,0)</f>
        <v>0.97219999999999995</v>
      </c>
      <c r="I29" s="66">
        <f t="shared" si="2"/>
        <v>14</v>
      </c>
      <c r="J29" s="65">
        <f>VLOOKUP($A29,'Return Data'!$B$7:$R$2843,12,0)</f>
        <v>4.3587999999999996</v>
      </c>
      <c r="K29" s="66">
        <f t="shared" si="3"/>
        <v>10</v>
      </c>
      <c r="L29" s="65">
        <f>VLOOKUP($A29,'Return Data'!$B$7:$R$2843,13,0)</f>
        <v>4.2732999999999999</v>
      </c>
      <c r="M29" s="66">
        <f t="shared" si="4"/>
        <v>3</v>
      </c>
      <c r="N29" s="65">
        <f>VLOOKUP($A29,'Return Data'!$B$7:$R$2843,17,0)</f>
        <v>9.7189999999999994</v>
      </c>
      <c r="O29" s="66">
        <f t="shared" si="5"/>
        <v>1</v>
      </c>
      <c r="P29" s="65">
        <f>VLOOKUP($A29,'Return Data'!$B$7:$R$2843,14,0)</f>
        <v>11.6303</v>
      </c>
      <c r="Q29" s="66">
        <f t="shared" si="6"/>
        <v>2</v>
      </c>
      <c r="R29" s="65">
        <f>VLOOKUP($A29,'Return Data'!$B$7:$R$2843,16,0)</f>
        <v>10.0936</v>
      </c>
      <c r="S29" s="67">
        <f t="shared" si="7"/>
        <v>1</v>
      </c>
    </row>
    <row r="30" spans="1:19" x14ac:dyDescent="0.3">
      <c r="A30" s="82" t="s">
        <v>871</v>
      </c>
      <c r="B30" s="64">
        <f>VLOOKUP($A30,'Return Data'!$B$7:$R$2843,3,0)</f>
        <v>44377</v>
      </c>
      <c r="C30" s="65">
        <f>VLOOKUP($A30,'Return Data'!$B$7:$R$2843,4,0)</f>
        <v>35.970700000000001</v>
      </c>
      <c r="D30" s="65">
        <f>VLOOKUP($A30,'Return Data'!$B$7:$R$2843,9,0)</f>
        <v>-1.2346999999999999</v>
      </c>
      <c r="E30" s="66">
        <f t="shared" si="0"/>
        <v>13</v>
      </c>
      <c r="F30" s="65">
        <f>VLOOKUP($A30,'Return Data'!$B$7:$R$2843,10,0)</f>
        <v>6.7892999999999999</v>
      </c>
      <c r="G30" s="66">
        <f t="shared" si="1"/>
        <v>8</v>
      </c>
      <c r="H30" s="65">
        <f>VLOOKUP($A30,'Return Data'!$B$7:$R$2843,11,0)</f>
        <v>-2.12E-2</v>
      </c>
      <c r="I30" s="66">
        <f t="shared" si="2"/>
        <v>18</v>
      </c>
      <c r="J30" s="65">
        <f>VLOOKUP($A30,'Return Data'!$B$7:$R$2843,12,0)</f>
        <v>4.0872000000000002</v>
      </c>
      <c r="K30" s="66">
        <f t="shared" si="3"/>
        <v>13</v>
      </c>
      <c r="L30" s="65">
        <f>VLOOKUP($A30,'Return Data'!$B$7:$R$2843,13,0)</f>
        <v>3.4624999999999999</v>
      </c>
      <c r="M30" s="66">
        <f t="shared" si="4"/>
        <v>14</v>
      </c>
      <c r="N30" s="65">
        <f>VLOOKUP($A30,'Return Data'!$B$7:$R$2843,17,0)</f>
        <v>9.1669999999999998</v>
      </c>
      <c r="O30" s="66">
        <f t="shared" si="5"/>
        <v>5</v>
      </c>
      <c r="P30" s="65">
        <f>VLOOKUP($A30,'Return Data'!$B$7:$R$2843,14,0)</f>
        <v>12.298500000000001</v>
      </c>
      <c r="Q30" s="66">
        <f t="shared" si="6"/>
        <v>1</v>
      </c>
      <c r="R30" s="65">
        <f>VLOOKUP($A30,'Return Data'!$B$7:$R$2843,16,0)</f>
        <v>6.8491</v>
      </c>
      <c r="S30" s="67">
        <f t="shared" si="7"/>
        <v>24</v>
      </c>
    </row>
    <row r="31" spans="1:19" x14ac:dyDescent="0.3">
      <c r="A31" s="82" t="s">
        <v>872</v>
      </c>
      <c r="B31" s="64">
        <f>VLOOKUP($A31,'Return Data'!$B$7:$R$2843,3,0)</f>
        <v>44377</v>
      </c>
      <c r="C31" s="65">
        <f>VLOOKUP($A31,'Return Data'!$B$7:$R$2843,4,0)</f>
        <v>49.858800000000002</v>
      </c>
      <c r="D31" s="65">
        <f>VLOOKUP($A31,'Return Data'!$B$7:$R$2843,9,0)</f>
        <v>-2.0836000000000001</v>
      </c>
      <c r="E31" s="66">
        <f t="shared" si="0"/>
        <v>19</v>
      </c>
      <c r="F31" s="65">
        <f>VLOOKUP($A31,'Return Data'!$B$7:$R$2843,10,0)</f>
        <v>6.5895999999999999</v>
      </c>
      <c r="G31" s="66">
        <f t="shared" si="1"/>
        <v>9</v>
      </c>
      <c r="H31" s="65">
        <f>VLOOKUP($A31,'Return Data'!$B$7:$R$2843,11,0)</f>
        <v>-0.1399</v>
      </c>
      <c r="I31" s="66">
        <f t="shared" si="2"/>
        <v>20</v>
      </c>
      <c r="J31" s="65">
        <f>VLOOKUP($A31,'Return Data'!$B$7:$R$2843,12,0)</f>
        <v>3.5912000000000002</v>
      </c>
      <c r="K31" s="66">
        <f t="shared" si="3"/>
        <v>18</v>
      </c>
      <c r="L31" s="65">
        <f>VLOOKUP($A31,'Return Data'!$B$7:$R$2843,13,0)</f>
        <v>3.2974999999999999</v>
      </c>
      <c r="M31" s="66">
        <f t="shared" si="4"/>
        <v>17</v>
      </c>
      <c r="N31" s="65">
        <f>VLOOKUP($A31,'Return Data'!$B$7:$R$2843,17,0)</f>
        <v>8.0882000000000005</v>
      </c>
      <c r="O31" s="66">
        <f t="shared" si="5"/>
        <v>12</v>
      </c>
      <c r="P31" s="65">
        <f>VLOOKUP($A31,'Return Data'!$B$7:$R$2843,14,0)</f>
        <v>10.2303</v>
      </c>
      <c r="Q31" s="66">
        <f t="shared" si="6"/>
        <v>9</v>
      </c>
      <c r="R31" s="65">
        <f>VLOOKUP($A31,'Return Data'!$B$7:$R$2843,16,0)</f>
        <v>8.1417000000000002</v>
      </c>
      <c r="S31" s="67">
        <f t="shared" si="7"/>
        <v>16</v>
      </c>
    </row>
    <row r="32" spans="1:19" x14ac:dyDescent="0.3">
      <c r="A32" s="82" t="s">
        <v>716</v>
      </c>
      <c r="B32" s="64">
        <f>VLOOKUP($A32,'Return Data'!$B$7:$R$2843,3,0)</f>
        <v>44377</v>
      </c>
      <c r="C32" s="65">
        <f>VLOOKUP($A32,'Return Data'!$B$7:$R$2843,4,0)</f>
        <v>22.175000000000001</v>
      </c>
      <c r="D32" s="65">
        <f>VLOOKUP($A32,'Return Data'!$B$7:$R$2843,9,0)</f>
        <v>-4.99E-2</v>
      </c>
      <c r="E32" s="66">
        <f t="shared" si="0"/>
        <v>6</v>
      </c>
      <c r="F32" s="65">
        <f>VLOOKUP($A32,'Return Data'!$B$7:$R$2843,10,0)</f>
        <v>7.8845000000000001</v>
      </c>
      <c r="G32" s="66">
        <f t="shared" si="1"/>
        <v>6</v>
      </c>
      <c r="H32" s="65">
        <f>VLOOKUP($A32,'Return Data'!$B$7:$R$2843,11,0)</f>
        <v>0.73340000000000005</v>
      </c>
      <c r="I32" s="66">
        <f t="shared" si="2"/>
        <v>15</v>
      </c>
      <c r="J32" s="65">
        <f>VLOOKUP($A32,'Return Data'!$B$7:$R$2843,12,0)</f>
        <v>3.7494000000000001</v>
      </c>
      <c r="K32" s="66">
        <f t="shared" si="3"/>
        <v>16</v>
      </c>
      <c r="L32" s="65">
        <f>VLOOKUP($A32,'Return Data'!$B$7:$R$2843,13,0)</f>
        <v>3.4184999999999999</v>
      </c>
      <c r="M32" s="66">
        <f t="shared" si="4"/>
        <v>16</v>
      </c>
      <c r="N32" s="65">
        <f>VLOOKUP($A32,'Return Data'!$B$7:$R$2843,17,0)</f>
        <v>7.4657999999999998</v>
      </c>
      <c r="O32" s="66">
        <f t="shared" si="5"/>
        <v>16</v>
      </c>
      <c r="P32" s="65">
        <f>VLOOKUP($A32,'Return Data'!$B$7:$R$2843,14,0)</f>
        <v>9.8505000000000003</v>
      </c>
      <c r="Q32" s="66">
        <f t="shared" si="6"/>
        <v>13</v>
      </c>
      <c r="R32" s="65">
        <f>VLOOKUP($A32,'Return Data'!$B$7:$R$2843,16,0)</f>
        <v>8.0191999999999997</v>
      </c>
      <c r="S32" s="67">
        <f t="shared" si="7"/>
        <v>17</v>
      </c>
    </row>
    <row r="33" spans="1:19" x14ac:dyDescent="0.3">
      <c r="A33" s="82" t="s">
        <v>717</v>
      </c>
      <c r="B33" s="64">
        <f>VLOOKUP($A33,'Return Data'!$B$7:$R$2843,3,0)</f>
        <v>44377</v>
      </c>
      <c r="C33" s="65">
        <f>VLOOKUP($A33,'Return Data'!$B$7:$R$2843,4,0)</f>
        <v>22.563600000000001</v>
      </c>
      <c r="D33" s="65">
        <f>VLOOKUP($A33,'Return Data'!$B$7:$R$2843,9,0)</f>
        <v>0.13239999999999999</v>
      </c>
      <c r="E33" s="66">
        <f t="shared" si="0"/>
        <v>5</v>
      </c>
      <c r="F33" s="65">
        <f>VLOOKUP($A33,'Return Data'!$B$7:$R$2843,10,0)</f>
        <v>8.0844000000000005</v>
      </c>
      <c r="G33" s="66">
        <f t="shared" si="1"/>
        <v>3</v>
      </c>
      <c r="H33" s="65">
        <f>VLOOKUP($A33,'Return Data'!$B$7:$R$2843,11,0)</f>
        <v>1.2116</v>
      </c>
      <c r="I33" s="66">
        <f t="shared" si="2"/>
        <v>11</v>
      </c>
      <c r="J33" s="65">
        <f>VLOOKUP($A33,'Return Data'!$B$7:$R$2843,12,0)</f>
        <v>4.0475000000000003</v>
      </c>
      <c r="K33" s="66">
        <f t="shared" si="3"/>
        <v>14</v>
      </c>
      <c r="L33" s="65">
        <f>VLOOKUP($A33,'Return Data'!$B$7:$R$2843,13,0)</f>
        <v>3.6682000000000001</v>
      </c>
      <c r="M33" s="66">
        <f t="shared" si="4"/>
        <v>11</v>
      </c>
      <c r="N33" s="65">
        <f>VLOOKUP($A33,'Return Data'!$B$7:$R$2843,17,0)</f>
        <v>7.8606999999999996</v>
      </c>
      <c r="O33" s="66">
        <f t="shared" si="5"/>
        <v>14</v>
      </c>
      <c r="P33" s="65">
        <f>VLOOKUP($A33,'Return Data'!$B$7:$R$2843,14,0)</f>
        <v>10.2082</v>
      </c>
      <c r="Q33" s="66">
        <f t="shared" si="6"/>
        <v>10</v>
      </c>
      <c r="R33" s="65">
        <f>VLOOKUP($A33,'Return Data'!$B$7:$R$2843,16,0)</f>
        <v>7.9461000000000004</v>
      </c>
      <c r="S33" s="67">
        <f t="shared" si="7"/>
        <v>18</v>
      </c>
    </row>
    <row r="34" spans="1:19" x14ac:dyDescent="0.3">
      <c r="A34" s="82" t="s">
        <v>718</v>
      </c>
      <c r="B34" s="64">
        <f>VLOOKUP($A34,'Return Data'!$B$7:$R$2843,3,0)</f>
        <v>44377</v>
      </c>
      <c r="C34" s="65">
        <f>VLOOKUP($A34,'Return Data'!$B$7:$R$2843,4,0)</f>
        <v>206.0531</v>
      </c>
      <c r="D34" s="65">
        <f>VLOOKUP($A34,'Return Data'!$B$7:$R$2843,9,0)</f>
        <v>1.5432999999999999</v>
      </c>
      <c r="E34" s="66">
        <f t="shared" si="0"/>
        <v>2</v>
      </c>
      <c r="F34" s="65">
        <f>VLOOKUP($A34,'Return Data'!$B$7:$R$2843,10,0)</f>
        <v>8.5039999999999996</v>
      </c>
      <c r="G34" s="66">
        <f t="shared" si="1"/>
        <v>1</v>
      </c>
      <c r="H34" s="65">
        <f>VLOOKUP($A34,'Return Data'!$B$7:$R$2843,11,0)</f>
        <v>3.1629</v>
      </c>
      <c r="I34" s="66">
        <f t="shared" si="2"/>
        <v>2</v>
      </c>
      <c r="J34" s="65">
        <f>VLOOKUP($A34,'Return Data'!$B$7:$R$2843,12,0)</f>
        <v>4.9218999999999999</v>
      </c>
      <c r="K34" s="66">
        <f t="shared" si="3"/>
        <v>4</v>
      </c>
      <c r="L34" s="65">
        <f>VLOOKUP($A34,'Return Data'!$B$7:$R$2843,13,0)</f>
        <v>3.7839999999999998</v>
      </c>
      <c r="M34" s="66">
        <f t="shared" si="4"/>
        <v>9</v>
      </c>
      <c r="N34" s="65">
        <f>VLOOKUP($A34,'Return Data'!$B$7:$R$2843,17,0)</f>
        <v>7.2956000000000003</v>
      </c>
      <c r="O34" s="66">
        <f t="shared" si="5"/>
        <v>18</v>
      </c>
      <c r="P34" s="65">
        <f>VLOOKUP($A34,'Return Data'!$B$7:$R$2843,14,0)</f>
        <v>9.1384000000000007</v>
      </c>
      <c r="Q34" s="66">
        <f t="shared" si="6"/>
        <v>17</v>
      </c>
      <c r="R34" s="65">
        <f>VLOOKUP($A34,'Return Data'!$B$7:$R$2843,16,0)</f>
        <v>7.1158999999999999</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-1.200874074074074</v>
      </c>
      <c r="E36" s="88"/>
      <c r="F36" s="89">
        <f>AVERAGE(F8:F34)</f>
        <v>5.7233259259259261</v>
      </c>
      <c r="G36" s="88"/>
      <c r="H36" s="89">
        <f>AVERAGE(H8:H34)</f>
        <v>0.77151851851851849</v>
      </c>
      <c r="I36" s="88"/>
      <c r="J36" s="89">
        <f>AVERAGE(J8:J34)</f>
        <v>3.9419925925925923</v>
      </c>
      <c r="K36" s="88"/>
      <c r="L36" s="89">
        <f>AVERAGE(L8:L34)</f>
        <v>3.3506000000000009</v>
      </c>
      <c r="M36" s="88"/>
      <c r="N36" s="89">
        <f>AVERAGE(N8:N34)</f>
        <v>7.7038481481481496</v>
      </c>
      <c r="O36" s="88"/>
      <c r="P36" s="89">
        <f>AVERAGE(P8:P34)</f>
        <v>9.5808444444444465</v>
      </c>
      <c r="Q36" s="88"/>
      <c r="R36" s="89">
        <f>AVERAGE(R8:R34)</f>
        <v>8.2243777777777805</v>
      </c>
      <c r="S36" s="90"/>
    </row>
    <row r="37" spans="1:19" x14ac:dyDescent="0.3">
      <c r="A37" s="87" t="s">
        <v>28</v>
      </c>
      <c r="B37" s="88"/>
      <c r="C37" s="88"/>
      <c r="D37" s="89">
        <f>MIN(D8:D34)</f>
        <v>-3.9087000000000001</v>
      </c>
      <c r="E37" s="88"/>
      <c r="F37" s="89">
        <f>MIN(F8:F34)</f>
        <v>2.0129999999999999</v>
      </c>
      <c r="G37" s="88"/>
      <c r="H37" s="89">
        <f>MIN(H8:H34)</f>
        <v>-1.9426000000000001</v>
      </c>
      <c r="I37" s="88"/>
      <c r="J37" s="89">
        <f>MIN(J8:J34)</f>
        <v>1.8545</v>
      </c>
      <c r="K37" s="88"/>
      <c r="L37" s="89">
        <f>MIN(L8:L34)</f>
        <v>1.0956999999999999</v>
      </c>
      <c r="M37" s="88"/>
      <c r="N37" s="89">
        <f>MIN(N8:N34)</f>
        <v>5.2065999999999999</v>
      </c>
      <c r="O37" s="88"/>
      <c r="P37" s="89">
        <f>MIN(P8:P34)</f>
        <v>7.5849000000000002</v>
      </c>
      <c r="Q37" s="88"/>
      <c r="R37" s="89">
        <f>MIN(R8:R34)</f>
        <v>6.2348999999999997</v>
      </c>
      <c r="S37" s="90"/>
    </row>
    <row r="38" spans="1:19" ht="15" thickBot="1" x14ac:dyDescent="0.35">
      <c r="A38" s="91" t="s">
        <v>29</v>
      </c>
      <c r="B38" s="92"/>
      <c r="C38" s="92"/>
      <c r="D38" s="93">
        <f>MAX(D8:D34)</f>
        <v>3.2881</v>
      </c>
      <c r="E38" s="92"/>
      <c r="F38" s="93">
        <f>MAX(F8:F34)</f>
        <v>8.5039999999999996</v>
      </c>
      <c r="G38" s="92"/>
      <c r="H38" s="93">
        <f>MAX(H8:H34)</f>
        <v>3.3325</v>
      </c>
      <c r="I38" s="92"/>
      <c r="J38" s="93">
        <f>MAX(J8:J34)</f>
        <v>6.9062999999999999</v>
      </c>
      <c r="K38" s="92"/>
      <c r="L38" s="93">
        <f>MAX(L8:L34)</f>
        <v>6.4410999999999996</v>
      </c>
      <c r="M38" s="92"/>
      <c r="N38" s="93">
        <f>MAX(N8:N34)</f>
        <v>9.7189999999999994</v>
      </c>
      <c r="O38" s="92"/>
      <c r="P38" s="93">
        <f>MAX(P8:P34)</f>
        <v>12.298500000000001</v>
      </c>
      <c r="Q38" s="92"/>
      <c r="R38" s="93">
        <f>MAX(R8:R34)</f>
        <v>10.0936</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44377</v>
      </c>
      <c r="C8" s="65">
        <f>VLOOKUP($A8,'Return Data'!$B$7:$R$2843,4,0)</f>
        <v>294.16969999999998</v>
      </c>
      <c r="D8" s="65">
        <f>VLOOKUP($A8,'Return Data'!$B$7:$R$2843,9,0)</f>
        <v>1.8536999999999999</v>
      </c>
      <c r="E8" s="66">
        <f t="shared" ref="E8:E25" si="0">RANK(D8,D$8:D$25,0)</f>
        <v>7</v>
      </c>
      <c r="F8" s="65">
        <f>VLOOKUP($A8,'Return Data'!$B$7:$R$2843,10,0)</f>
        <v>6.3253000000000004</v>
      </c>
      <c r="G8" s="66">
        <f t="shared" ref="G8:G25" si="1">RANK(F8,F$8:F$25,0)</f>
        <v>7</v>
      </c>
      <c r="H8" s="65">
        <f>VLOOKUP($A8,'Return Data'!$B$7:$R$2843,11,0)</f>
        <v>3.1071</v>
      </c>
      <c r="I8" s="66">
        <f t="shared" ref="I8:I25" si="2">RANK(H8,H$8:H$25,0)</f>
        <v>11</v>
      </c>
      <c r="J8" s="65">
        <f>VLOOKUP($A8,'Return Data'!$B$7:$R$2843,12,0)</f>
        <v>5.8319999999999999</v>
      </c>
      <c r="K8" s="66">
        <f t="shared" ref="K8:K25" si="3">RANK(J8,J$8:J$25,0)</f>
        <v>4</v>
      </c>
      <c r="L8" s="65">
        <f>VLOOKUP($A8,'Return Data'!$B$7:$R$2843,13,0)</f>
        <v>5.7868000000000004</v>
      </c>
      <c r="M8" s="66">
        <f t="shared" ref="M8:M25" si="4">RANK(L8,L$8:L$25,0)</f>
        <v>4</v>
      </c>
      <c r="N8" s="65">
        <f>VLOOKUP($A8,'Return Data'!$B$7:$R$2843,17,0)</f>
        <v>8.8851999999999993</v>
      </c>
      <c r="O8" s="66">
        <f t="shared" ref="O8:O23" si="5">RANK(N8,N$8:N$25,0)</f>
        <v>7</v>
      </c>
      <c r="P8" s="65">
        <f>VLOOKUP($A8,'Return Data'!$B$7:$R$2843,14,0)</f>
        <v>9.2189999999999994</v>
      </c>
      <c r="Q8" s="66">
        <f t="shared" ref="Q8:Q23" si="6">RANK(P8,P$8:P$25,0)</f>
        <v>7</v>
      </c>
      <c r="R8" s="65">
        <f>VLOOKUP($A8,'Return Data'!$B$7:$R$2843,16,0)</f>
        <v>9.3653999999999993</v>
      </c>
      <c r="S8" s="67">
        <f t="shared" ref="S8:S25" si="7">RANK(R8,R$8:R$25,0)</f>
        <v>1</v>
      </c>
    </row>
    <row r="9" spans="1:19" x14ac:dyDescent="0.3">
      <c r="A9" s="82" t="s">
        <v>567</v>
      </c>
      <c r="B9" s="64">
        <f>VLOOKUP($A9,'Return Data'!$B$7:$R$2843,3,0)</f>
        <v>44377</v>
      </c>
      <c r="C9" s="65">
        <f>VLOOKUP($A9,'Return Data'!$B$7:$R$2843,4,0)</f>
        <v>2121.9103</v>
      </c>
      <c r="D9" s="65">
        <f>VLOOKUP($A9,'Return Data'!$B$7:$R$2843,9,0)</f>
        <v>2.2774000000000001</v>
      </c>
      <c r="E9" s="66">
        <f t="shared" si="0"/>
        <v>5</v>
      </c>
      <c r="F9" s="65">
        <f>VLOOKUP($A9,'Return Data'!$B$7:$R$2843,10,0)</f>
        <v>4.8209</v>
      </c>
      <c r="G9" s="66">
        <f t="shared" si="1"/>
        <v>14</v>
      </c>
      <c r="H9" s="65">
        <f>VLOOKUP($A9,'Return Data'!$B$7:$R$2843,11,0)</f>
        <v>3.3165</v>
      </c>
      <c r="I9" s="66">
        <f t="shared" si="2"/>
        <v>7</v>
      </c>
      <c r="J9" s="65">
        <f>VLOOKUP($A9,'Return Data'!$B$7:$R$2843,12,0)</f>
        <v>4.9619999999999997</v>
      </c>
      <c r="K9" s="66">
        <f t="shared" si="3"/>
        <v>15</v>
      </c>
      <c r="L9" s="65">
        <f>VLOOKUP($A9,'Return Data'!$B$7:$R$2843,13,0)</f>
        <v>5.1814999999999998</v>
      </c>
      <c r="M9" s="66">
        <f t="shared" si="4"/>
        <v>10</v>
      </c>
      <c r="N9" s="65">
        <f>VLOOKUP($A9,'Return Data'!$B$7:$R$2843,17,0)</f>
        <v>8.5785999999999998</v>
      </c>
      <c r="O9" s="66">
        <f t="shared" si="5"/>
        <v>10</v>
      </c>
      <c r="P9" s="65">
        <f>VLOOKUP($A9,'Return Data'!$B$7:$R$2843,14,0)</f>
        <v>9.1579999999999995</v>
      </c>
      <c r="Q9" s="66">
        <f t="shared" si="6"/>
        <v>8</v>
      </c>
      <c r="R9" s="65">
        <f>VLOOKUP($A9,'Return Data'!$B$7:$R$2843,16,0)</f>
        <v>8.5960999999999999</v>
      </c>
      <c r="S9" s="67">
        <f t="shared" si="7"/>
        <v>11</v>
      </c>
    </row>
    <row r="10" spans="1:19" x14ac:dyDescent="0.3">
      <c r="A10" s="82" t="s">
        <v>569</v>
      </c>
      <c r="B10" s="64">
        <f>VLOOKUP($A10,'Return Data'!$B$7:$R$2843,3,0)</f>
        <v>44377</v>
      </c>
      <c r="C10" s="65">
        <f>VLOOKUP($A10,'Return Data'!$B$7:$R$2843,4,0)</f>
        <v>19.384</v>
      </c>
      <c r="D10" s="65">
        <f>VLOOKUP($A10,'Return Data'!$B$7:$R$2843,9,0)</f>
        <v>-0.30230000000000001</v>
      </c>
      <c r="E10" s="66">
        <f t="shared" si="0"/>
        <v>16</v>
      </c>
      <c r="F10" s="65">
        <f>VLOOKUP($A10,'Return Data'!$B$7:$R$2843,10,0)</f>
        <v>4.2949999999999999</v>
      </c>
      <c r="G10" s="66">
        <f t="shared" si="1"/>
        <v>16</v>
      </c>
      <c r="H10" s="65">
        <f>VLOOKUP($A10,'Return Data'!$B$7:$R$2843,11,0)</f>
        <v>2.4272999999999998</v>
      </c>
      <c r="I10" s="66">
        <f t="shared" si="2"/>
        <v>15</v>
      </c>
      <c r="J10" s="65">
        <f>VLOOKUP($A10,'Return Data'!$B$7:$R$2843,12,0)</f>
        <v>4.9756999999999998</v>
      </c>
      <c r="K10" s="66">
        <f t="shared" si="3"/>
        <v>14</v>
      </c>
      <c r="L10" s="65">
        <f>VLOOKUP($A10,'Return Data'!$B$7:$R$2843,13,0)</f>
        <v>4.8673999999999999</v>
      </c>
      <c r="M10" s="66">
        <f t="shared" si="4"/>
        <v>14</v>
      </c>
      <c r="N10" s="65">
        <f>VLOOKUP($A10,'Return Data'!$B$7:$R$2843,17,0)</f>
        <v>8.8340999999999994</v>
      </c>
      <c r="O10" s="66">
        <f t="shared" si="5"/>
        <v>8</v>
      </c>
      <c r="P10" s="65">
        <f>VLOOKUP($A10,'Return Data'!$B$7:$R$2843,14,0)</f>
        <v>9.0715000000000003</v>
      </c>
      <c r="Q10" s="66">
        <f t="shared" si="6"/>
        <v>10</v>
      </c>
      <c r="R10" s="65">
        <f>VLOOKUP($A10,'Return Data'!$B$7:$R$2843,16,0)</f>
        <v>8.8590999999999998</v>
      </c>
      <c r="S10" s="67">
        <f t="shared" si="7"/>
        <v>5</v>
      </c>
    </row>
    <row r="11" spans="1:19" x14ac:dyDescent="0.3">
      <c r="A11" s="82" t="s">
        <v>571</v>
      </c>
      <c r="B11" s="64">
        <f>VLOOKUP($A11,'Return Data'!$B$7:$R$2843,3,0)</f>
        <v>44377</v>
      </c>
      <c r="C11" s="65">
        <f>VLOOKUP($A11,'Return Data'!$B$7:$R$2843,4,0)</f>
        <v>19.783799999999999</v>
      </c>
      <c r="D11" s="65">
        <f>VLOOKUP($A11,'Return Data'!$B$7:$R$2843,9,0)</f>
        <v>0.96240000000000003</v>
      </c>
      <c r="E11" s="66">
        <f t="shared" si="0"/>
        <v>10</v>
      </c>
      <c r="F11" s="65">
        <f>VLOOKUP($A11,'Return Data'!$B$7:$R$2843,10,0)</f>
        <v>6.8357999999999999</v>
      </c>
      <c r="G11" s="66">
        <f t="shared" si="1"/>
        <v>1</v>
      </c>
      <c r="H11" s="65">
        <f>VLOOKUP($A11,'Return Data'!$B$7:$R$2843,11,0)</f>
        <v>3.2480000000000002</v>
      </c>
      <c r="I11" s="66">
        <f t="shared" si="2"/>
        <v>8</v>
      </c>
      <c r="J11" s="65">
        <f>VLOOKUP($A11,'Return Data'!$B$7:$R$2843,12,0)</f>
        <v>6.5458999999999996</v>
      </c>
      <c r="K11" s="66">
        <f t="shared" si="3"/>
        <v>1</v>
      </c>
      <c r="L11" s="65">
        <f>VLOOKUP($A11,'Return Data'!$B$7:$R$2843,13,0)</f>
        <v>5.7640000000000002</v>
      </c>
      <c r="M11" s="66">
        <f t="shared" si="4"/>
        <v>5</v>
      </c>
      <c r="N11" s="65">
        <f>VLOOKUP($A11,'Return Data'!$B$7:$R$2843,17,0)</f>
        <v>10.4237</v>
      </c>
      <c r="O11" s="66">
        <f t="shared" si="5"/>
        <v>1</v>
      </c>
      <c r="P11" s="65">
        <f>VLOOKUP($A11,'Return Data'!$B$7:$R$2843,14,0)</f>
        <v>10.6532</v>
      </c>
      <c r="Q11" s="66">
        <f t="shared" si="6"/>
        <v>1</v>
      </c>
      <c r="R11" s="65">
        <f>VLOOKUP($A11,'Return Data'!$B$7:$R$2843,16,0)</f>
        <v>9.1410999999999998</v>
      </c>
      <c r="S11" s="67">
        <f t="shared" si="7"/>
        <v>2</v>
      </c>
    </row>
    <row r="12" spans="1:19" x14ac:dyDescent="0.3">
      <c r="A12" s="82" t="s">
        <v>574</v>
      </c>
      <c r="B12" s="64">
        <f>VLOOKUP($A12,'Return Data'!$B$7:$R$2843,3,0)</f>
        <v>44377</v>
      </c>
      <c r="C12" s="65">
        <f>VLOOKUP($A12,'Return Data'!$B$7:$R$2843,4,0)</f>
        <v>18.2593</v>
      </c>
      <c r="D12" s="65">
        <f>VLOOKUP($A12,'Return Data'!$B$7:$R$2843,9,0)</f>
        <v>1.21E-2</v>
      </c>
      <c r="E12" s="66">
        <f t="shared" si="0"/>
        <v>14</v>
      </c>
      <c r="F12" s="65">
        <f>VLOOKUP($A12,'Return Data'!$B$7:$R$2843,10,0)</f>
        <v>5.4739000000000004</v>
      </c>
      <c r="G12" s="66">
        <f t="shared" si="1"/>
        <v>10</v>
      </c>
      <c r="H12" s="65">
        <f>VLOOKUP($A12,'Return Data'!$B$7:$R$2843,11,0)</f>
        <v>3.4523000000000001</v>
      </c>
      <c r="I12" s="66">
        <f t="shared" si="2"/>
        <v>3</v>
      </c>
      <c r="J12" s="65">
        <f>VLOOKUP($A12,'Return Data'!$B$7:$R$2843,12,0)</f>
        <v>5.5423999999999998</v>
      </c>
      <c r="K12" s="66">
        <f t="shared" si="3"/>
        <v>9</v>
      </c>
      <c r="L12" s="65">
        <f>VLOOKUP($A12,'Return Data'!$B$7:$R$2843,13,0)</f>
        <v>4.9855999999999998</v>
      </c>
      <c r="M12" s="66">
        <f t="shared" si="4"/>
        <v>12</v>
      </c>
      <c r="N12" s="65">
        <f>VLOOKUP($A12,'Return Data'!$B$7:$R$2843,17,0)</f>
        <v>8.3520000000000003</v>
      </c>
      <c r="O12" s="66">
        <f t="shared" si="5"/>
        <v>13</v>
      </c>
      <c r="P12" s="65">
        <f>VLOOKUP($A12,'Return Data'!$B$7:$R$2843,14,0)</f>
        <v>9.3424999999999994</v>
      </c>
      <c r="Q12" s="66">
        <f t="shared" si="6"/>
        <v>6</v>
      </c>
      <c r="R12" s="65">
        <f>VLOOKUP($A12,'Return Data'!$B$7:$R$2843,16,0)</f>
        <v>8.7393000000000001</v>
      </c>
      <c r="S12" s="67">
        <f t="shared" si="7"/>
        <v>8</v>
      </c>
    </row>
    <row r="13" spans="1:19" x14ac:dyDescent="0.3">
      <c r="A13" s="82" t="s">
        <v>575</v>
      </c>
      <c r="B13" s="64">
        <f>VLOOKUP($A13,'Return Data'!$B$7:$R$2843,3,0)</f>
        <v>44377</v>
      </c>
      <c r="C13" s="65">
        <f>VLOOKUP($A13,'Return Data'!$B$7:$R$2843,4,0)</f>
        <v>18.541799999999999</v>
      </c>
      <c r="D13" s="65">
        <f>VLOOKUP($A13,'Return Data'!$B$7:$R$2843,9,0)</f>
        <v>3.3807</v>
      </c>
      <c r="E13" s="66">
        <f t="shared" si="0"/>
        <v>1</v>
      </c>
      <c r="F13" s="65">
        <f>VLOOKUP($A13,'Return Data'!$B$7:$R$2843,10,0)</f>
        <v>6.4805000000000001</v>
      </c>
      <c r="G13" s="66">
        <f t="shared" si="1"/>
        <v>4</v>
      </c>
      <c r="H13" s="65">
        <f>VLOOKUP($A13,'Return Data'!$B$7:$R$2843,11,0)</f>
        <v>3.3965999999999998</v>
      </c>
      <c r="I13" s="66">
        <f t="shared" si="2"/>
        <v>5</v>
      </c>
      <c r="J13" s="65">
        <f>VLOOKUP($A13,'Return Data'!$B$7:$R$2843,12,0)</f>
        <v>6.1043000000000003</v>
      </c>
      <c r="K13" s="66">
        <f t="shared" si="3"/>
        <v>3</v>
      </c>
      <c r="L13" s="65">
        <f>VLOOKUP($A13,'Return Data'!$B$7:$R$2843,13,0)</f>
        <v>6.5125000000000002</v>
      </c>
      <c r="M13" s="66">
        <f t="shared" si="4"/>
        <v>1</v>
      </c>
      <c r="N13" s="65">
        <f>VLOOKUP($A13,'Return Data'!$B$7:$R$2843,17,0)</f>
        <v>9.1654</v>
      </c>
      <c r="O13" s="66">
        <f t="shared" si="5"/>
        <v>4</v>
      </c>
      <c r="P13" s="65">
        <f>VLOOKUP($A13,'Return Data'!$B$7:$R$2843,14,0)</f>
        <v>9.4039000000000001</v>
      </c>
      <c r="Q13" s="66">
        <f t="shared" si="6"/>
        <v>5</v>
      </c>
      <c r="R13" s="65">
        <f>VLOOKUP($A13,'Return Data'!$B$7:$R$2843,16,0)</f>
        <v>8.8659999999999997</v>
      </c>
      <c r="S13" s="67">
        <f t="shared" si="7"/>
        <v>4</v>
      </c>
    </row>
    <row r="14" spans="1:19" x14ac:dyDescent="0.3">
      <c r="A14" s="82" t="s">
        <v>578</v>
      </c>
      <c r="B14" s="64">
        <f>VLOOKUP($A14,'Return Data'!$B$7:$R$2843,3,0)</f>
        <v>44377</v>
      </c>
      <c r="C14" s="65">
        <f>VLOOKUP($A14,'Return Data'!$B$7:$R$2843,4,0)</f>
        <v>26.0227</v>
      </c>
      <c r="D14" s="65">
        <f>VLOOKUP($A14,'Return Data'!$B$7:$R$2843,9,0)</f>
        <v>3.0259999999999998</v>
      </c>
      <c r="E14" s="66">
        <f t="shared" si="0"/>
        <v>4</v>
      </c>
      <c r="F14" s="65">
        <f>VLOOKUP($A14,'Return Data'!$B$7:$R$2843,10,0)</f>
        <v>6.3886000000000003</v>
      </c>
      <c r="G14" s="66">
        <f t="shared" si="1"/>
        <v>6</v>
      </c>
      <c r="H14" s="65">
        <f>VLOOKUP($A14,'Return Data'!$B$7:$R$2843,11,0)</f>
        <v>3.9361000000000002</v>
      </c>
      <c r="I14" s="66">
        <f t="shared" si="2"/>
        <v>1</v>
      </c>
      <c r="J14" s="65">
        <f>VLOOKUP($A14,'Return Data'!$B$7:$R$2843,12,0)</f>
        <v>6.2374000000000001</v>
      </c>
      <c r="K14" s="66">
        <f t="shared" si="3"/>
        <v>2</v>
      </c>
      <c r="L14" s="65">
        <f>VLOOKUP($A14,'Return Data'!$B$7:$R$2843,13,0)</f>
        <v>6.2698</v>
      </c>
      <c r="M14" s="66">
        <f t="shared" si="4"/>
        <v>2</v>
      </c>
      <c r="N14" s="65">
        <f>VLOOKUP($A14,'Return Data'!$B$7:$R$2843,17,0)</f>
        <v>8.4725999999999999</v>
      </c>
      <c r="O14" s="66">
        <f t="shared" si="5"/>
        <v>12</v>
      </c>
      <c r="P14" s="65">
        <f>VLOOKUP($A14,'Return Data'!$B$7:$R$2843,14,0)</f>
        <v>8.6971000000000007</v>
      </c>
      <c r="Q14" s="66">
        <f t="shared" si="6"/>
        <v>12</v>
      </c>
      <c r="R14" s="65">
        <f>VLOOKUP($A14,'Return Data'!$B$7:$R$2843,16,0)</f>
        <v>8.8409999999999993</v>
      </c>
      <c r="S14" s="67">
        <f t="shared" si="7"/>
        <v>6</v>
      </c>
    </row>
    <row r="15" spans="1:19" x14ac:dyDescent="0.3">
      <c r="A15" s="82" t="s">
        <v>579</v>
      </c>
      <c r="B15" s="64">
        <f>VLOOKUP($A15,'Return Data'!$B$7:$R$2843,3,0)</f>
        <v>44377</v>
      </c>
      <c r="C15" s="65">
        <f>VLOOKUP($A15,'Return Data'!$B$7:$R$2843,4,0)</f>
        <v>19.769400000000001</v>
      </c>
      <c r="D15" s="65">
        <f>VLOOKUP($A15,'Return Data'!$B$7:$R$2843,9,0)</f>
        <v>1.2210000000000001</v>
      </c>
      <c r="E15" s="66">
        <f t="shared" si="0"/>
        <v>8</v>
      </c>
      <c r="F15" s="65">
        <f>VLOOKUP($A15,'Return Data'!$B$7:$R$2843,10,0)</f>
        <v>4.8982000000000001</v>
      </c>
      <c r="G15" s="66">
        <f t="shared" si="1"/>
        <v>13</v>
      </c>
      <c r="H15" s="65">
        <f>VLOOKUP($A15,'Return Data'!$B$7:$R$2843,11,0)</f>
        <v>3.1760000000000002</v>
      </c>
      <c r="I15" s="66">
        <f t="shared" si="2"/>
        <v>9</v>
      </c>
      <c r="J15" s="65">
        <f>VLOOKUP($A15,'Return Data'!$B$7:$R$2843,12,0)</f>
        <v>5.2510000000000003</v>
      </c>
      <c r="K15" s="66">
        <f t="shared" si="3"/>
        <v>11</v>
      </c>
      <c r="L15" s="65">
        <f>VLOOKUP($A15,'Return Data'!$B$7:$R$2843,13,0)</f>
        <v>5.3913000000000002</v>
      </c>
      <c r="M15" s="66">
        <f t="shared" si="4"/>
        <v>9</v>
      </c>
      <c r="N15" s="65">
        <f>VLOOKUP($A15,'Return Data'!$B$7:$R$2843,17,0)</f>
        <v>9.3148</v>
      </c>
      <c r="O15" s="66">
        <f t="shared" si="5"/>
        <v>3</v>
      </c>
      <c r="P15" s="65">
        <f>VLOOKUP($A15,'Return Data'!$B$7:$R$2843,14,0)</f>
        <v>9.8338000000000001</v>
      </c>
      <c r="Q15" s="66">
        <f t="shared" si="6"/>
        <v>2</v>
      </c>
      <c r="R15" s="65">
        <f>VLOOKUP($A15,'Return Data'!$B$7:$R$2843,16,0)</f>
        <v>8.5359999999999996</v>
      </c>
      <c r="S15" s="67">
        <f t="shared" si="7"/>
        <v>12</v>
      </c>
    </row>
    <row r="16" spans="1:19" x14ac:dyDescent="0.3">
      <c r="A16" s="82" t="s">
        <v>584</v>
      </c>
      <c r="B16" s="64">
        <f>VLOOKUP($A16,'Return Data'!$B$7:$R$2843,3,0)</f>
        <v>44377</v>
      </c>
      <c r="C16" s="65">
        <f>VLOOKUP($A16,'Return Data'!$B$7:$R$2843,4,0)</f>
        <v>1925.7799</v>
      </c>
      <c r="D16" s="65">
        <f>VLOOKUP($A16,'Return Data'!$B$7:$R$2843,9,0)</f>
        <v>-0.54190000000000005</v>
      </c>
      <c r="E16" s="66">
        <f t="shared" si="0"/>
        <v>17</v>
      </c>
      <c r="F16" s="65">
        <f>VLOOKUP($A16,'Return Data'!$B$7:$R$2843,10,0)</f>
        <v>5.9873000000000003</v>
      </c>
      <c r="G16" s="66">
        <f t="shared" si="1"/>
        <v>8</v>
      </c>
      <c r="H16" s="65">
        <f>VLOOKUP($A16,'Return Data'!$B$7:$R$2843,11,0)</f>
        <v>2.3860999999999999</v>
      </c>
      <c r="I16" s="66">
        <f t="shared" si="2"/>
        <v>16</v>
      </c>
      <c r="J16" s="65">
        <f>VLOOKUP($A16,'Return Data'!$B$7:$R$2843,12,0)</f>
        <v>5.5742000000000003</v>
      </c>
      <c r="K16" s="66">
        <f t="shared" si="3"/>
        <v>8</v>
      </c>
      <c r="L16" s="65">
        <f>VLOOKUP($A16,'Return Data'!$B$7:$R$2843,13,0)</f>
        <v>4.8592000000000004</v>
      </c>
      <c r="M16" s="66">
        <f t="shared" si="4"/>
        <v>15</v>
      </c>
      <c r="N16" s="65">
        <f>VLOOKUP($A16,'Return Data'!$B$7:$R$2843,17,0)</f>
        <v>8.1119000000000003</v>
      </c>
      <c r="O16" s="66">
        <f t="shared" si="5"/>
        <v>14</v>
      </c>
      <c r="P16" s="65">
        <f>VLOOKUP($A16,'Return Data'!$B$7:$R$2843,14,0)</f>
        <v>8.3843999999999994</v>
      </c>
      <c r="Q16" s="66">
        <f t="shared" si="6"/>
        <v>15</v>
      </c>
      <c r="R16" s="65">
        <f>VLOOKUP($A16,'Return Data'!$B$7:$R$2843,16,0)</f>
        <v>7.9690000000000003</v>
      </c>
      <c r="S16" s="67">
        <f t="shared" si="7"/>
        <v>16</v>
      </c>
    </row>
    <row r="17" spans="1:19" x14ac:dyDescent="0.3">
      <c r="A17" s="82" t="s">
        <v>586</v>
      </c>
      <c r="B17" s="64">
        <f>VLOOKUP($A17,'Return Data'!$B$7:$R$2843,3,0)</f>
        <v>44377</v>
      </c>
      <c r="C17" s="65">
        <f>VLOOKUP($A17,'Return Data'!$B$7:$R$2843,4,0)</f>
        <v>52.360799999999998</v>
      </c>
      <c r="D17" s="65">
        <f>VLOOKUP($A17,'Return Data'!$B$7:$R$2843,9,0)</f>
        <v>3.1968000000000001</v>
      </c>
      <c r="E17" s="66">
        <f t="shared" si="0"/>
        <v>3</v>
      </c>
      <c r="F17" s="65">
        <f>VLOOKUP($A17,'Return Data'!$B$7:$R$2843,10,0)</f>
        <v>6.5952999999999999</v>
      </c>
      <c r="G17" s="66">
        <f t="shared" si="1"/>
        <v>3</v>
      </c>
      <c r="H17" s="65">
        <f>VLOOKUP($A17,'Return Data'!$B$7:$R$2843,11,0)</f>
        <v>3.1349999999999998</v>
      </c>
      <c r="I17" s="66">
        <f t="shared" si="2"/>
        <v>10</v>
      </c>
      <c r="J17" s="65">
        <f>VLOOKUP($A17,'Return Data'!$B$7:$R$2843,12,0)</f>
        <v>5.8280000000000003</v>
      </c>
      <c r="K17" s="66">
        <f t="shared" si="3"/>
        <v>5</v>
      </c>
      <c r="L17" s="65">
        <f>VLOOKUP($A17,'Return Data'!$B$7:$R$2843,13,0)</f>
        <v>5.9161000000000001</v>
      </c>
      <c r="M17" s="66">
        <f t="shared" si="4"/>
        <v>3</v>
      </c>
      <c r="N17" s="65">
        <f>VLOOKUP($A17,'Return Data'!$B$7:$R$2843,17,0)</f>
        <v>8.9368999999999996</v>
      </c>
      <c r="O17" s="66">
        <f t="shared" si="5"/>
        <v>5</v>
      </c>
      <c r="P17" s="65">
        <f>VLOOKUP($A17,'Return Data'!$B$7:$R$2843,14,0)</f>
        <v>9.4547000000000008</v>
      </c>
      <c r="Q17" s="66">
        <f t="shared" si="6"/>
        <v>4</v>
      </c>
      <c r="R17" s="65">
        <f>VLOOKUP($A17,'Return Data'!$B$7:$R$2843,16,0)</f>
        <v>8.9202999999999992</v>
      </c>
      <c r="S17" s="67">
        <f t="shared" si="7"/>
        <v>3</v>
      </c>
    </row>
    <row r="18" spans="1:19" x14ac:dyDescent="0.3">
      <c r="A18" s="82" t="s">
        <v>587</v>
      </c>
      <c r="B18" s="64">
        <f>VLOOKUP($A18,'Return Data'!$B$7:$R$2843,3,0)</f>
        <v>44377</v>
      </c>
      <c r="C18" s="65">
        <f>VLOOKUP($A18,'Return Data'!$B$7:$R$2843,4,0)</f>
        <v>20.353400000000001</v>
      </c>
      <c r="D18" s="65">
        <f>VLOOKUP($A18,'Return Data'!$B$7:$R$2843,9,0)</f>
        <v>-0.26619999999999999</v>
      </c>
      <c r="E18" s="66">
        <f t="shared" si="0"/>
        <v>15</v>
      </c>
      <c r="F18" s="65">
        <f>VLOOKUP($A18,'Return Data'!$B$7:$R$2843,10,0)</f>
        <v>4.9537000000000004</v>
      </c>
      <c r="G18" s="66">
        <f t="shared" si="1"/>
        <v>12</v>
      </c>
      <c r="H18" s="65">
        <f>VLOOKUP($A18,'Return Data'!$B$7:$R$2843,11,0)</f>
        <v>2.5708000000000002</v>
      </c>
      <c r="I18" s="66">
        <f t="shared" si="2"/>
        <v>12</v>
      </c>
      <c r="J18" s="65">
        <f>VLOOKUP($A18,'Return Data'!$B$7:$R$2843,12,0)</f>
        <v>5.1087999999999996</v>
      </c>
      <c r="K18" s="66">
        <f t="shared" si="3"/>
        <v>13</v>
      </c>
      <c r="L18" s="65">
        <f>VLOOKUP($A18,'Return Data'!$B$7:$R$2843,13,0)</f>
        <v>5.1741000000000001</v>
      </c>
      <c r="M18" s="66">
        <f t="shared" si="4"/>
        <v>11</v>
      </c>
      <c r="N18" s="65">
        <f>VLOOKUP($A18,'Return Data'!$B$7:$R$2843,17,0)</f>
        <v>8.8917999999999999</v>
      </c>
      <c r="O18" s="66">
        <f t="shared" si="5"/>
        <v>6</v>
      </c>
      <c r="P18" s="65">
        <f>VLOOKUP($A18,'Return Data'!$B$7:$R$2843,14,0)</f>
        <v>8.6014999999999997</v>
      </c>
      <c r="Q18" s="66">
        <f t="shared" si="6"/>
        <v>13</v>
      </c>
      <c r="R18" s="65">
        <f>VLOOKUP($A18,'Return Data'!$B$7:$R$2843,16,0)</f>
        <v>8.4034999999999993</v>
      </c>
      <c r="S18" s="67">
        <f t="shared" si="7"/>
        <v>13</v>
      </c>
    </row>
    <row r="19" spans="1:19" x14ac:dyDescent="0.3">
      <c r="A19" s="82" t="s">
        <v>590</v>
      </c>
      <c r="B19" s="64">
        <f>VLOOKUP($A19,'Return Data'!$B$7:$R$2843,3,0)</f>
        <v>44377</v>
      </c>
      <c r="C19" s="65">
        <f>VLOOKUP($A19,'Return Data'!$B$7:$R$2843,4,0)</f>
        <v>29.215599999999998</v>
      </c>
      <c r="D19" s="65">
        <f>VLOOKUP($A19,'Return Data'!$B$7:$R$2843,9,0)</f>
        <v>1.0572999999999999</v>
      </c>
      <c r="E19" s="66">
        <f t="shared" si="0"/>
        <v>9</v>
      </c>
      <c r="F19" s="65">
        <f>VLOOKUP($A19,'Return Data'!$B$7:$R$2843,10,0)</f>
        <v>4.3090000000000002</v>
      </c>
      <c r="G19" s="66">
        <f t="shared" si="1"/>
        <v>15</v>
      </c>
      <c r="H19" s="65">
        <f>VLOOKUP($A19,'Return Data'!$B$7:$R$2843,11,0)</f>
        <v>2.5019999999999998</v>
      </c>
      <c r="I19" s="66">
        <f t="shared" si="2"/>
        <v>13</v>
      </c>
      <c r="J19" s="65">
        <f>VLOOKUP($A19,'Return Data'!$B$7:$R$2843,12,0)</f>
        <v>4.3026999999999997</v>
      </c>
      <c r="K19" s="66">
        <f t="shared" si="3"/>
        <v>16</v>
      </c>
      <c r="L19" s="65">
        <f>VLOOKUP($A19,'Return Data'!$B$7:$R$2843,13,0)</f>
        <v>4.3806000000000003</v>
      </c>
      <c r="M19" s="66">
        <f t="shared" si="4"/>
        <v>16</v>
      </c>
      <c r="N19" s="65">
        <f>VLOOKUP($A19,'Return Data'!$B$7:$R$2843,17,0)</f>
        <v>7.6473000000000004</v>
      </c>
      <c r="O19" s="66">
        <f t="shared" si="5"/>
        <v>15</v>
      </c>
      <c r="P19" s="65">
        <f>VLOOKUP($A19,'Return Data'!$B$7:$R$2843,14,0)</f>
        <v>8.5366999999999997</v>
      </c>
      <c r="Q19" s="66">
        <f t="shared" si="6"/>
        <v>14</v>
      </c>
      <c r="R19" s="65">
        <f>VLOOKUP($A19,'Return Data'!$B$7:$R$2843,16,0)</f>
        <v>8.0205000000000002</v>
      </c>
      <c r="S19" s="67">
        <f t="shared" si="7"/>
        <v>15</v>
      </c>
    </row>
    <row r="20" spans="1:19" x14ac:dyDescent="0.3">
      <c r="A20" s="82" t="s">
        <v>592</v>
      </c>
      <c r="B20" s="64">
        <f>VLOOKUP($A20,'Return Data'!$B$7:$R$2843,3,0)</f>
        <v>44377</v>
      </c>
      <c r="C20" s="65">
        <f>VLOOKUP($A20,'Return Data'!$B$7:$R$2843,4,0)</f>
        <v>16.656400000000001</v>
      </c>
      <c r="D20" s="65">
        <f>VLOOKUP($A20,'Return Data'!$B$7:$R$2843,9,0)</f>
        <v>1.8824000000000001</v>
      </c>
      <c r="E20" s="66">
        <f t="shared" si="0"/>
        <v>6</v>
      </c>
      <c r="F20" s="65">
        <f>VLOOKUP($A20,'Return Data'!$B$7:$R$2843,10,0)</f>
        <v>5.859</v>
      </c>
      <c r="G20" s="66">
        <f t="shared" si="1"/>
        <v>9</v>
      </c>
      <c r="H20" s="65">
        <f>VLOOKUP($A20,'Return Data'!$B$7:$R$2843,11,0)</f>
        <v>3.5486</v>
      </c>
      <c r="I20" s="66">
        <f t="shared" si="2"/>
        <v>2</v>
      </c>
      <c r="J20" s="65">
        <f>VLOOKUP($A20,'Return Data'!$B$7:$R$2843,12,0)</f>
        <v>5.7491000000000003</v>
      </c>
      <c r="K20" s="66">
        <f t="shared" si="3"/>
        <v>6</v>
      </c>
      <c r="L20" s="65">
        <f>VLOOKUP($A20,'Return Data'!$B$7:$R$2843,13,0)</f>
        <v>5.6589999999999998</v>
      </c>
      <c r="M20" s="66">
        <f t="shared" si="4"/>
        <v>7</v>
      </c>
      <c r="N20" s="65">
        <f>VLOOKUP($A20,'Return Data'!$B$7:$R$2843,17,0)</f>
        <v>9.4260999999999999</v>
      </c>
      <c r="O20" s="66">
        <f t="shared" si="5"/>
        <v>2</v>
      </c>
      <c r="P20" s="65">
        <f>VLOOKUP($A20,'Return Data'!$B$7:$R$2843,14,0)</f>
        <v>9.6109000000000009</v>
      </c>
      <c r="Q20" s="66">
        <f t="shared" si="6"/>
        <v>3</v>
      </c>
      <c r="R20" s="65">
        <f>VLOOKUP($A20,'Return Data'!$B$7:$R$2843,16,0)</f>
        <v>8.6770999999999994</v>
      </c>
      <c r="S20" s="67">
        <f t="shared" si="7"/>
        <v>10</v>
      </c>
    </row>
    <row r="21" spans="1:19" x14ac:dyDescent="0.3">
      <c r="A21" s="82" t="s">
        <v>594</v>
      </c>
      <c r="B21" s="64">
        <f>VLOOKUP($A21,'Return Data'!$B$7:$R$2843,3,0)</f>
        <v>44377</v>
      </c>
      <c r="C21" s="65">
        <f>VLOOKUP($A21,'Return Data'!$B$7:$R$2843,4,0)</f>
        <v>20.042300000000001</v>
      </c>
      <c r="D21" s="65">
        <f>VLOOKUP($A21,'Return Data'!$B$7:$R$2843,9,0)</f>
        <v>0.26500000000000001</v>
      </c>
      <c r="E21" s="66">
        <f t="shared" si="0"/>
        <v>13</v>
      </c>
      <c r="F21" s="65">
        <f>VLOOKUP($A21,'Return Data'!$B$7:$R$2843,10,0)</f>
        <v>6.7584</v>
      </c>
      <c r="G21" s="66">
        <f t="shared" si="1"/>
        <v>2</v>
      </c>
      <c r="H21" s="65">
        <f>VLOOKUP($A21,'Return Data'!$B$7:$R$2843,11,0)</f>
        <v>3.4308000000000001</v>
      </c>
      <c r="I21" s="66">
        <f t="shared" si="2"/>
        <v>4</v>
      </c>
      <c r="J21" s="65">
        <f>VLOOKUP($A21,'Return Data'!$B$7:$R$2843,12,0)</f>
        <v>5.2977999999999996</v>
      </c>
      <c r="K21" s="66">
        <f t="shared" si="3"/>
        <v>10</v>
      </c>
      <c r="L21" s="65">
        <f>VLOOKUP($A21,'Return Data'!$B$7:$R$2843,13,0)</f>
        <v>5.5841000000000003</v>
      </c>
      <c r="M21" s="66">
        <f t="shared" si="4"/>
        <v>8</v>
      </c>
      <c r="N21" s="65">
        <f>VLOOKUP($A21,'Return Data'!$B$7:$R$2843,17,0)</f>
        <v>8.6891999999999996</v>
      </c>
      <c r="O21" s="66">
        <f t="shared" si="5"/>
        <v>9</v>
      </c>
      <c r="P21" s="65">
        <f>VLOOKUP($A21,'Return Data'!$B$7:$R$2843,14,0)</f>
        <v>9.1394000000000002</v>
      </c>
      <c r="Q21" s="66">
        <f t="shared" si="6"/>
        <v>9</v>
      </c>
      <c r="R21" s="65">
        <f>VLOOKUP($A21,'Return Data'!$B$7:$R$2843,16,0)</f>
        <v>8.718</v>
      </c>
      <c r="S21" s="67">
        <f t="shared" si="7"/>
        <v>9</v>
      </c>
    </row>
    <row r="22" spans="1:19" x14ac:dyDescent="0.3">
      <c r="A22" s="82" t="s">
        <v>595</v>
      </c>
      <c r="B22" s="64">
        <f>VLOOKUP($A22,'Return Data'!$B$7:$R$2843,3,0)</f>
        <v>44377</v>
      </c>
      <c r="C22" s="65">
        <f>VLOOKUP($A22,'Return Data'!$B$7:$R$2843,4,0)</f>
        <v>2587.5070000000001</v>
      </c>
      <c r="D22" s="65">
        <f>VLOOKUP($A22,'Return Data'!$B$7:$R$2843,9,0)</f>
        <v>0.80489999999999995</v>
      </c>
      <c r="E22" s="66">
        <f t="shared" si="0"/>
        <v>11</v>
      </c>
      <c r="F22" s="65">
        <f>VLOOKUP($A22,'Return Data'!$B$7:$R$2843,10,0)</f>
        <v>5.3268000000000004</v>
      </c>
      <c r="G22" s="66">
        <f t="shared" si="1"/>
        <v>11</v>
      </c>
      <c r="H22" s="65">
        <f>VLOOKUP($A22,'Return Data'!$B$7:$R$2843,11,0)</f>
        <v>2.0533999999999999</v>
      </c>
      <c r="I22" s="66">
        <f t="shared" si="2"/>
        <v>18</v>
      </c>
      <c r="J22" s="65">
        <f>VLOOKUP($A22,'Return Data'!$B$7:$R$2843,12,0)</f>
        <v>5.2392000000000003</v>
      </c>
      <c r="K22" s="66">
        <f t="shared" si="3"/>
        <v>12</v>
      </c>
      <c r="L22" s="65">
        <f>VLOOKUP($A22,'Return Data'!$B$7:$R$2843,13,0)</f>
        <v>4.9138000000000002</v>
      </c>
      <c r="M22" s="66">
        <f t="shared" si="4"/>
        <v>13</v>
      </c>
      <c r="N22" s="65">
        <f>VLOOKUP($A22,'Return Data'!$B$7:$R$2843,17,0)</f>
        <v>8.5401000000000007</v>
      </c>
      <c r="O22" s="66">
        <f t="shared" si="5"/>
        <v>11</v>
      </c>
      <c r="P22" s="65">
        <f>VLOOKUP($A22,'Return Data'!$B$7:$R$2843,14,0)</f>
        <v>8.8222000000000005</v>
      </c>
      <c r="Q22" s="66">
        <f t="shared" si="6"/>
        <v>11</v>
      </c>
      <c r="R22" s="65">
        <f>VLOOKUP($A22,'Return Data'!$B$7:$R$2843,16,0)</f>
        <v>8.7645999999999997</v>
      </c>
      <c r="S22" s="67">
        <f t="shared" si="7"/>
        <v>7</v>
      </c>
    </row>
    <row r="23" spans="1:19" x14ac:dyDescent="0.3">
      <c r="A23" s="82" t="s">
        <v>598</v>
      </c>
      <c r="B23" s="64">
        <f>VLOOKUP($A23,'Return Data'!$B$7:$R$2843,3,0)</f>
        <v>44377</v>
      </c>
      <c r="C23" s="65">
        <f>VLOOKUP($A23,'Return Data'!$B$7:$R$2843,4,0)</f>
        <v>34.471800000000002</v>
      </c>
      <c r="D23" s="65">
        <f>VLOOKUP($A23,'Return Data'!$B$7:$R$2843,9,0)</f>
        <v>3.3340999999999998</v>
      </c>
      <c r="E23" s="66">
        <f t="shared" si="0"/>
        <v>2</v>
      </c>
      <c r="F23" s="65">
        <f>VLOOKUP($A23,'Return Data'!$B$7:$R$2843,10,0)</f>
        <v>3.4923999999999999</v>
      </c>
      <c r="G23" s="66">
        <f t="shared" si="1"/>
        <v>18</v>
      </c>
      <c r="H23" s="65">
        <f>VLOOKUP($A23,'Return Data'!$B$7:$R$2843,11,0)</f>
        <v>3.3370000000000002</v>
      </c>
      <c r="I23" s="66">
        <f t="shared" si="2"/>
        <v>6</v>
      </c>
      <c r="J23" s="65">
        <f>VLOOKUP($A23,'Return Data'!$B$7:$R$2843,12,0)</f>
        <v>3.9401000000000002</v>
      </c>
      <c r="K23" s="66">
        <f t="shared" si="3"/>
        <v>17</v>
      </c>
      <c r="L23" s="65">
        <f>VLOOKUP($A23,'Return Data'!$B$7:$R$2843,13,0)</f>
        <v>4.2682000000000002</v>
      </c>
      <c r="M23" s="66">
        <f t="shared" si="4"/>
        <v>17</v>
      </c>
      <c r="N23" s="65">
        <f>VLOOKUP($A23,'Return Data'!$B$7:$R$2843,17,0)</f>
        <v>7.3171999999999997</v>
      </c>
      <c r="O23" s="66">
        <f t="shared" si="5"/>
        <v>16</v>
      </c>
      <c r="P23" s="65">
        <f>VLOOKUP($A23,'Return Data'!$B$7:$R$2843,14,0)</f>
        <v>8.1031999999999993</v>
      </c>
      <c r="Q23" s="66">
        <f t="shared" si="6"/>
        <v>16</v>
      </c>
      <c r="R23" s="65">
        <f>VLOOKUP($A23,'Return Data'!$B$7:$R$2843,16,0)</f>
        <v>7.8231999999999999</v>
      </c>
      <c r="S23" s="67">
        <f t="shared" si="7"/>
        <v>17</v>
      </c>
    </row>
    <row r="24" spans="1:19" x14ac:dyDescent="0.3">
      <c r="A24" s="82" t="s">
        <v>599</v>
      </c>
      <c r="B24" s="64">
        <f>VLOOKUP($A24,'Return Data'!$B$7:$R$2843,3,0)</f>
        <v>44377</v>
      </c>
      <c r="C24" s="65">
        <f>VLOOKUP($A24,'Return Data'!$B$7:$R$2843,4,0)</f>
        <v>11.4541</v>
      </c>
      <c r="D24" s="65">
        <f>VLOOKUP($A24,'Return Data'!$B$7:$R$2843,9,0)</f>
        <v>-0.61770000000000003</v>
      </c>
      <c r="E24" s="66">
        <f t="shared" si="0"/>
        <v>18</v>
      </c>
      <c r="F24" s="65">
        <f>VLOOKUP($A24,'Return Data'!$B$7:$R$2843,10,0)</f>
        <v>6.4379999999999997</v>
      </c>
      <c r="G24" s="66">
        <f t="shared" si="1"/>
        <v>5</v>
      </c>
      <c r="H24" s="65">
        <f>VLOOKUP($A24,'Return Data'!$B$7:$R$2843,11,0)</f>
        <v>2.4510999999999998</v>
      </c>
      <c r="I24" s="66">
        <f t="shared" si="2"/>
        <v>14</v>
      </c>
      <c r="J24" s="65">
        <f>VLOOKUP($A24,'Return Data'!$B$7:$R$2843,12,0)</f>
        <v>5.7398999999999996</v>
      </c>
      <c r="K24" s="66">
        <f t="shared" si="3"/>
        <v>7</v>
      </c>
      <c r="L24" s="65">
        <f>VLOOKUP($A24,'Return Data'!$B$7:$R$2843,13,0)</f>
        <v>5.7217000000000002</v>
      </c>
      <c r="M24" s="66">
        <f t="shared" si="4"/>
        <v>6</v>
      </c>
      <c r="N24" s="65"/>
      <c r="O24" s="66"/>
      <c r="P24" s="65"/>
      <c r="Q24" s="66"/>
      <c r="R24" s="65">
        <f>VLOOKUP($A24,'Return Data'!$B$7:$R$2843,16,0)</f>
        <v>8.1967999999999996</v>
      </c>
      <c r="S24" s="67">
        <f t="shared" si="7"/>
        <v>14</v>
      </c>
    </row>
    <row r="25" spans="1:19" x14ac:dyDescent="0.3">
      <c r="A25" s="82" t="s">
        <v>601</v>
      </c>
      <c r="B25" s="64">
        <f>VLOOKUP($A25,'Return Data'!$B$7:$R$2843,3,0)</f>
        <v>44377</v>
      </c>
      <c r="C25" s="65">
        <f>VLOOKUP($A25,'Return Data'!$B$7:$R$2843,4,0)</f>
        <v>16.390699999999999</v>
      </c>
      <c r="D25" s="65">
        <f>VLOOKUP($A25,'Return Data'!$B$7:$R$2843,9,0)</f>
        <v>0.70220000000000005</v>
      </c>
      <c r="E25" s="66">
        <f t="shared" si="0"/>
        <v>12</v>
      </c>
      <c r="F25" s="65">
        <f>VLOOKUP($A25,'Return Data'!$B$7:$R$2843,10,0)</f>
        <v>3.6198999999999999</v>
      </c>
      <c r="G25" s="66">
        <f t="shared" si="1"/>
        <v>17</v>
      </c>
      <c r="H25" s="65">
        <f>VLOOKUP($A25,'Return Data'!$B$7:$R$2843,11,0)</f>
        <v>2.2081</v>
      </c>
      <c r="I25" s="66">
        <f t="shared" si="2"/>
        <v>17</v>
      </c>
      <c r="J25" s="65">
        <f>VLOOKUP($A25,'Return Data'!$B$7:$R$2843,12,0)</f>
        <v>3.9003000000000001</v>
      </c>
      <c r="K25" s="66">
        <f t="shared" si="3"/>
        <v>18</v>
      </c>
      <c r="L25" s="65">
        <f>VLOOKUP($A25,'Return Data'!$B$7:$R$2843,13,0)</f>
        <v>4.0084999999999997</v>
      </c>
      <c r="M25" s="66">
        <f t="shared" si="4"/>
        <v>18</v>
      </c>
      <c r="N25" s="65">
        <f>VLOOKUP($A25,'Return Data'!$B$7:$R$2843,17,0)</f>
        <v>6.5529999999999999</v>
      </c>
      <c r="O25" s="66">
        <f>RANK(N25,N$8:N$25,0)</f>
        <v>17</v>
      </c>
      <c r="P25" s="65">
        <f>VLOOKUP($A25,'Return Data'!$B$7:$R$2843,14,0)</f>
        <v>4.3952</v>
      </c>
      <c r="Q25" s="66">
        <f>RANK(P25,P$8:P$25,0)</f>
        <v>17</v>
      </c>
      <c r="R25" s="65">
        <f>VLOOKUP($A25,'Return Data'!$B$7:$R$2843,16,0)</f>
        <v>6.8975</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1.2359944444444446</v>
      </c>
      <c r="E27" s="88"/>
      <c r="F27" s="89">
        <f>AVERAGE(F8:F25)</f>
        <v>5.4921111111111109</v>
      </c>
      <c r="G27" s="88"/>
      <c r="H27" s="89">
        <f>AVERAGE(H8:H25)</f>
        <v>2.9823777777777778</v>
      </c>
      <c r="I27" s="88"/>
      <c r="J27" s="89">
        <f>AVERAGE(J8:J25)</f>
        <v>5.3405999999999993</v>
      </c>
      <c r="K27" s="88"/>
      <c r="L27" s="89">
        <f>AVERAGE(L8:L25)</f>
        <v>5.2913444444444444</v>
      </c>
      <c r="M27" s="88"/>
      <c r="N27" s="89">
        <f>AVERAGE(N8:N25)</f>
        <v>8.5964647058823545</v>
      </c>
      <c r="O27" s="88"/>
      <c r="P27" s="89">
        <f>AVERAGE(P8:P25)</f>
        <v>8.8486588235294121</v>
      </c>
      <c r="Q27" s="88"/>
      <c r="R27" s="89">
        <f>AVERAGE(R8:R25)</f>
        <v>8.5185833333333321</v>
      </c>
      <c r="S27" s="90"/>
    </row>
    <row r="28" spans="1:19" x14ac:dyDescent="0.3">
      <c r="A28" s="87" t="s">
        <v>28</v>
      </c>
      <c r="B28" s="88"/>
      <c r="C28" s="88"/>
      <c r="D28" s="89">
        <f>MIN(D8:D25)</f>
        <v>-0.61770000000000003</v>
      </c>
      <c r="E28" s="88"/>
      <c r="F28" s="89">
        <f>MIN(F8:F25)</f>
        <v>3.4923999999999999</v>
      </c>
      <c r="G28" s="88"/>
      <c r="H28" s="89">
        <f>MIN(H8:H25)</f>
        <v>2.0533999999999999</v>
      </c>
      <c r="I28" s="88"/>
      <c r="J28" s="89">
        <f>MIN(J8:J25)</f>
        <v>3.9003000000000001</v>
      </c>
      <c r="K28" s="88"/>
      <c r="L28" s="89">
        <f>MIN(L8:L25)</f>
        <v>4.0084999999999997</v>
      </c>
      <c r="M28" s="88"/>
      <c r="N28" s="89">
        <f>MIN(N8:N25)</f>
        <v>6.5529999999999999</v>
      </c>
      <c r="O28" s="88"/>
      <c r="P28" s="89">
        <f>MIN(P8:P25)</f>
        <v>4.3952</v>
      </c>
      <c r="Q28" s="88"/>
      <c r="R28" s="89">
        <f>MIN(R8:R25)</f>
        <v>6.8975</v>
      </c>
      <c r="S28" s="90"/>
    </row>
    <row r="29" spans="1:19" ht="15" thickBot="1" x14ac:dyDescent="0.35">
      <c r="A29" s="91" t="s">
        <v>29</v>
      </c>
      <c r="B29" s="92"/>
      <c r="C29" s="92"/>
      <c r="D29" s="93">
        <f>MAX(D8:D25)</f>
        <v>3.3807</v>
      </c>
      <c r="E29" s="92"/>
      <c r="F29" s="93">
        <f>MAX(F8:F25)</f>
        <v>6.8357999999999999</v>
      </c>
      <c r="G29" s="92"/>
      <c r="H29" s="93">
        <f>MAX(H8:H25)</f>
        <v>3.9361000000000002</v>
      </c>
      <c r="I29" s="92"/>
      <c r="J29" s="93">
        <f>MAX(J8:J25)</f>
        <v>6.5458999999999996</v>
      </c>
      <c r="K29" s="92"/>
      <c r="L29" s="93">
        <f>MAX(L8:L25)</f>
        <v>6.5125000000000002</v>
      </c>
      <c r="M29" s="92"/>
      <c r="N29" s="93">
        <f>MAX(N8:N25)</f>
        <v>10.4237</v>
      </c>
      <c r="O29" s="92"/>
      <c r="P29" s="93">
        <f>MAX(P8:P25)</f>
        <v>10.6532</v>
      </c>
      <c r="Q29" s="92"/>
      <c r="R29" s="93">
        <f>MAX(R8:R25)</f>
        <v>9.3653999999999993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44377</v>
      </c>
      <c r="C8" s="65">
        <f>VLOOKUP($A8,'Return Data'!$B$7:$R$2843,4,0)</f>
        <v>287.33589999999998</v>
      </c>
      <c r="D8" s="65">
        <f>VLOOKUP($A8,'Return Data'!$B$7:$R$2843,9,0)</f>
        <v>1.5234000000000001</v>
      </c>
      <c r="E8" s="66">
        <f t="shared" ref="E8:E27" si="0">RANK(D8,D$8:D$27,0)</f>
        <v>6</v>
      </c>
      <c r="F8" s="65">
        <f>VLOOKUP($A8,'Return Data'!$B$7:$R$2843,10,0)</f>
        <v>5.9617000000000004</v>
      </c>
      <c r="G8" s="66">
        <f t="shared" ref="G8:G27" si="1">RANK(F8,F$8:F$27,0)</f>
        <v>7</v>
      </c>
      <c r="H8" s="65">
        <f>VLOOKUP($A8,'Return Data'!$B$7:$R$2843,11,0)</f>
        <v>2.7578999999999998</v>
      </c>
      <c r="I8" s="66">
        <f t="shared" ref="I8:I27" si="2">RANK(H8,H$8:H$27,0)</f>
        <v>12</v>
      </c>
      <c r="J8" s="65">
        <f>VLOOKUP($A8,'Return Data'!$B$7:$R$2843,12,0)</f>
        <v>5.4782000000000002</v>
      </c>
      <c r="K8" s="66">
        <f t="shared" ref="K8:K27" si="3">RANK(J8,J$8:J$27,0)</f>
        <v>6</v>
      </c>
      <c r="L8" s="65">
        <f>VLOOKUP($A8,'Return Data'!$B$7:$R$2843,13,0)</f>
        <v>5.4215</v>
      </c>
      <c r="M8" s="66">
        <f t="shared" ref="M8:M25" si="4">RANK(L8,L$8:L$27,0)</f>
        <v>6</v>
      </c>
      <c r="N8" s="65">
        <f>VLOOKUP($A8,'Return Data'!$B$7:$R$2843,17,0)</f>
        <v>8.5309000000000008</v>
      </c>
      <c r="O8" s="66">
        <f t="shared" ref="O8:O23" si="5">RANK(N8,N$8:N$27,0)</f>
        <v>7</v>
      </c>
      <c r="P8" s="65">
        <f>VLOOKUP($A8,'Return Data'!$B$7:$R$2843,14,0)</f>
        <v>8.8740000000000006</v>
      </c>
      <c r="Q8" s="66">
        <f t="shared" ref="Q8:Q23" si="6">RANK(P8,P$8:P$27,0)</f>
        <v>7</v>
      </c>
      <c r="R8" s="65">
        <f>VLOOKUP($A8,'Return Data'!$B$7:$R$2843,16,0)</f>
        <v>8.3430999999999997</v>
      </c>
      <c r="S8" s="67">
        <f t="shared" ref="S8:S27" si="7">RANK(R8,R$8:R$27,0)</f>
        <v>8</v>
      </c>
    </row>
    <row r="9" spans="1:19" x14ac:dyDescent="0.3">
      <c r="A9" s="82" t="s">
        <v>568</v>
      </c>
      <c r="B9" s="64">
        <f>VLOOKUP($A9,'Return Data'!$B$7:$R$2843,3,0)</f>
        <v>44377</v>
      </c>
      <c r="C9" s="65">
        <f>VLOOKUP($A9,'Return Data'!$B$7:$R$2843,4,0)</f>
        <v>2081.48</v>
      </c>
      <c r="D9" s="65">
        <f>VLOOKUP($A9,'Return Data'!$B$7:$R$2843,9,0)</f>
        <v>1.9710000000000001</v>
      </c>
      <c r="E9" s="66">
        <f t="shared" si="0"/>
        <v>5</v>
      </c>
      <c r="F9" s="65">
        <f>VLOOKUP($A9,'Return Data'!$B$7:$R$2843,10,0)</f>
        <v>4.5087999999999999</v>
      </c>
      <c r="G9" s="66">
        <f t="shared" si="1"/>
        <v>16</v>
      </c>
      <c r="H9" s="65">
        <f>VLOOKUP($A9,'Return Data'!$B$7:$R$2843,11,0)</f>
        <v>3.0024000000000002</v>
      </c>
      <c r="I9" s="66">
        <f t="shared" si="2"/>
        <v>7</v>
      </c>
      <c r="J9" s="65">
        <f>VLOOKUP($A9,'Return Data'!$B$7:$R$2843,12,0)</f>
        <v>4.6414</v>
      </c>
      <c r="K9" s="66">
        <f t="shared" si="3"/>
        <v>17</v>
      </c>
      <c r="L9" s="65">
        <f>VLOOKUP($A9,'Return Data'!$B$7:$R$2843,13,0)</f>
        <v>4.8563000000000001</v>
      </c>
      <c r="M9" s="66">
        <f t="shared" si="4"/>
        <v>12</v>
      </c>
      <c r="N9" s="65">
        <f>VLOOKUP($A9,'Return Data'!$B$7:$R$2843,17,0)</f>
        <v>8.2481000000000009</v>
      </c>
      <c r="O9" s="66">
        <f t="shared" si="5"/>
        <v>9</v>
      </c>
      <c r="P9" s="65">
        <f>VLOOKUP($A9,'Return Data'!$B$7:$R$2843,14,0)</f>
        <v>8.8376999999999999</v>
      </c>
      <c r="Q9" s="66">
        <f t="shared" si="6"/>
        <v>8</v>
      </c>
      <c r="R9" s="65">
        <f>VLOOKUP($A9,'Return Data'!$B$7:$R$2843,16,0)</f>
        <v>8.4222000000000001</v>
      </c>
      <c r="S9" s="67">
        <f t="shared" si="7"/>
        <v>7</v>
      </c>
    </row>
    <row r="10" spans="1:19" x14ac:dyDescent="0.3">
      <c r="A10" s="82" t="s">
        <v>570</v>
      </c>
      <c r="B10" s="64">
        <f>VLOOKUP($A10,'Return Data'!$B$7:$R$2843,3,0)</f>
        <v>44377</v>
      </c>
      <c r="C10" s="65">
        <f>VLOOKUP($A10,'Return Data'!$B$7:$R$2843,4,0)</f>
        <v>18.9161</v>
      </c>
      <c r="D10" s="65">
        <f>VLOOKUP($A10,'Return Data'!$B$7:$R$2843,9,0)</f>
        <v>-0.53769999999999996</v>
      </c>
      <c r="E10" s="66">
        <f t="shared" si="0"/>
        <v>17</v>
      </c>
      <c r="F10" s="65">
        <f>VLOOKUP($A10,'Return Data'!$B$7:$R$2843,10,0)</f>
        <v>4.0532000000000004</v>
      </c>
      <c r="G10" s="66">
        <f t="shared" si="1"/>
        <v>17</v>
      </c>
      <c r="H10" s="65">
        <f>VLOOKUP($A10,'Return Data'!$B$7:$R$2843,11,0)</f>
        <v>2.1549999999999998</v>
      </c>
      <c r="I10" s="66">
        <f t="shared" si="2"/>
        <v>15</v>
      </c>
      <c r="J10" s="65">
        <f>VLOOKUP($A10,'Return Data'!$B$7:$R$2843,12,0)</f>
        <v>4.7069000000000001</v>
      </c>
      <c r="K10" s="66">
        <f t="shared" si="3"/>
        <v>15</v>
      </c>
      <c r="L10" s="65">
        <f>VLOOKUP($A10,'Return Data'!$B$7:$R$2843,13,0)</f>
        <v>4.5995999999999997</v>
      </c>
      <c r="M10" s="66">
        <f t="shared" si="4"/>
        <v>15</v>
      </c>
      <c r="N10" s="65">
        <f>VLOOKUP($A10,'Return Data'!$B$7:$R$2843,17,0)</f>
        <v>8.5397999999999996</v>
      </c>
      <c r="O10" s="66">
        <f t="shared" si="5"/>
        <v>6</v>
      </c>
      <c r="P10" s="65">
        <f>VLOOKUP($A10,'Return Data'!$B$7:$R$2843,14,0)</f>
        <v>8.7513000000000005</v>
      </c>
      <c r="Q10" s="66">
        <f t="shared" si="6"/>
        <v>9</v>
      </c>
      <c r="R10" s="65">
        <f>VLOOKUP($A10,'Return Data'!$B$7:$R$2843,16,0)</f>
        <v>8.5184999999999995</v>
      </c>
      <c r="S10" s="67">
        <f t="shared" si="7"/>
        <v>4</v>
      </c>
    </row>
    <row r="11" spans="1:19" x14ac:dyDescent="0.3">
      <c r="A11" s="82" t="s">
        <v>572</v>
      </c>
      <c r="B11" s="64">
        <f>VLOOKUP($A11,'Return Data'!$B$7:$R$2843,3,0)</f>
        <v>44377</v>
      </c>
      <c r="C11" s="65">
        <f>VLOOKUP($A11,'Return Data'!$B$7:$R$2843,4,0)</f>
        <v>19.335999999999999</v>
      </c>
      <c r="D11" s="65">
        <f>VLOOKUP($A11,'Return Data'!$B$7:$R$2843,9,0)</f>
        <v>0.65820000000000001</v>
      </c>
      <c r="E11" s="66">
        <f t="shared" si="0"/>
        <v>11</v>
      </c>
      <c r="F11" s="65">
        <f>VLOOKUP($A11,'Return Data'!$B$7:$R$2843,10,0)</f>
        <v>6.5236000000000001</v>
      </c>
      <c r="G11" s="66">
        <f t="shared" si="1"/>
        <v>2</v>
      </c>
      <c r="H11" s="65">
        <f>VLOOKUP($A11,'Return Data'!$B$7:$R$2843,11,0)</f>
        <v>2.9243999999999999</v>
      </c>
      <c r="I11" s="66">
        <f t="shared" si="2"/>
        <v>10</v>
      </c>
      <c r="J11" s="65">
        <f>VLOOKUP($A11,'Return Data'!$B$7:$R$2843,12,0)</f>
        <v>6.1997999999999998</v>
      </c>
      <c r="K11" s="66">
        <f t="shared" si="3"/>
        <v>2</v>
      </c>
      <c r="L11" s="65">
        <f>VLOOKUP($A11,'Return Data'!$B$7:$R$2843,13,0)</f>
        <v>5.4095000000000004</v>
      </c>
      <c r="M11" s="66">
        <f t="shared" si="4"/>
        <v>7</v>
      </c>
      <c r="N11" s="65">
        <f>VLOOKUP($A11,'Return Data'!$B$7:$R$2843,17,0)</f>
        <v>10.0448</v>
      </c>
      <c r="O11" s="66">
        <f t="shared" si="5"/>
        <v>1</v>
      </c>
      <c r="P11" s="65">
        <f>VLOOKUP($A11,'Return Data'!$B$7:$R$2843,14,0)</f>
        <v>10.3241</v>
      </c>
      <c r="Q11" s="66">
        <f t="shared" si="6"/>
        <v>1</v>
      </c>
      <c r="R11" s="65">
        <f>VLOOKUP($A11,'Return Data'!$B$7:$R$2843,16,0)</f>
        <v>8.8211999999999993</v>
      </c>
      <c r="S11" s="67">
        <f t="shared" si="7"/>
        <v>2</v>
      </c>
    </row>
    <row r="12" spans="1:19" x14ac:dyDescent="0.3">
      <c r="A12" s="82" t="s">
        <v>573</v>
      </c>
      <c r="B12" s="64">
        <f>VLOOKUP($A12,'Return Data'!$B$7:$R$2843,3,0)</f>
        <v>44377</v>
      </c>
      <c r="C12" s="65">
        <f>VLOOKUP($A12,'Return Data'!$B$7:$R$2843,4,0)</f>
        <v>17.714600000000001</v>
      </c>
      <c r="D12" s="65">
        <f>VLOOKUP($A12,'Return Data'!$B$7:$R$2843,9,0)</f>
        <v>-0.33079999999999998</v>
      </c>
      <c r="E12" s="66">
        <f t="shared" si="0"/>
        <v>16</v>
      </c>
      <c r="F12" s="65">
        <f>VLOOKUP($A12,'Return Data'!$B$7:$R$2843,10,0)</f>
        <v>5.1429999999999998</v>
      </c>
      <c r="G12" s="66">
        <f t="shared" si="1"/>
        <v>12</v>
      </c>
      <c r="H12" s="65">
        <f>VLOOKUP($A12,'Return Data'!$B$7:$R$2843,11,0)</f>
        <v>3.1284999999999998</v>
      </c>
      <c r="I12" s="66">
        <f t="shared" si="2"/>
        <v>5</v>
      </c>
      <c r="J12" s="65">
        <f>VLOOKUP($A12,'Return Data'!$B$7:$R$2843,12,0)</f>
        <v>5.2140000000000004</v>
      </c>
      <c r="K12" s="66">
        <f t="shared" si="3"/>
        <v>10</v>
      </c>
      <c r="L12" s="65">
        <f>VLOOKUP($A12,'Return Data'!$B$7:$R$2843,13,0)</f>
        <v>4.6554000000000002</v>
      </c>
      <c r="M12" s="66">
        <f t="shared" si="4"/>
        <v>14</v>
      </c>
      <c r="N12" s="65">
        <f>VLOOKUP($A12,'Return Data'!$B$7:$R$2843,17,0)</f>
        <v>8.0070999999999994</v>
      </c>
      <c r="O12" s="66">
        <f t="shared" si="5"/>
        <v>12</v>
      </c>
      <c r="P12" s="65">
        <f>VLOOKUP($A12,'Return Data'!$B$7:$R$2843,14,0)</f>
        <v>8.9773999999999994</v>
      </c>
      <c r="Q12" s="66">
        <f t="shared" si="6"/>
        <v>5</v>
      </c>
      <c r="R12" s="65">
        <f>VLOOKUP($A12,'Return Data'!$B$7:$R$2843,16,0)</f>
        <v>8.282</v>
      </c>
      <c r="S12" s="67">
        <f t="shared" si="7"/>
        <v>11</v>
      </c>
    </row>
    <row r="13" spans="1:19" x14ac:dyDescent="0.3">
      <c r="A13" s="82" t="s">
        <v>576</v>
      </c>
      <c r="B13" s="64">
        <f>VLOOKUP($A13,'Return Data'!$B$7:$R$2843,3,0)</f>
        <v>44377</v>
      </c>
      <c r="C13" s="65">
        <f>VLOOKUP($A13,'Return Data'!$B$7:$R$2843,4,0)</f>
        <v>18.102799999999998</v>
      </c>
      <c r="D13" s="65">
        <f>VLOOKUP($A13,'Return Data'!$B$7:$R$2843,9,0)</f>
        <v>2.9220999999999999</v>
      </c>
      <c r="E13" s="66">
        <f t="shared" si="0"/>
        <v>2</v>
      </c>
      <c r="F13" s="65">
        <f>VLOOKUP($A13,'Return Data'!$B$7:$R$2843,10,0)</f>
        <v>6.0182000000000002</v>
      </c>
      <c r="G13" s="66">
        <f t="shared" si="1"/>
        <v>5</v>
      </c>
      <c r="H13" s="65">
        <f>VLOOKUP($A13,'Return Data'!$B$7:$R$2843,11,0)</f>
        <v>2.9348999999999998</v>
      </c>
      <c r="I13" s="66">
        <f t="shared" si="2"/>
        <v>9</v>
      </c>
      <c r="J13" s="65">
        <f>VLOOKUP($A13,'Return Data'!$B$7:$R$2843,12,0)</f>
        <v>5.6292</v>
      </c>
      <c r="K13" s="66">
        <f t="shared" si="3"/>
        <v>5</v>
      </c>
      <c r="L13" s="65">
        <f>VLOOKUP($A13,'Return Data'!$B$7:$R$2843,13,0)</f>
        <v>6.0255000000000001</v>
      </c>
      <c r="M13" s="66">
        <f t="shared" si="4"/>
        <v>2</v>
      </c>
      <c r="N13" s="65">
        <f>VLOOKUP($A13,'Return Data'!$B$7:$R$2843,17,0)</f>
        <v>8.6709999999999994</v>
      </c>
      <c r="O13" s="66">
        <f t="shared" si="5"/>
        <v>4</v>
      </c>
      <c r="P13" s="65">
        <f>VLOOKUP($A13,'Return Data'!$B$7:$R$2843,14,0)</f>
        <v>8.9098000000000006</v>
      </c>
      <c r="Q13" s="66">
        <f t="shared" si="6"/>
        <v>6</v>
      </c>
      <c r="R13" s="65">
        <f>VLOOKUP($A13,'Return Data'!$B$7:$R$2843,16,0)</f>
        <v>8.5076999999999998</v>
      </c>
      <c r="S13" s="67">
        <f t="shared" si="7"/>
        <v>5</v>
      </c>
    </row>
    <row r="14" spans="1:19" x14ac:dyDescent="0.3">
      <c r="A14" s="82" t="s">
        <v>577</v>
      </c>
      <c r="B14" s="64">
        <f>VLOOKUP($A14,'Return Data'!$B$7:$R$2843,3,0)</f>
        <v>44377</v>
      </c>
      <c r="C14" s="65">
        <f>VLOOKUP($A14,'Return Data'!$B$7:$R$2843,4,0)</f>
        <v>25.3492</v>
      </c>
      <c r="D14" s="65">
        <f>VLOOKUP($A14,'Return Data'!$B$7:$R$2843,9,0)</f>
        <v>2.5716000000000001</v>
      </c>
      <c r="E14" s="66">
        <f t="shared" si="0"/>
        <v>4</v>
      </c>
      <c r="F14" s="65">
        <f>VLOOKUP($A14,'Return Data'!$B$7:$R$2843,10,0)</f>
        <v>5.9314</v>
      </c>
      <c r="G14" s="66">
        <f t="shared" si="1"/>
        <v>8</v>
      </c>
      <c r="H14" s="65">
        <f>VLOOKUP($A14,'Return Data'!$B$7:$R$2843,11,0)</f>
        <v>3.4746000000000001</v>
      </c>
      <c r="I14" s="66">
        <f t="shared" si="2"/>
        <v>3</v>
      </c>
      <c r="J14" s="65">
        <f>VLOOKUP($A14,'Return Data'!$B$7:$R$2843,12,0)</f>
        <v>5.7641</v>
      </c>
      <c r="K14" s="66">
        <f t="shared" si="3"/>
        <v>4</v>
      </c>
      <c r="L14" s="65">
        <f>VLOOKUP($A14,'Return Data'!$B$7:$R$2843,13,0)</f>
        <v>5.7887000000000004</v>
      </c>
      <c r="M14" s="66">
        <f t="shared" si="4"/>
        <v>4</v>
      </c>
      <c r="N14" s="65">
        <f>VLOOKUP($A14,'Return Data'!$B$7:$R$2843,17,0)</f>
        <v>7.9802</v>
      </c>
      <c r="O14" s="66">
        <f t="shared" si="5"/>
        <v>13</v>
      </c>
      <c r="P14" s="65">
        <f>VLOOKUP($A14,'Return Data'!$B$7:$R$2843,14,0)</f>
        <v>8.2164999999999999</v>
      </c>
      <c r="Q14" s="66">
        <f t="shared" si="6"/>
        <v>12</v>
      </c>
      <c r="R14" s="65">
        <f>VLOOKUP($A14,'Return Data'!$B$7:$R$2843,16,0)</f>
        <v>8.4234000000000009</v>
      </c>
      <c r="S14" s="67">
        <f t="shared" si="7"/>
        <v>6</v>
      </c>
    </row>
    <row r="15" spans="1:19" x14ac:dyDescent="0.3">
      <c r="A15" s="82" t="s">
        <v>580</v>
      </c>
      <c r="B15" s="64">
        <f>VLOOKUP($A15,'Return Data'!$B$7:$R$2843,3,0)</f>
        <v>44377</v>
      </c>
      <c r="C15" s="65">
        <f>VLOOKUP($A15,'Return Data'!$B$7:$R$2843,4,0)</f>
        <v>19.444500000000001</v>
      </c>
      <c r="D15" s="65">
        <f>VLOOKUP($A15,'Return Data'!$B$7:$R$2843,9,0)</f>
        <v>0.89949999999999997</v>
      </c>
      <c r="E15" s="66">
        <f t="shared" si="0"/>
        <v>9</v>
      </c>
      <c r="F15" s="65">
        <f>VLOOKUP($A15,'Return Data'!$B$7:$R$2843,10,0)</f>
        <v>4.5735999999999999</v>
      </c>
      <c r="G15" s="66">
        <f t="shared" si="1"/>
        <v>14</v>
      </c>
      <c r="H15" s="65">
        <f>VLOOKUP($A15,'Return Data'!$B$7:$R$2843,11,0)</f>
        <v>2.8494000000000002</v>
      </c>
      <c r="I15" s="66">
        <f t="shared" si="2"/>
        <v>11</v>
      </c>
      <c r="J15" s="65">
        <f>VLOOKUP($A15,'Return Data'!$B$7:$R$2843,12,0)</f>
        <v>4.9093999999999998</v>
      </c>
      <c r="K15" s="66">
        <f t="shared" si="3"/>
        <v>12</v>
      </c>
      <c r="L15" s="65">
        <f>VLOOKUP($A15,'Return Data'!$B$7:$R$2843,13,0)</f>
        <v>5.0400999999999998</v>
      </c>
      <c r="M15" s="66">
        <f t="shared" si="4"/>
        <v>11</v>
      </c>
      <c r="N15" s="65">
        <f>VLOOKUP($A15,'Return Data'!$B$7:$R$2843,17,0)</f>
        <v>8.9474999999999998</v>
      </c>
      <c r="O15" s="66">
        <f t="shared" si="5"/>
        <v>2</v>
      </c>
      <c r="P15" s="65">
        <f>VLOOKUP($A15,'Return Data'!$B$7:$R$2843,14,0)</f>
        <v>9.4977999999999998</v>
      </c>
      <c r="Q15" s="66">
        <f t="shared" si="6"/>
        <v>2</v>
      </c>
      <c r="R15" s="65">
        <f>VLOOKUP($A15,'Return Data'!$B$7:$R$2843,16,0)</f>
        <v>8.3201000000000001</v>
      </c>
      <c r="S15" s="67">
        <f t="shared" si="7"/>
        <v>10</v>
      </c>
    </row>
    <row r="16" spans="1:19" x14ac:dyDescent="0.3">
      <c r="A16" s="82" t="s">
        <v>583</v>
      </c>
      <c r="B16" s="64">
        <f>VLOOKUP($A16,'Return Data'!$B$7:$R$2843,3,0)</f>
        <v>44377</v>
      </c>
      <c r="C16" s="65">
        <f>VLOOKUP($A16,'Return Data'!$B$7:$R$2843,4,0)</f>
        <v>1825.7072000000001</v>
      </c>
      <c r="D16" s="65">
        <f>VLOOKUP($A16,'Return Data'!$B$7:$R$2843,9,0)</f>
        <v>-0.95169999999999999</v>
      </c>
      <c r="E16" s="66">
        <f t="shared" si="0"/>
        <v>19</v>
      </c>
      <c r="F16" s="65">
        <f>VLOOKUP($A16,'Return Data'!$B$7:$R$2843,10,0)</f>
        <v>5.5647000000000002</v>
      </c>
      <c r="G16" s="66">
        <f t="shared" si="1"/>
        <v>9</v>
      </c>
      <c r="H16" s="65">
        <f>VLOOKUP($A16,'Return Data'!$B$7:$R$2843,11,0)</f>
        <v>1.9624999999999999</v>
      </c>
      <c r="I16" s="66">
        <f t="shared" si="2"/>
        <v>18</v>
      </c>
      <c r="J16" s="65">
        <f>VLOOKUP($A16,'Return Data'!$B$7:$R$2843,12,0)</f>
        <v>5.1382000000000003</v>
      </c>
      <c r="K16" s="66">
        <f t="shared" si="3"/>
        <v>11</v>
      </c>
      <c r="L16" s="65">
        <f>VLOOKUP($A16,'Return Data'!$B$7:$R$2843,13,0)</f>
        <v>4.4207999999999998</v>
      </c>
      <c r="M16" s="66">
        <f t="shared" si="4"/>
        <v>17</v>
      </c>
      <c r="N16" s="65">
        <f>VLOOKUP($A16,'Return Data'!$B$7:$R$2843,17,0)</f>
        <v>7.6357999999999997</v>
      </c>
      <c r="O16" s="66">
        <f t="shared" si="5"/>
        <v>14</v>
      </c>
      <c r="P16" s="65">
        <f>VLOOKUP($A16,'Return Data'!$B$7:$R$2843,14,0)</f>
        <v>7.9218999999999999</v>
      </c>
      <c r="Q16" s="66">
        <f t="shared" si="6"/>
        <v>16</v>
      </c>
      <c r="R16" s="65">
        <f>VLOOKUP($A16,'Return Data'!$B$7:$R$2843,16,0)</f>
        <v>7.3326000000000002</v>
      </c>
      <c r="S16" s="67">
        <f t="shared" si="7"/>
        <v>18</v>
      </c>
    </row>
    <row r="17" spans="1:19" x14ac:dyDescent="0.3">
      <c r="A17" s="82" t="s">
        <v>585</v>
      </c>
      <c r="B17" s="64">
        <f>VLOOKUP($A17,'Return Data'!$B$7:$R$2843,3,0)</f>
        <v>44377</v>
      </c>
      <c r="C17" s="65">
        <f>VLOOKUP($A17,'Return Data'!$B$7:$R$2843,4,0)</f>
        <v>51.081000000000003</v>
      </c>
      <c r="D17" s="65">
        <f>VLOOKUP($A17,'Return Data'!$B$7:$R$2843,9,0)</f>
        <v>2.7938000000000001</v>
      </c>
      <c r="E17" s="66">
        <f t="shared" si="0"/>
        <v>3</v>
      </c>
      <c r="F17" s="65">
        <f>VLOOKUP($A17,'Return Data'!$B$7:$R$2843,10,0)</f>
        <v>6.1825000000000001</v>
      </c>
      <c r="G17" s="66">
        <f t="shared" si="1"/>
        <v>4</v>
      </c>
      <c r="H17" s="65">
        <f>VLOOKUP($A17,'Return Data'!$B$7:$R$2843,11,0)</f>
        <v>2.7138</v>
      </c>
      <c r="I17" s="66">
        <f t="shared" si="2"/>
        <v>13</v>
      </c>
      <c r="J17" s="65">
        <f>VLOOKUP($A17,'Return Data'!$B$7:$R$2843,12,0)</f>
        <v>5.3945999999999996</v>
      </c>
      <c r="K17" s="66">
        <f t="shared" si="3"/>
        <v>7</v>
      </c>
      <c r="L17" s="65">
        <f>VLOOKUP($A17,'Return Data'!$B$7:$R$2843,13,0)</f>
        <v>5.4739000000000004</v>
      </c>
      <c r="M17" s="66">
        <f t="shared" si="4"/>
        <v>5</v>
      </c>
      <c r="N17" s="65">
        <f>VLOOKUP($A17,'Return Data'!$B$7:$R$2843,17,0)</f>
        <v>8.5398999999999994</v>
      </c>
      <c r="O17" s="66">
        <f t="shared" si="5"/>
        <v>5</v>
      </c>
      <c r="P17" s="65">
        <f>VLOOKUP($A17,'Return Data'!$B$7:$R$2843,14,0)</f>
        <v>9.0645000000000007</v>
      </c>
      <c r="Q17" s="66">
        <f t="shared" si="6"/>
        <v>4</v>
      </c>
      <c r="R17" s="65">
        <f>VLOOKUP($A17,'Return Data'!$B$7:$R$2843,16,0)</f>
        <v>7.5110999999999999</v>
      </c>
      <c r="S17" s="67">
        <f t="shared" si="7"/>
        <v>16</v>
      </c>
    </row>
    <row r="18" spans="1:19" x14ac:dyDescent="0.3">
      <c r="A18" s="82" t="s">
        <v>588</v>
      </c>
      <c r="B18" s="64">
        <f>VLOOKUP($A18,'Return Data'!$B$7:$R$2843,3,0)</f>
        <v>44377</v>
      </c>
      <c r="C18" s="65">
        <f>VLOOKUP($A18,'Return Data'!$B$7:$R$2843,4,0)</f>
        <v>19.6187</v>
      </c>
      <c r="D18" s="65">
        <f>VLOOKUP($A18,'Return Data'!$B$7:$R$2843,9,0)</f>
        <v>-0.64800000000000002</v>
      </c>
      <c r="E18" s="66">
        <f t="shared" si="0"/>
        <v>18</v>
      </c>
      <c r="F18" s="65">
        <f>VLOOKUP($A18,'Return Data'!$B$7:$R$2843,10,0)</f>
        <v>4.5677000000000003</v>
      </c>
      <c r="G18" s="66">
        <f t="shared" si="1"/>
        <v>15</v>
      </c>
      <c r="H18" s="65">
        <f>VLOOKUP($A18,'Return Data'!$B$7:$R$2843,11,0)</f>
        <v>2.1762000000000001</v>
      </c>
      <c r="I18" s="66">
        <f t="shared" si="2"/>
        <v>14</v>
      </c>
      <c r="J18" s="65">
        <f>VLOOKUP($A18,'Return Data'!$B$7:$R$2843,12,0)</f>
        <v>4.7011000000000003</v>
      </c>
      <c r="K18" s="66">
        <f t="shared" si="3"/>
        <v>16</v>
      </c>
      <c r="L18" s="65">
        <f>VLOOKUP($A18,'Return Data'!$B$7:$R$2843,13,0)</f>
        <v>4.7592999999999996</v>
      </c>
      <c r="M18" s="66">
        <f t="shared" si="4"/>
        <v>13</v>
      </c>
      <c r="N18" s="65">
        <f>VLOOKUP($A18,'Return Data'!$B$7:$R$2843,17,0)</f>
        <v>8.4627999999999997</v>
      </c>
      <c r="O18" s="66">
        <f t="shared" si="5"/>
        <v>8</v>
      </c>
      <c r="P18" s="65">
        <f>VLOOKUP($A18,'Return Data'!$B$7:$R$2843,14,0)</f>
        <v>8.1660000000000004</v>
      </c>
      <c r="Q18" s="66">
        <f t="shared" si="6"/>
        <v>13</v>
      </c>
      <c r="R18" s="65">
        <f>VLOOKUP($A18,'Return Data'!$B$7:$R$2843,16,0)</f>
        <v>5.0095999999999998</v>
      </c>
      <c r="S18" s="67">
        <f t="shared" si="7"/>
        <v>20</v>
      </c>
    </row>
    <row r="19" spans="1:19" x14ac:dyDescent="0.3">
      <c r="A19" s="82" t="s">
        <v>589</v>
      </c>
      <c r="B19" s="64">
        <f>VLOOKUP($A19,'Return Data'!$B$7:$R$2843,3,0)</f>
        <v>44377</v>
      </c>
      <c r="C19" s="65">
        <f>VLOOKUP($A19,'Return Data'!$B$7:$R$2843,4,0)</f>
        <v>27.665199999999999</v>
      </c>
      <c r="D19" s="65">
        <f>VLOOKUP($A19,'Return Data'!$B$7:$R$2843,9,0)</f>
        <v>0.51200000000000001</v>
      </c>
      <c r="E19" s="66">
        <f t="shared" si="0"/>
        <v>13</v>
      </c>
      <c r="F19" s="65">
        <f>VLOOKUP($A19,'Return Data'!$B$7:$R$2843,10,0)</f>
        <v>3.7536999999999998</v>
      </c>
      <c r="G19" s="66">
        <f t="shared" si="1"/>
        <v>18</v>
      </c>
      <c r="H19" s="65">
        <f>VLOOKUP($A19,'Return Data'!$B$7:$R$2843,11,0)</f>
        <v>1.9462999999999999</v>
      </c>
      <c r="I19" s="66">
        <f t="shared" si="2"/>
        <v>19</v>
      </c>
      <c r="J19" s="65">
        <f>VLOOKUP($A19,'Return Data'!$B$7:$R$2843,12,0)</f>
        <v>3.7454999999999998</v>
      </c>
      <c r="K19" s="66">
        <f t="shared" si="3"/>
        <v>20</v>
      </c>
      <c r="L19" s="65">
        <f>VLOOKUP($A19,'Return Data'!$B$7:$R$2843,13,0)</f>
        <v>3.8151999999999999</v>
      </c>
      <c r="M19" s="66">
        <f t="shared" si="4"/>
        <v>20</v>
      </c>
      <c r="N19" s="65">
        <f>VLOOKUP($A19,'Return Data'!$B$7:$R$2843,17,0)</f>
        <v>7.0667</v>
      </c>
      <c r="O19" s="66">
        <f t="shared" si="5"/>
        <v>16</v>
      </c>
      <c r="P19" s="65">
        <f>VLOOKUP($A19,'Return Data'!$B$7:$R$2843,14,0)</f>
        <v>7.9545000000000003</v>
      </c>
      <c r="Q19" s="66">
        <f t="shared" si="6"/>
        <v>14</v>
      </c>
      <c r="R19" s="65">
        <f>VLOOKUP($A19,'Return Data'!$B$7:$R$2843,16,0)</f>
        <v>7.4859999999999998</v>
      </c>
      <c r="S19" s="67">
        <f t="shared" si="7"/>
        <v>17</v>
      </c>
    </row>
    <row r="20" spans="1:19" x14ac:dyDescent="0.3">
      <c r="A20" s="82" t="s">
        <v>591</v>
      </c>
      <c r="B20" s="64">
        <f>VLOOKUP($A20,'Return Data'!$B$7:$R$2843,3,0)</f>
        <v>44377</v>
      </c>
      <c r="C20" s="65">
        <f>VLOOKUP($A20,'Return Data'!$B$7:$R$2843,4,0)</f>
        <v>16.326699999999999</v>
      </c>
      <c r="D20" s="65">
        <f>VLOOKUP($A20,'Return Data'!$B$7:$R$2843,9,0)</f>
        <v>1.4177</v>
      </c>
      <c r="E20" s="66">
        <f t="shared" si="0"/>
        <v>7</v>
      </c>
      <c r="F20" s="65">
        <f>VLOOKUP($A20,'Return Data'!$B$7:$R$2843,10,0)</f>
        <v>5.3940999999999999</v>
      </c>
      <c r="G20" s="66">
        <f t="shared" si="1"/>
        <v>11</v>
      </c>
      <c r="H20" s="65">
        <f>VLOOKUP($A20,'Return Data'!$B$7:$R$2843,11,0)</f>
        <v>3.0705</v>
      </c>
      <c r="I20" s="66">
        <f t="shared" si="2"/>
        <v>6</v>
      </c>
      <c r="J20" s="65">
        <f>VLOOKUP($A20,'Return Data'!$B$7:$R$2843,12,0)</f>
        <v>5.2527999999999997</v>
      </c>
      <c r="K20" s="66">
        <f t="shared" si="3"/>
        <v>8</v>
      </c>
      <c r="L20" s="65">
        <f>VLOOKUP($A20,'Return Data'!$B$7:$R$2843,13,0)</f>
        <v>5.1524000000000001</v>
      </c>
      <c r="M20" s="66">
        <f t="shared" si="4"/>
        <v>9</v>
      </c>
      <c r="N20" s="65">
        <f>VLOOKUP($A20,'Return Data'!$B$7:$R$2843,17,0)</f>
        <v>8.9163999999999994</v>
      </c>
      <c r="O20" s="66">
        <f t="shared" si="5"/>
        <v>3</v>
      </c>
      <c r="P20" s="65">
        <f>VLOOKUP($A20,'Return Data'!$B$7:$R$2843,14,0)</f>
        <v>9.1210000000000004</v>
      </c>
      <c r="Q20" s="66">
        <f t="shared" si="6"/>
        <v>3</v>
      </c>
      <c r="R20" s="65">
        <f>VLOOKUP($A20,'Return Data'!$B$7:$R$2843,16,0)</f>
        <v>8.3232999999999997</v>
      </c>
      <c r="S20" s="67">
        <f t="shared" si="7"/>
        <v>9</v>
      </c>
    </row>
    <row r="21" spans="1:19" x14ac:dyDescent="0.3">
      <c r="A21" s="82" t="s">
        <v>593</v>
      </c>
      <c r="B21" s="64">
        <f>VLOOKUP($A21,'Return Data'!$B$7:$R$2843,3,0)</f>
        <v>44377</v>
      </c>
      <c r="C21" s="65">
        <f>VLOOKUP($A21,'Return Data'!$B$7:$R$2843,4,0)</f>
        <v>19.260100000000001</v>
      </c>
      <c r="D21" s="65">
        <f>VLOOKUP($A21,'Return Data'!$B$7:$R$2843,9,0)</f>
        <v>-0.20669999999999999</v>
      </c>
      <c r="E21" s="66">
        <f t="shared" si="0"/>
        <v>15</v>
      </c>
      <c r="F21" s="65">
        <f>VLOOKUP($A21,'Return Data'!$B$7:$R$2843,10,0)</f>
        <v>6.2796000000000003</v>
      </c>
      <c r="G21" s="66">
        <f t="shared" si="1"/>
        <v>3</v>
      </c>
      <c r="H21" s="65">
        <f>VLOOKUP($A21,'Return Data'!$B$7:$R$2843,11,0)</f>
        <v>2.9563999999999999</v>
      </c>
      <c r="I21" s="66">
        <f t="shared" si="2"/>
        <v>8</v>
      </c>
      <c r="J21" s="65">
        <f>VLOOKUP($A21,'Return Data'!$B$7:$R$2843,12,0)</f>
        <v>4.8163999999999998</v>
      </c>
      <c r="K21" s="66">
        <f t="shared" si="3"/>
        <v>13</v>
      </c>
      <c r="L21" s="65">
        <f>VLOOKUP($A21,'Return Data'!$B$7:$R$2843,13,0)</f>
        <v>5.0960000000000001</v>
      </c>
      <c r="M21" s="66">
        <f t="shared" si="4"/>
        <v>10</v>
      </c>
      <c r="N21" s="65">
        <f>VLOOKUP($A21,'Return Data'!$B$7:$R$2843,17,0)</f>
        <v>8.1845999999999997</v>
      </c>
      <c r="O21" s="66">
        <f t="shared" si="5"/>
        <v>10</v>
      </c>
      <c r="P21" s="65">
        <f>VLOOKUP($A21,'Return Data'!$B$7:$R$2843,14,0)</f>
        <v>8.6149000000000004</v>
      </c>
      <c r="Q21" s="66">
        <f t="shared" si="6"/>
        <v>10</v>
      </c>
      <c r="R21" s="65">
        <f>VLOOKUP($A21,'Return Data'!$B$7:$R$2843,16,0)</f>
        <v>8.1989000000000001</v>
      </c>
      <c r="S21" s="67">
        <f t="shared" si="7"/>
        <v>12</v>
      </c>
    </row>
    <row r="22" spans="1:19" x14ac:dyDescent="0.3">
      <c r="A22" s="82" t="s">
        <v>596</v>
      </c>
      <c r="B22" s="64">
        <f>VLOOKUP($A22,'Return Data'!$B$7:$R$2843,3,0)</f>
        <v>44377</v>
      </c>
      <c r="C22" s="65">
        <f>VLOOKUP($A22,'Return Data'!$B$7:$R$2843,4,0)</f>
        <v>2480.1837</v>
      </c>
      <c r="D22" s="65">
        <f>VLOOKUP($A22,'Return Data'!$B$7:$R$2843,9,0)</f>
        <v>0.33439999999999998</v>
      </c>
      <c r="E22" s="66">
        <f t="shared" si="0"/>
        <v>14</v>
      </c>
      <c r="F22" s="65">
        <f>VLOOKUP($A22,'Return Data'!$B$7:$R$2843,10,0)</f>
        <v>4.8503999999999996</v>
      </c>
      <c r="G22" s="66">
        <f t="shared" si="1"/>
        <v>13</v>
      </c>
      <c r="H22" s="65">
        <f>VLOOKUP($A22,'Return Data'!$B$7:$R$2843,11,0)</f>
        <v>1.5799000000000001</v>
      </c>
      <c r="I22" s="66">
        <f t="shared" si="2"/>
        <v>20</v>
      </c>
      <c r="J22" s="65">
        <f>VLOOKUP($A22,'Return Data'!$B$7:$R$2843,12,0)</f>
        <v>4.7519999999999998</v>
      </c>
      <c r="K22" s="66">
        <f t="shared" si="3"/>
        <v>14</v>
      </c>
      <c r="L22" s="65">
        <f>VLOOKUP($A22,'Return Data'!$B$7:$R$2843,13,0)</f>
        <v>4.4218000000000002</v>
      </c>
      <c r="M22" s="66">
        <f t="shared" si="4"/>
        <v>16</v>
      </c>
      <c r="N22" s="65">
        <f>VLOOKUP($A22,'Return Data'!$B$7:$R$2843,17,0)</f>
        <v>8.0313999999999997</v>
      </c>
      <c r="O22" s="66">
        <f t="shared" si="5"/>
        <v>11</v>
      </c>
      <c r="P22" s="65">
        <f>VLOOKUP($A22,'Return Data'!$B$7:$R$2843,14,0)</f>
        <v>8.3045000000000009</v>
      </c>
      <c r="Q22" s="66">
        <f t="shared" si="6"/>
        <v>11</v>
      </c>
      <c r="R22" s="65">
        <f>VLOOKUP($A22,'Return Data'!$B$7:$R$2843,16,0)</f>
        <v>8.0503</v>
      </c>
      <c r="S22" s="67">
        <f t="shared" si="7"/>
        <v>13</v>
      </c>
    </row>
    <row r="23" spans="1:19" x14ac:dyDescent="0.3">
      <c r="A23" s="82" t="s">
        <v>597</v>
      </c>
      <c r="B23" s="64">
        <f>VLOOKUP($A23,'Return Data'!$B$7:$R$2843,3,0)</f>
        <v>44377</v>
      </c>
      <c r="C23" s="65">
        <f>VLOOKUP($A23,'Return Data'!$B$7:$R$2843,4,0)</f>
        <v>34.186</v>
      </c>
      <c r="D23" s="65">
        <f>VLOOKUP($A23,'Return Data'!$B$7:$R$2843,9,0)</f>
        <v>3.1667999999999998</v>
      </c>
      <c r="E23" s="66">
        <f t="shared" si="0"/>
        <v>1</v>
      </c>
      <c r="F23" s="65">
        <f>VLOOKUP($A23,'Return Data'!$B$7:$R$2843,10,0)</f>
        <v>3.3624999999999998</v>
      </c>
      <c r="G23" s="66">
        <f t="shared" si="1"/>
        <v>20</v>
      </c>
      <c r="H23" s="65">
        <f>VLOOKUP($A23,'Return Data'!$B$7:$R$2843,11,0)</f>
        <v>3.1467000000000001</v>
      </c>
      <c r="I23" s="66">
        <f t="shared" si="2"/>
        <v>4</v>
      </c>
      <c r="J23" s="65">
        <f>VLOOKUP($A23,'Return Data'!$B$7:$R$2843,12,0)</f>
        <v>3.7658</v>
      </c>
      <c r="K23" s="66">
        <f t="shared" si="3"/>
        <v>19</v>
      </c>
      <c r="L23" s="65">
        <f>VLOOKUP($A23,'Return Data'!$B$7:$R$2843,13,0)</f>
        <v>4.1021000000000001</v>
      </c>
      <c r="M23" s="66">
        <f t="shared" si="4"/>
        <v>18</v>
      </c>
      <c r="N23" s="65">
        <f>VLOOKUP($A23,'Return Data'!$B$7:$R$2843,17,0)</f>
        <v>7.1609999999999996</v>
      </c>
      <c r="O23" s="66">
        <f t="shared" si="5"/>
        <v>15</v>
      </c>
      <c r="P23" s="65">
        <f>VLOOKUP($A23,'Return Data'!$B$7:$R$2843,14,0)</f>
        <v>7.9505999999999997</v>
      </c>
      <c r="Q23" s="66">
        <f t="shared" si="6"/>
        <v>15</v>
      </c>
      <c r="R23" s="65">
        <f>VLOOKUP($A23,'Return Data'!$B$7:$R$2843,16,0)</f>
        <v>7.7297000000000002</v>
      </c>
      <c r="S23" s="67">
        <f t="shared" si="7"/>
        <v>14</v>
      </c>
    </row>
    <row r="24" spans="1:19" x14ac:dyDescent="0.3">
      <c r="A24" s="82" t="s">
        <v>600</v>
      </c>
      <c r="B24" s="64">
        <f>VLOOKUP($A24,'Return Data'!$B$7:$R$2843,3,0)</f>
        <v>44377</v>
      </c>
      <c r="C24" s="65">
        <f>VLOOKUP($A24,'Return Data'!$B$7:$R$2843,4,0)</f>
        <v>11.3528</v>
      </c>
      <c r="D24" s="65">
        <f>VLOOKUP($A24,'Return Data'!$B$7:$R$2843,9,0)</f>
        <v>-1.0707</v>
      </c>
      <c r="E24" s="66">
        <f t="shared" si="0"/>
        <v>20</v>
      </c>
      <c r="F24" s="65">
        <f>VLOOKUP($A24,'Return Data'!$B$7:$R$2843,10,0)</f>
        <v>5.9808000000000003</v>
      </c>
      <c r="G24" s="66">
        <f t="shared" si="1"/>
        <v>6</v>
      </c>
      <c r="H24" s="65">
        <f>VLOOKUP($A24,'Return Data'!$B$7:$R$2843,11,0)</f>
        <v>1.9676</v>
      </c>
      <c r="I24" s="66">
        <f t="shared" si="2"/>
        <v>17</v>
      </c>
      <c r="J24" s="65">
        <f>VLOOKUP($A24,'Return Data'!$B$7:$R$2843,12,0)</f>
        <v>5.2316000000000003</v>
      </c>
      <c r="K24" s="66">
        <f t="shared" si="3"/>
        <v>9</v>
      </c>
      <c r="L24" s="65">
        <f>VLOOKUP($A24,'Return Data'!$B$7:$R$2843,13,0)</f>
        <v>5.2081</v>
      </c>
      <c r="M24" s="66">
        <f t="shared" si="4"/>
        <v>8</v>
      </c>
      <c r="N24" s="65"/>
      <c r="O24" s="66"/>
      <c r="P24" s="65"/>
      <c r="Q24" s="66"/>
      <c r="R24" s="65">
        <f>VLOOKUP($A24,'Return Data'!$B$7:$R$2843,16,0)</f>
        <v>7.6403999999999996</v>
      </c>
      <c r="S24" s="67">
        <f t="shared" si="7"/>
        <v>15</v>
      </c>
    </row>
    <row r="25" spans="1:19" x14ac:dyDescent="0.3">
      <c r="A25" s="82" t="s">
        <v>602</v>
      </c>
      <c r="B25" s="64">
        <f>VLOOKUP($A25,'Return Data'!$B$7:$R$2843,3,0)</f>
        <v>44377</v>
      </c>
      <c r="C25" s="65">
        <f>VLOOKUP($A25,'Return Data'!$B$7:$R$2843,4,0)</f>
        <v>16.2805</v>
      </c>
      <c r="D25" s="65">
        <f>VLOOKUP($A25,'Return Data'!$B$7:$R$2843,9,0)</f>
        <v>0.62539999999999996</v>
      </c>
      <c r="E25" s="66">
        <f t="shared" si="0"/>
        <v>12</v>
      </c>
      <c r="F25" s="65">
        <f>VLOOKUP($A25,'Return Data'!$B$7:$R$2843,10,0)</f>
        <v>3.5478999999999998</v>
      </c>
      <c r="G25" s="66">
        <f t="shared" si="1"/>
        <v>19</v>
      </c>
      <c r="H25" s="65">
        <f>VLOOKUP($A25,'Return Data'!$B$7:$R$2843,11,0)</f>
        <v>2.1375999999999999</v>
      </c>
      <c r="I25" s="66">
        <f t="shared" si="2"/>
        <v>16</v>
      </c>
      <c r="J25" s="65">
        <f>VLOOKUP($A25,'Return Data'!$B$7:$R$2843,12,0)</f>
        <v>3.8336000000000001</v>
      </c>
      <c r="K25" s="66">
        <f t="shared" si="3"/>
        <v>18</v>
      </c>
      <c r="L25" s="65">
        <f>VLOOKUP($A25,'Return Data'!$B$7:$R$2843,13,0)</f>
        <v>3.9550000000000001</v>
      </c>
      <c r="M25" s="66">
        <f t="shared" si="4"/>
        <v>19</v>
      </c>
      <c r="N25" s="65">
        <f>VLOOKUP($A25,'Return Data'!$B$7:$R$2843,17,0)</f>
        <v>6.4908999999999999</v>
      </c>
      <c r="O25" s="66">
        <f>RANK(N25,N$8:N$27,0)</f>
        <v>17</v>
      </c>
      <c r="P25" s="65">
        <f>VLOOKUP($A25,'Return Data'!$B$7:$R$2843,14,0)</f>
        <v>4.3178000000000001</v>
      </c>
      <c r="Q25" s="66">
        <f>RANK(P25,P$8:P$27,0)</f>
        <v>17</v>
      </c>
      <c r="R25" s="65">
        <f>VLOOKUP($A25,'Return Data'!$B$7:$R$2843,16,0)</f>
        <v>6.8002000000000002</v>
      </c>
      <c r="S25" s="67">
        <f t="shared" si="7"/>
        <v>19</v>
      </c>
    </row>
    <row r="26" spans="1:19" x14ac:dyDescent="0.3">
      <c r="A26" s="82" t="s">
        <v>714</v>
      </c>
      <c r="B26" s="64">
        <f>VLOOKUP($A26,'Return Data'!$B$7:$R$2843,3,0)</f>
        <v>44377</v>
      </c>
      <c r="C26" s="65">
        <f>VLOOKUP($A26,'Return Data'!$B$7:$R$2843,4,0)</f>
        <v>1131.4540999999999</v>
      </c>
      <c r="D26" s="65">
        <f>VLOOKUP($A26,'Return Data'!$B$7:$R$2843,9,0)</f>
        <v>1.1271</v>
      </c>
      <c r="E26" s="66">
        <f t="shared" si="0"/>
        <v>8</v>
      </c>
      <c r="F26" s="65">
        <f>VLOOKUP($A26,'Return Data'!$B$7:$R$2843,10,0)</f>
        <v>5.4085999999999999</v>
      </c>
      <c r="G26" s="66">
        <f t="shared" si="1"/>
        <v>10</v>
      </c>
      <c r="H26" s="65">
        <f>VLOOKUP($A26,'Return Data'!$B$7:$R$2843,11,0)</f>
        <v>3.7113</v>
      </c>
      <c r="I26" s="66">
        <f t="shared" si="2"/>
        <v>2</v>
      </c>
      <c r="J26" s="65">
        <f>VLOOKUP($A26,'Return Data'!$B$7:$R$2843,12,0)</f>
        <v>5.8394000000000004</v>
      </c>
      <c r="K26" s="66">
        <f t="shared" si="3"/>
        <v>3</v>
      </c>
      <c r="L26" s="65">
        <f>VLOOKUP($A26,'Return Data'!$B$7:$R$2843,13,0)</f>
        <v>5.8970000000000002</v>
      </c>
      <c r="M26" s="66">
        <f t="shared" ref="M26:M27" si="8">RANK(L26,L$8:L$27,0)</f>
        <v>3</v>
      </c>
      <c r="N26" s="65"/>
      <c r="O26" s="66"/>
      <c r="P26" s="65"/>
      <c r="Q26" s="66"/>
      <c r="R26" s="65">
        <f>VLOOKUP($A26,'Return Data'!$B$7:$R$2843,16,0)</f>
        <v>8.5282999999999998</v>
      </c>
      <c r="S26" s="67">
        <f t="shared" si="7"/>
        <v>3</v>
      </c>
    </row>
    <row r="27" spans="1:19" x14ac:dyDescent="0.3">
      <c r="A27" s="82" t="s">
        <v>715</v>
      </c>
      <c r="B27" s="64">
        <f>VLOOKUP($A27,'Return Data'!$B$7:$R$2843,3,0)</f>
        <v>44377</v>
      </c>
      <c r="C27" s="65">
        <f>VLOOKUP($A27,'Return Data'!$B$7:$R$2843,4,0)</f>
        <v>1154.1714999999999</v>
      </c>
      <c r="D27" s="65">
        <f>VLOOKUP($A27,'Return Data'!$B$7:$R$2843,9,0)</f>
        <v>0.70920000000000005</v>
      </c>
      <c r="E27" s="66">
        <f t="shared" si="0"/>
        <v>10</v>
      </c>
      <c r="F27" s="65">
        <f>VLOOKUP($A27,'Return Data'!$B$7:$R$2843,10,0)</f>
        <v>7.4047000000000001</v>
      </c>
      <c r="G27" s="66">
        <f t="shared" si="1"/>
        <v>1</v>
      </c>
      <c r="H27" s="65">
        <f>VLOOKUP($A27,'Return Data'!$B$7:$R$2843,11,0)</f>
        <v>3.7361</v>
      </c>
      <c r="I27" s="66">
        <f t="shared" si="2"/>
        <v>1</v>
      </c>
      <c r="J27" s="65">
        <f>VLOOKUP($A27,'Return Data'!$B$7:$R$2843,12,0)</f>
        <v>7.2702999999999998</v>
      </c>
      <c r="K27" s="66">
        <f t="shared" si="3"/>
        <v>1</v>
      </c>
      <c r="L27" s="65">
        <f>VLOOKUP($A27,'Return Data'!$B$7:$R$2843,13,0)</f>
        <v>6.2789999999999999</v>
      </c>
      <c r="M27" s="66">
        <f t="shared" si="8"/>
        <v>1</v>
      </c>
      <c r="N27" s="65"/>
      <c r="O27" s="66"/>
      <c r="P27" s="65"/>
      <c r="Q27" s="66"/>
      <c r="R27" s="65">
        <f>VLOOKUP($A27,'Return Data'!$B$7:$R$2843,16,0)</f>
        <v>9.9745000000000008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0.87432999999999983</v>
      </c>
      <c r="E29" s="88"/>
      <c r="F29" s="89">
        <f>AVERAGE(F8:F27)</f>
        <v>5.2505350000000002</v>
      </c>
      <c r="G29" s="88"/>
      <c r="H29" s="89">
        <f>AVERAGE(H8:H27)</f>
        <v>2.7166000000000001</v>
      </c>
      <c r="I29" s="88"/>
      <c r="J29" s="89">
        <f>AVERAGE(J8:J27)</f>
        <v>5.1142149999999997</v>
      </c>
      <c r="K29" s="88"/>
      <c r="L29" s="89">
        <f>AVERAGE(L8:L27)</f>
        <v>5.018860000000001</v>
      </c>
      <c r="M29" s="88"/>
      <c r="N29" s="89">
        <f>AVERAGE(N8:N27)</f>
        <v>8.2034647058823538</v>
      </c>
      <c r="O29" s="88"/>
      <c r="P29" s="89">
        <f>AVERAGE(P8:P27)</f>
        <v>8.4590764705882346</v>
      </c>
      <c r="Q29" s="88"/>
      <c r="R29" s="89">
        <f>AVERAGE(R8:R27)</f>
        <v>8.0111549999999987</v>
      </c>
      <c r="S29" s="90"/>
    </row>
    <row r="30" spans="1:19" x14ac:dyDescent="0.3">
      <c r="A30" s="87" t="s">
        <v>28</v>
      </c>
      <c r="B30" s="88"/>
      <c r="C30" s="88"/>
      <c r="D30" s="89">
        <f>MIN(D8:D27)</f>
        <v>-1.0707</v>
      </c>
      <c r="E30" s="88"/>
      <c r="F30" s="89">
        <f>MIN(F8:F27)</f>
        <v>3.3624999999999998</v>
      </c>
      <c r="G30" s="88"/>
      <c r="H30" s="89">
        <f>MIN(H8:H27)</f>
        <v>1.5799000000000001</v>
      </c>
      <c r="I30" s="88"/>
      <c r="J30" s="89">
        <f>MIN(J8:J27)</f>
        <v>3.7454999999999998</v>
      </c>
      <c r="K30" s="88"/>
      <c r="L30" s="89">
        <f>MIN(L8:L27)</f>
        <v>3.8151999999999999</v>
      </c>
      <c r="M30" s="88"/>
      <c r="N30" s="89">
        <f>MIN(N8:N27)</f>
        <v>6.4908999999999999</v>
      </c>
      <c r="O30" s="88"/>
      <c r="P30" s="89">
        <f>MIN(P8:P27)</f>
        <v>4.3178000000000001</v>
      </c>
      <c r="Q30" s="88"/>
      <c r="R30" s="89">
        <f>MIN(R8:R27)</f>
        <v>5.0095999999999998</v>
      </c>
      <c r="S30" s="90"/>
    </row>
    <row r="31" spans="1:19" ht="15" thickBot="1" x14ac:dyDescent="0.35">
      <c r="A31" s="91" t="s">
        <v>29</v>
      </c>
      <c r="B31" s="92"/>
      <c r="C31" s="92"/>
      <c r="D31" s="93">
        <f>MAX(D8:D27)</f>
        <v>3.1667999999999998</v>
      </c>
      <c r="E31" s="92"/>
      <c r="F31" s="93">
        <f>MAX(F8:F27)</f>
        <v>7.4047000000000001</v>
      </c>
      <c r="G31" s="92"/>
      <c r="H31" s="93">
        <f>MAX(H8:H27)</f>
        <v>3.7361</v>
      </c>
      <c r="I31" s="92"/>
      <c r="J31" s="93">
        <f>MAX(J8:J27)</f>
        <v>7.2702999999999998</v>
      </c>
      <c r="K31" s="92"/>
      <c r="L31" s="93">
        <f>MAX(L8:L27)</f>
        <v>6.2789999999999999</v>
      </c>
      <c r="M31" s="92"/>
      <c r="N31" s="93">
        <f>MAX(N8:N27)</f>
        <v>10.0448</v>
      </c>
      <c r="O31" s="92"/>
      <c r="P31" s="93">
        <f>MAX(P8:P27)</f>
        <v>10.3241</v>
      </c>
      <c r="Q31" s="92"/>
      <c r="R31" s="93">
        <f>MAX(R8:R27)</f>
        <v>9.9745000000000008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44377</v>
      </c>
      <c r="C8" s="65">
        <f>VLOOKUP($A8,'Return Data'!$B$7:$R$2843,4,0)</f>
        <v>4283.8864999999996</v>
      </c>
      <c r="D8" s="65">
        <f>VLOOKUP($A8,'Return Data'!$B$7:$R$2843,9,0)</f>
        <v>-44.019399999999997</v>
      </c>
      <c r="E8" s="66">
        <f>RANK(D8,D$8:D$18,0)</f>
        <v>1</v>
      </c>
      <c r="F8" s="65">
        <f>VLOOKUP($A8,'Return Data'!$B$7:$R$2843,10,0)</f>
        <v>22.811800000000002</v>
      </c>
      <c r="G8" s="66">
        <f>RANK(F8,F$8:F$18,0)</f>
        <v>3</v>
      </c>
      <c r="H8" s="65">
        <f>VLOOKUP($A8,'Return Data'!$B$7:$R$2843,11,0)</f>
        <v>-12.4801</v>
      </c>
      <c r="I8" s="66">
        <f>RANK(H8,H$8:H$18,0)</f>
        <v>2</v>
      </c>
      <c r="J8" s="65">
        <f>VLOOKUP($A8,'Return Data'!$B$7:$R$2843,12,0)</f>
        <v>-10.0047</v>
      </c>
      <c r="K8" s="66">
        <f>RANK(J8,J$8:J$18,0)</f>
        <v>2</v>
      </c>
      <c r="L8" s="65">
        <f>VLOOKUP($A8,'Return Data'!$B$7:$R$2843,13,0)</f>
        <v>-3.8704000000000001</v>
      </c>
      <c r="M8" s="66">
        <f>RANK(L8,L$8:L$18,0)</f>
        <v>2</v>
      </c>
      <c r="N8" s="65">
        <f>VLOOKUP($A8,'Return Data'!$B$7:$R$2843,17,0)</f>
        <v>15.7225</v>
      </c>
      <c r="O8" s="66">
        <f>RANK(N8,N$8:N$18,0)</f>
        <v>1</v>
      </c>
      <c r="P8" s="65">
        <f>VLOOKUP($A8,'Return Data'!$B$7:$R$2843,14,0)</f>
        <v>14.6645</v>
      </c>
      <c r="Q8" s="66">
        <f>RANK(P8,P$8:P$18,0)</f>
        <v>1</v>
      </c>
      <c r="R8" s="65">
        <f>VLOOKUP($A8,'Return Data'!$B$7:$R$2843,16,0)</f>
        <v>6.6562000000000001</v>
      </c>
      <c r="S8" s="67">
        <f>RANK(R8,R$8:R$18,0)</f>
        <v>10</v>
      </c>
    </row>
    <row r="9" spans="1:19" x14ac:dyDescent="0.3">
      <c r="A9" s="82" t="s">
        <v>878</v>
      </c>
      <c r="B9" s="64">
        <f>VLOOKUP($A9,'Return Data'!$B$7:$R$2843,3,0)</f>
        <v>44377</v>
      </c>
      <c r="C9" s="65">
        <f>VLOOKUP($A9,'Return Data'!$B$7:$R$2843,4,0)</f>
        <v>40.377400000000002</v>
      </c>
      <c r="D9" s="65">
        <f>VLOOKUP($A9,'Return Data'!$B$7:$R$2843,9,0)</f>
        <v>-50.349499999999999</v>
      </c>
      <c r="E9" s="66">
        <f t="shared" ref="E9:E18" si="0">RANK(D9,D$8:D$18,0)</f>
        <v>8</v>
      </c>
      <c r="F9" s="65">
        <f>VLOOKUP($A9,'Return Data'!$B$7:$R$2843,10,0)</f>
        <v>20.075099999999999</v>
      </c>
      <c r="G9" s="66">
        <f t="shared" ref="G9:G18" si="1">RANK(F9,F$8:F$18,0)</f>
        <v>9</v>
      </c>
      <c r="H9" s="65">
        <f>VLOOKUP($A9,'Return Data'!$B$7:$R$2843,11,0)</f>
        <v>-13.522600000000001</v>
      </c>
      <c r="I9" s="66">
        <f t="shared" ref="I9:I18" si="2">RANK(H9,H$8:H$18,0)</f>
        <v>6</v>
      </c>
      <c r="J9" s="65">
        <f>VLOOKUP($A9,'Return Data'!$B$7:$R$2843,12,0)</f>
        <v>-10.6837</v>
      </c>
      <c r="K9" s="66">
        <f t="shared" ref="K9:K18" si="3">RANK(J9,J$8:J$18,0)</f>
        <v>6</v>
      </c>
      <c r="L9" s="65">
        <f>VLOOKUP($A9,'Return Data'!$B$7:$R$2843,13,0)</f>
        <v>-4.5350000000000001</v>
      </c>
      <c r="M9" s="66">
        <f t="shared" ref="M9:M18" si="4">RANK(L9,L$8:L$18,0)</f>
        <v>6</v>
      </c>
      <c r="N9" s="65">
        <f>VLOOKUP($A9,'Return Data'!$B$7:$R$2843,17,0)</f>
        <v>15.3323</v>
      </c>
      <c r="O9" s="66">
        <f t="shared" ref="O9:O18" si="5">RANK(N9,N$8:N$18,0)</f>
        <v>5</v>
      </c>
      <c r="P9" s="65">
        <f>VLOOKUP($A9,'Return Data'!$B$7:$R$2843,14,0)</f>
        <v>14.391299999999999</v>
      </c>
      <c r="Q9" s="66">
        <f t="shared" ref="Q9:Q18" si="6">RANK(P9,P$8:P$18,0)</f>
        <v>6</v>
      </c>
      <c r="R9" s="65">
        <f>VLOOKUP($A9,'Return Data'!$B$7:$R$2843,16,0)</f>
        <v>6.6894</v>
      </c>
      <c r="S9" s="67">
        <f t="shared" ref="S9:S18" si="7">RANK(R9,R$8:R$18,0)</f>
        <v>9</v>
      </c>
    </row>
    <row r="10" spans="1:19" x14ac:dyDescent="0.3">
      <c r="A10" s="82" t="s">
        <v>881</v>
      </c>
      <c r="B10" s="64">
        <f>VLOOKUP($A10,'Return Data'!$B$7:$R$2843,3,0)</f>
        <v>44377</v>
      </c>
      <c r="C10" s="65">
        <f>VLOOKUP($A10,'Return Data'!$B$7:$R$2843,4,0)</f>
        <v>41.739699999999999</v>
      </c>
      <c r="D10" s="65">
        <f>VLOOKUP($A10,'Return Data'!$B$7:$R$2843,9,0)</f>
        <v>-44.089700000000001</v>
      </c>
      <c r="E10" s="66">
        <f t="shared" si="0"/>
        <v>4</v>
      </c>
      <c r="F10" s="65">
        <f>VLOOKUP($A10,'Return Data'!$B$7:$R$2843,10,0)</f>
        <v>22.717600000000001</v>
      </c>
      <c r="G10" s="66">
        <f t="shared" si="1"/>
        <v>5</v>
      </c>
      <c r="H10" s="65">
        <f>VLOOKUP($A10,'Return Data'!$B$7:$R$2843,11,0)</f>
        <v>-12.595700000000001</v>
      </c>
      <c r="I10" s="66">
        <f t="shared" si="2"/>
        <v>5</v>
      </c>
      <c r="J10" s="65">
        <f>VLOOKUP($A10,'Return Data'!$B$7:$R$2843,12,0)</f>
        <v>-10.122999999999999</v>
      </c>
      <c r="K10" s="66">
        <f t="shared" si="3"/>
        <v>5</v>
      </c>
      <c r="L10" s="65">
        <f>VLOOKUP($A10,'Return Data'!$B$7:$R$2843,13,0)</f>
        <v>-4.2176</v>
      </c>
      <c r="M10" s="66">
        <f t="shared" si="4"/>
        <v>5</v>
      </c>
      <c r="N10" s="65">
        <f>VLOOKUP($A10,'Return Data'!$B$7:$R$2843,17,0)</f>
        <v>15.2463</v>
      </c>
      <c r="O10" s="66">
        <f t="shared" si="5"/>
        <v>7</v>
      </c>
      <c r="P10" s="65">
        <f>VLOOKUP($A10,'Return Data'!$B$7:$R$2843,14,0)</f>
        <v>14.308299999999999</v>
      </c>
      <c r="Q10" s="66">
        <f t="shared" si="6"/>
        <v>7</v>
      </c>
      <c r="R10" s="65">
        <f>VLOOKUP($A10,'Return Data'!$B$7:$R$2843,16,0)</f>
        <v>8.0295000000000005</v>
      </c>
      <c r="S10" s="67">
        <f t="shared" si="7"/>
        <v>7</v>
      </c>
    </row>
    <row r="11" spans="1:19" x14ac:dyDescent="0.3">
      <c r="A11" s="82" t="s">
        <v>883</v>
      </c>
      <c r="B11" s="64">
        <f>VLOOKUP($A11,'Return Data'!$B$7:$R$2843,3,0)</f>
        <v>44377</v>
      </c>
      <c r="C11" s="65">
        <f>VLOOKUP($A11,'Return Data'!$B$7:$R$2843,4,0)</f>
        <v>41.401600000000002</v>
      </c>
      <c r="D11" s="65">
        <f>VLOOKUP($A11,'Return Data'!$B$7:$R$2843,9,0)</f>
        <v>-50.280200000000001</v>
      </c>
      <c r="E11" s="66">
        <f t="shared" si="0"/>
        <v>7</v>
      </c>
      <c r="F11" s="65">
        <f>VLOOKUP($A11,'Return Data'!$B$7:$R$2843,10,0)</f>
        <v>20.2896</v>
      </c>
      <c r="G11" s="66">
        <f t="shared" si="1"/>
        <v>7</v>
      </c>
      <c r="H11" s="65">
        <f>VLOOKUP($A11,'Return Data'!$B$7:$R$2843,11,0)</f>
        <v>-13.7567</v>
      </c>
      <c r="I11" s="66">
        <f t="shared" si="2"/>
        <v>8</v>
      </c>
      <c r="J11" s="65">
        <f>VLOOKUP($A11,'Return Data'!$B$7:$R$2843,12,0)</f>
        <v>-10.857200000000001</v>
      </c>
      <c r="K11" s="66">
        <f t="shared" si="3"/>
        <v>9</v>
      </c>
      <c r="L11" s="65">
        <f>VLOOKUP($A11,'Return Data'!$B$7:$R$2843,13,0)</f>
        <v>-4.8246000000000002</v>
      </c>
      <c r="M11" s="66">
        <f t="shared" si="4"/>
        <v>9</v>
      </c>
      <c r="N11" s="65">
        <f>VLOOKUP($A11,'Return Data'!$B$7:$R$2843,17,0)</f>
        <v>14.880599999999999</v>
      </c>
      <c r="O11" s="66">
        <f t="shared" si="5"/>
        <v>10</v>
      </c>
      <c r="P11" s="65">
        <f>VLOOKUP($A11,'Return Data'!$B$7:$R$2843,14,0)</f>
        <v>14.1478</v>
      </c>
      <c r="Q11" s="66">
        <f t="shared" si="6"/>
        <v>9</v>
      </c>
      <c r="R11" s="65">
        <f>VLOOKUP($A11,'Return Data'!$B$7:$R$2843,16,0)</f>
        <v>7.4766000000000004</v>
      </c>
      <c r="S11" s="67">
        <f t="shared" si="7"/>
        <v>8</v>
      </c>
    </row>
    <row r="12" spans="1:19" x14ac:dyDescent="0.3">
      <c r="A12" s="82" t="s">
        <v>885</v>
      </c>
      <c r="B12" s="64">
        <f>VLOOKUP($A12,'Return Data'!$B$7:$R$2843,3,0)</f>
        <v>44377</v>
      </c>
      <c r="C12" s="65">
        <f>VLOOKUP($A12,'Return Data'!$B$7:$R$2843,4,0)</f>
        <v>4322.7864</v>
      </c>
      <c r="D12" s="65">
        <f>VLOOKUP($A12,'Return Data'!$B$7:$R$2843,9,0)</f>
        <v>-44.424999999999997</v>
      </c>
      <c r="E12" s="66">
        <f t="shared" si="0"/>
        <v>5</v>
      </c>
      <c r="F12" s="65">
        <f>VLOOKUP($A12,'Return Data'!$B$7:$R$2843,10,0)</f>
        <v>23.3431</v>
      </c>
      <c r="G12" s="66">
        <f t="shared" si="1"/>
        <v>1</v>
      </c>
      <c r="H12" s="65">
        <f>VLOOKUP($A12,'Return Data'!$B$7:$R$2843,11,0)</f>
        <v>-12.441599999999999</v>
      </c>
      <c r="I12" s="66">
        <f t="shared" si="2"/>
        <v>1</v>
      </c>
      <c r="J12" s="65">
        <f>VLOOKUP($A12,'Return Data'!$B$7:$R$2843,12,0)</f>
        <v>-9.9597999999999995</v>
      </c>
      <c r="K12" s="66">
        <f t="shared" si="3"/>
        <v>1</v>
      </c>
      <c r="L12" s="65">
        <f>VLOOKUP($A12,'Return Data'!$B$7:$R$2843,13,0)</f>
        <v>-3.8601000000000001</v>
      </c>
      <c r="M12" s="66">
        <f t="shared" si="4"/>
        <v>1</v>
      </c>
      <c r="N12" s="65">
        <f>VLOOKUP($A12,'Return Data'!$B$7:$R$2843,17,0)</f>
        <v>15.3302</v>
      </c>
      <c r="O12" s="66">
        <f t="shared" si="5"/>
        <v>6</v>
      </c>
      <c r="P12" s="65">
        <f>VLOOKUP($A12,'Return Data'!$B$7:$R$2843,14,0)</f>
        <v>14.5471</v>
      </c>
      <c r="Q12" s="66">
        <f t="shared" si="6"/>
        <v>4</v>
      </c>
      <c r="R12" s="65">
        <f>VLOOKUP($A12,'Return Data'!$B$7:$R$2843,16,0)</f>
        <v>4.2191000000000001</v>
      </c>
      <c r="S12" s="67">
        <f t="shared" si="7"/>
        <v>11</v>
      </c>
    </row>
    <row r="13" spans="1:19" x14ac:dyDescent="0.3">
      <c r="A13" s="82" t="s">
        <v>887</v>
      </c>
      <c r="B13" s="64">
        <f>VLOOKUP($A13,'Return Data'!$B$7:$R$2843,3,0)</f>
        <v>44377</v>
      </c>
      <c r="C13" s="65">
        <f>VLOOKUP($A13,'Return Data'!$B$7:$R$2843,4,0)</f>
        <v>4201.9215999999997</v>
      </c>
      <c r="D13" s="65">
        <f>VLOOKUP($A13,'Return Data'!$B$7:$R$2843,9,0)</f>
        <v>-50.576700000000002</v>
      </c>
      <c r="E13" s="66">
        <f t="shared" si="0"/>
        <v>9</v>
      </c>
      <c r="F13" s="65">
        <f>VLOOKUP($A13,'Return Data'!$B$7:$R$2843,10,0)</f>
        <v>20.624199999999998</v>
      </c>
      <c r="G13" s="66">
        <f t="shared" si="1"/>
        <v>6</v>
      </c>
      <c r="H13" s="65">
        <f>VLOOKUP($A13,'Return Data'!$B$7:$R$2843,11,0)</f>
        <v>-13.605399999999999</v>
      </c>
      <c r="I13" s="66">
        <f t="shared" si="2"/>
        <v>7</v>
      </c>
      <c r="J13" s="65">
        <f>VLOOKUP($A13,'Return Data'!$B$7:$R$2843,12,0)</f>
        <v>-10.7441</v>
      </c>
      <c r="K13" s="66">
        <f t="shared" si="3"/>
        <v>7</v>
      </c>
      <c r="L13" s="65">
        <f>VLOOKUP($A13,'Return Data'!$B$7:$R$2843,13,0)</f>
        <v>-4.6738</v>
      </c>
      <c r="M13" s="66">
        <f t="shared" si="4"/>
        <v>7</v>
      </c>
      <c r="N13" s="65">
        <f>VLOOKUP($A13,'Return Data'!$B$7:$R$2843,17,0)</f>
        <v>15.394</v>
      </c>
      <c r="O13" s="66">
        <f t="shared" si="5"/>
        <v>4</v>
      </c>
      <c r="P13" s="65">
        <f>VLOOKUP($A13,'Return Data'!$B$7:$R$2843,14,0)</f>
        <v>14.483499999999999</v>
      </c>
      <c r="Q13" s="66">
        <f t="shared" si="6"/>
        <v>5</v>
      </c>
      <c r="R13" s="65">
        <f>VLOOKUP($A13,'Return Data'!$B$7:$R$2843,16,0)</f>
        <v>8.4251000000000005</v>
      </c>
      <c r="S13" s="67">
        <f t="shared" si="7"/>
        <v>6</v>
      </c>
    </row>
    <row r="14" spans="1:19" x14ac:dyDescent="0.3">
      <c r="A14" s="82" t="s">
        <v>889</v>
      </c>
      <c r="B14" s="64">
        <f>VLOOKUP($A14,'Return Data'!$B$7:$R$2843,3,0)</f>
        <v>44377</v>
      </c>
      <c r="C14" s="65">
        <f>VLOOKUP($A14,'Return Data'!$B$7:$R$2843,4,0)</f>
        <v>407.21440000000001</v>
      </c>
      <c r="D14" s="65">
        <f>VLOOKUP($A14,'Return Data'!$B$7:$R$2843,9,0)</f>
        <v>-44.077500000000001</v>
      </c>
      <c r="E14" s="66">
        <f t="shared" si="0"/>
        <v>3</v>
      </c>
      <c r="F14" s="65">
        <f>VLOOKUP($A14,'Return Data'!$B$7:$R$2843,10,0)</f>
        <v>22.7697</v>
      </c>
      <c r="G14" s="66">
        <f t="shared" si="1"/>
        <v>4</v>
      </c>
      <c r="H14" s="65">
        <f>VLOOKUP($A14,'Return Data'!$B$7:$R$2843,11,0)</f>
        <v>-12.5459</v>
      </c>
      <c r="I14" s="66">
        <f t="shared" si="2"/>
        <v>3</v>
      </c>
      <c r="J14" s="65">
        <f>VLOOKUP($A14,'Return Data'!$B$7:$R$2843,12,0)</f>
        <v>-10.079599999999999</v>
      </c>
      <c r="K14" s="66">
        <f t="shared" si="3"/>
        <v>3</v>
      </c>
      <c r="L14" s="65">
        <f>VLOOKUP($A14,'Return Data'!$B$7:$R$2843,13,0)</f>
        <v>-4.1753</v>
      </c>
      <c r="M14" s="66">
        <f t="shared" si="4"/>
        <v>4</v>
      </c>
      <c r="N14" s="65">
        <f>VLOOKUP($A14,'Return Data'!$B$7:$R$2843,17,0)</f>
        <v>15.5548</v>
      </c>
      <c r="O14" s="66">
        <f t="shared" si="5"/>
        <v>3</v>
      </c>
      <c r="P14" s="65">
        <f>VLOOKUP($A14,'Return Data'!$B$7:$R$2843,14,0)</f>
        <v>14.5756</v>
      </c>
      <c r="Q14" s="66">
        <f t="shared" si="6"/>
        <v>2</v>
      </c>
      <c r="R14" s="65">
        <f>VLOOKUP($A14,'Return Data'!$B$7:$R$2843,16,0)</f>
        <v>11.619300000000001</v>
      </c>
      <c r="S14" s="67">
        <f t="shared" si="7"/>
        <v>1</v>
      </c>
    </row>
    <row r="15" spans="1:19" x14ac:dyDescent="0.3">
      <c r="A15" s="82" t="s">
        <v>891</v>
      </c>
      <c r="B15" s="64">
        <f>VLOOKUP($A15,'Return Data'!$B$7:$R$2843,3,0)</f>
        <v>44377</v>
      </c>
      <c r="C15" s="65">
        <f>VLOOKUP($A15,'Return Data'!$B$7:$R$2843,4,0)</f>
        <v>40.557400000000001</v>
      </c>
      <c r="D15" s="65">
        <f>VLOOKUP($A15,'Return Data'!$B$7:$R$2843,9,0)</f>
        <v>-47.245100000000001</v>
      </c>
      <c r="E15" s="66">
        <f t="shared" si="0"/>
        <v>6</v>
      </c>
      <c r="F15" s="65">
        <f>VLOOKUP($A15,'Return Data'!$B$7:$R$2843,10,0)</f>
        <v>18.4267</v>
      </c>
      <c r="G15" s="66">
        <f t="shared" si="1"/>
        <v>11</v>
      </c>
      <c r="H15" s="65">
        <f>VLOOKUP($A15,'Return Data'!$B$7:$R$2843,11,0)</f>
        <v>-13.844099999999999</v>
      </c>
      <c r="I15" s="66">
        <f t="shared" si="2"/>
        <v>9</v>
      </c>
      <c r="J15" s="65">
        <f>VLOOKUP($A15,'Return Data'!$B$7:$R$2843,12,0)</f>
        <v>-10.7475</v>
      </c>
      <c r="K15" s="66">
        <f t="shared" si="3"/>
        <v>8</v>
      </c>
      <c r="L15" s="65">
        <f>VLOOKUP($A15,'Return Data'!$B$7:$R$2843,13,0)</f>
        <v>-4.7344999999999997</v>
      </c>
      <c r="M15" s="66">
        <f t="shared" si="4"/>
        <v>8</v>
      </c>
      <c r="N15" s="65">
        <f>VLOOKUP($A15,'Return Data'!$B$7:$R$2843,17,0)</f>
        <v>15.1394</v>
      </c>
      <c r="O15" s="66">
        <f t="shared" si="5"/>
        <v>8</v>
      </c>
      <c r="P15" s="65">
        <f>VLOOKUP($A15,'Return Data'!$B$7:$R$2843,14,0)</f>
        <v>14.197699999999999</v>
      </c>
      <c r="Q15" s="66">
        <f t="shared" si="6"/>
        <v>8</v>
      </c>
      <c r="R15" s="65">
        <f>VLOOKUP($A15,'Return Data'!$B$7:$R$2843,16,0)</f>
        <v>10.6991</v>
      </c>
      <c r="S15" s="67">
        <f t="shared" si="7"/>
        <v>3</v>
      </c>
    </row>
    <row r="16" spans="1:19" x14ac:dyDescent="0.3">
      <c r="A16" s="82" t="s">
        <v>893</v>
      </c>
      <c r="B16" s="64">
        <f>VLOOKUP($A16,'Return Data'!$B$7:$R$2843,3,0)</f>
        <v>44377</v>
      </c>
      <c r="C16" s="65">
        <f>VLOOKUP($A16,'Return Data'!$B$7:$R$2843,4,0)</f>
        <v>2009.6531</v>
      </c>
      <c r="D16" s="65">
        <f>VLOOKUP($A16,'Return Data'!$B$7:$R$2843,9,0)</f>
        <v>-51.333300000000001</v>
      </c>
      <c r="E16" s="66">
        <f t="shared" si="0"/>
        <v>10</v>
      </c>
      <c r="F16" s="65">
        <f>VLOOKUP($A16,'Return Data'!$B$7:$R$2843,10,0)</f>
        <v>19.938800000000001</v>
      </c>
      <c r="G16" s="66">
        <f t="shared" si="1"/>
        <v>10</v>
      </c>
      <c r="H16" s="65">
        <f>VLOOKUP($A16,'Return Data'!$B$7:$R$2843,11,0)</f>
        <v>-14.029</v>
      </c>
      <c r="I16" s="66">
        <f t="shared" si="2"/>
        <v>10</v>
      </c>
      <c r="J16" s="65">
        <f>VLOOKUP($A16,'Return Data'!$B$7:$R$2843,12,0)</f>
        <v>-11.1067</v>
      </c>
      <c r="K16" s="66">
        <f t="shared" si="3"/>
        <v>10</v>
      </c>
      <c r="L16" s="65">
        <f>VLOOKUP($A16,'Return Data'!$B$7:$R$2843,13,0)</f>
        <v>-5.0484</v>
      </c>
      <c r="M16" s="66">
        <f t="shared" si="4"/>
        <v>10</v>
      </c>
      <c r="N16" s="65">
        <f>VLOOKUP($A16,'Return Data'!$B$7:$R$2843,17,0)</f>
        <v>14.9117</v>
      </c>
      <c r="O16" s="66">
        <f t="shared" si="5"/>
        <v>9</v>
      </c>
      <c r="P16" s="65">
        <f>VLOOKUP($A16,'Return Data'!$B$7:$R$2843,14,0)</f>
        <v>14.1037</v>
      </c>
      <c r="Q16" s="66">
        <f t="shared" si="6"/>
        <v>10</v>
      </c>
      <c r="R16" s="65">
        <f>VLOOKUP($A16,'Return Data'!$B$7:$R$2843,16,0)</f>
        <v>9.5664999999999996</v>
      </c>
      <c r="S16" s="67">
        <f t="shared" si="7"/>
        <v>4</v>
      </c>
    </row>
    <row r="17" spans="1:19" x14ac:dyDescent="0.3">
      <c r="A17" s="82" t="s">
        <v>896</v>
      </c>
      <c r="B17" s="64">
        <f>VLOOKUP($A17,'Return Data'!$B$7:$R$2843,3,0)</f>
        <v>44377</v>
      </c>
      <c r="C17" s="65">
        <f>VLOOKUP($A17,'Return Data'!$B$7:$R$2843,4,0)</f>
        <v>4179.2290000000003</v>
      </c>
      <c r="D17" s="65">
        <f>VLOOKUP($A17,'Return Data'!$B$7:$R$2843,9,0)</f>
        <v>-44.063899999999997</v>
      </c>
      <c r="E17" s="66">
        <f t="shared" si="0"/>
        <v>2</v>
      </c>
      <c r="F17" s="65">
        <f>VLOOKUP($A17,'Return Data'!$B$7:$R$2843,10,0)</f>
        <v>22.868500000000001</v>
      </c>
      <c r="G17" s="66">
        <f t="shared" si="1"/>
        <v>2</v>
      </c>
      <c r="H17" s="65">
        <f>VLOOKUP($A17,'Return Data'!$B$7:$R$2843,11,0)</f>
        <v>-12.556900000000001</v>
      </c>
      <c r="I17" s="66">
        <f t="shared" si="2"/>
        <v>4</v>
      </c>
      <c r="J17" s="65">
        <f>VLOOKUP($A17,'Return Data'!$B$7:$R$2843,12,0)</f>
        <v>-10.0817</v>
      </c>
      <c r="K17" s="66">
        <f t="shared" si="3"/>
        <v>4</v>
      </c>
      <c r="L17" s="65">
        <f>VLOOKUP($A17,'Return Data'!$B$7:$R$2843,13,0)</f>
        <v>-4.1691000000000003</v>
      </c>
      <c r="M17" s="66">
        <f t="shared" si="4"/>
        <v>3</v>
      </c>
      <c r="N17" s="65">
        <f>VLOOKUP($A17,'Return Data'!$B$7:$R$2843,17,0)</f>
        <v>15.6158</v>
      </c>
      <c r="O17" s="66">
        <f t="shared" si="5"/>
        <v>2</v>
      </c>
      <c r="P17" s="65">
        <f>VLOOKUP($A17,'Return Data'!$B$7:$R$2843,14,0)</f>
        <v>14.5688</v>
      </c>
      <c r="Q17" s="66">
        <f t="shared" si="6"/>
        <v>3</v>
      </c>
      <c r="R17" s="65">
        <f>VLOOKUP($A17,'Return Data'!$B$7:$R$2843,16,0)</f>
        <v>9.0412999999999997</v>
      </c>
      <c r="S17" s="67">
        <f t="shared" si="7"/>
        <v>5</v>
      </c>
    </row>
    <row r="18" spans="1:19" x14ac:dyDescent="0.3">
      <c r="A18" s="82" t="s">
        <v>897</v>
      </c>
      <c r="B18" s="64">
        <f>VLOOKUP($A18,'Return Data'!$B$7:$R$2843,3,0)</f>
        <v>44377</v>
      </c>
      <c r="C18" s="65">
        <f>VLOOKUP($A18,'Return Data'!$B$7:$R$2843,4,0)</f>
        <v>40.553800000000003</v>
      </c>
      <c r="D18" s="65">
        <f>VLOOKUP($A18,'Return Data'!$B$7:$R$2843,9,0)</f>
        <v>-51.942</v>
      </c>
      <c r="E18" s="66">
        <f t="shared" si="0"/>
        <v>11</v>
      </c>
      <c r="F18" s="65">
        <f>VLOOKUP($A18,'Return Data'!$B$7:$R$2843,10,0)</f>
        <v>20.171199999999999</v>
      </c>
      <c r="G18" s="66">
        <f t="shared" si="1"/>
        <v>8</v>
      </c>
      <c r="H18" s="65">
        <f>VLOOKUP($A18,'Return Data'!$B$7:$R$2843,11,0)</f>
        <v>-14.4376</v>
      </c>
      <c r="I18" s="66">
        <f t="shared" si="2"/>
        <v>11</v>
      </c>
      <c r="J18" s="65">
        <f>VLOOKUP($A18,'Return Data'!$B$7:$R$2843,12,0)</f>
        <v>-11.5265</v>
      </c>
      <c r="K18" s="66">
        <f t="shared" si="3"/>
        <v>11</v>
      </c>
      <c r="L18" s="65">
        <f>VLOOKUP($A18,'Return Data'!$B$7:$R$2843,13,0)</f>
        <v>-5.3949999999999996</v>
      </c>
      <c r="M18" s="66">
        <f t="shared" si="4"/>
        <v>11</v>
      </c>
      <c r="N18" s="65">
        <f>VLOOKUP($A18,'Return Data'!$B$7:$R$2843,17,0)</f>
        <v>14.685499999999999</v>
      </c>
      <c r="O18" s="66">
        <f t="shared" si="5"/>
        <v>11</v>
      </c>
      <c r="P18" s="65">
        <f>VLOOKUP($A18,'Return Data'!$B$7:$R$2843,14,0)</f>
        <v>14.036199999999999</v>
      </c>
      <c r="Q18" s="66">
        <f t="shared" si="6"/>
        <v>11</v>
      </c>
      <c r="R18" s="65">
        <f>VLOOKUP($A18,'Return Data'!$B$7:$R$2843,16,0)</f>
        <v>10.7766</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-47.49111818181818</v>
      </c>
      <c r="E20" s="88"/>
      <c r="F20" s="89">
        <f>AVERAGE(F8:F18)</f>
        <v>21.276027272727273</v>
      </c>
      <c r="G20" s="88"/>
      <c r="H20" s="89">
        <f>AVERAGE(H8:H18)</f>
        <v>-13.255963636363639</v>
      </c>
      <c r="I20" s="88"/>
      <c r="J20" s="89">
        <f>AVERAGE(J8:J18)</f>
        <v>-10.537681818181818</v>
      </c>
      <c r="K20" s="88"/>
      <c r="L20" s="89">
        <f>AVERAGE(L8:L18)</f>
        <v>-4.500345454545454</v>
      </c>
      <c r="M20" s="88"/>
      <c r="N20" s="89">
        <f>AVERAGE(N8:N18)</f>
        <v>15.255736363636363</v>
      </c>
      <c r="O20" s="88"/>
      <c r="P20" s="89">
        <f>AVERAGE(P8:P18)</f>
        <v>14.365863636363635</v>
      </c>
      <c r="Q20" s="88"/>
      <c r="R20" s="89">
        <f>AVERAGE(R8:R18)</f>
        <v>8.4726090909090903</v>
      </c>
      <c r="S20" s="90"/>
    </row>
    <row r="21" spans="1:19" x14ac:dyDescent="0.3">
      <c r="A21" s="87" t="s">
        <v>28</v>
      </c>
      <c r="B21" s="88"/>
      <c r="C21" s="88"/>
      <c r="D21" s="89">
        <f>MIN(D8:D18)</f>
        <v>-51.942</v>
      </c>
      <c r="E21" s="88"/>
      <c r="F21" s="89">
        <f>MIN(F8:F18)</f>
        <v>18.4267</v>
      </c>
      <c r="G21" s="88"/>
      <c r="H21" s="89">
        <f>MIN(H8:H18)</f>
        <v>-14.4376</v>
      </c>
      <c r="I21" s="88"/>
      <c r="J21" s="89">
        <f>MIN(J8:J18)</f>
        <v>-11.5265</v>
      </c>
      <c r="K21" s="88"/>
      <c r="L21" s="89">
        <f>MIN(L8:L18)</f>
        <v>-5.3949999999999996</v>
      </c>
      <c r="M21" s="88"/>
      <c r="N21" s="89">
        <f>MIN(N8:N18)</f>
        <v>14.685499999999999</v>
      </c>
      <c r="O21" s="88"/>
      <c r="P21" s="89">
        <f>MIN(P8:P18)</f>
        <v>14.036199999999999</v>
      </c>
      <c r="Q21" s="88"/>
      <c r="R21" s="89">
        <f>MIN(R8:R18)</f>
        <v>4.2191000000000001</v>
      </c>
      <c r="S21" s="90"/>
    </row>
    <row r="22" spans="1:19" ht="15" thickBot="1" x14ac:dyDescent="0.35">
      <c r="A22" s="91" t="s">
        <v>29</v>
      </c>
      <c r="B22" s="92"/>
      <c r="C22" s="92"/>
      <c r="D22" s="93">
        <f>MAX(D8:D18)</f>
        <v>-44.019399999999997</v>
      </c>
      <c r="E22" s="92"/>
      <c r="F22" s="93">
        <f>MAX(F8:F18)</f>
        <v>23.3431</v>
      </c>
      <c r="G22" s="92"/>
      <c r="H22" s="93">
        <f>MAX(H8:H18)</f>
        <v>-12.441599999999999</v>
      </c>
      <c r="I22" s="92"/>
      <c r="J22" s="93">
        <f>MAX(J8:J18)</f>
        <v>-9.9597999999999995</v>
      </c>
      <c r="K22" s="92"/>
      <c r="L22" s="93">
        <f>MAX(L8:L18)</f>
        <v>-3.8601000000000001</v>
      </c>
      <c r="M22" s="92"/>
      <c r="N22" s="93">
        <f>MAX(N8:N18)</f>
        <v>15.7225</v>
      </c>
      <c r="O22" s="92"/>
      <c r="P22" s="93">
        <f>MAX(P8:P18)</f>
        <v>14.6645</v>
      </c>
      <c r="Q22" s="92"/>
      <c r="R22" s="93">
        <f>MAX(R8:R18)</f>
        <v>11.619300000000001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44377</v>
      </c>
      <c r="C8" s="65">
        <f>VLOOKUP($A8,'Return Data'!$B$7:$R$2843,4,0)</f>
        <v>14.443300000000001</v>
      </c>
      <c r="D8" s="65">
        <f>VLOOKUP($A8,'Return Data'!$B$7:$R$2843,9,0)</f>
        <v>-36.772399999999998</v>
      </c>
      <c r="E8" s="66">
        <f>RANK(D8,D$8:D$18,0)</f>
        <v>2</v>
      </c>
      <c r="F8" s="65">
        <f>VLOOKUP($A8,'Return Data'!$B$7:$R$2843,10,0)</f>
        <v>19.0276</v>
      </c>
      <c r="G8" s="66">
        <f>RANK(F8,F$8:F$18,0)</f>
        <v>6</v>
      </c>
      <c r="H8" s="65">
        <f>VLOOKUP($A8,'Return Data'!$B$7:$R$2843,11,0)</f>
        <v>-13.954000000000001</v>
      </c>
      <c r="I8" s="66">
        <f>RANK(H8,H$8:H$18,0)</f>
        <v>4</v>
      </c>
      <c r="J8" s="65">
        <f>VLOOKUP($A8,'Return Data'!$B$7:$R$2843,12,0)</f>
        <v>-11.186500000000001</v>
      </c>
      <c r="K8" s="66">
        <f>RANK(J8,J$8:J$18,0)</f>
        <v>9</v>
      </c>
      <c r="L8" s="65">
        <f>VLOOKUP($A8,'Return Data'!$B$7:$R$2843,13,0)</f>
        <v>-4.7213000000000003</v>
      </c>
      <c r="M8" s="66">
        <f>RANK(L8,L$8:L$18,0)</f>
        <v>5</v>
      </c>
      <c r="N8" s="65">
        <f>VLOOKUP($A8,'Return Data'!$B$7:$R$2843,17,0)</f>
        <v>15.349500000000001</v>
      </c>
      <c r="O8" s="66">
        <f>RANK(N8,N$8:N$18,0)</f>
        <v>9</v>
      </c>
      <c r="P8" s="65">
        <f>VLOOKUP($A8,'Return Data'!$B$7:$R$2843,14,0)</f>
        <v>13.771699999999999</v>
      </c>
      <c r="Q8" s="66">
        <f>RANK(P8,P$8:P$18,0)</f>
        <v>10</v>
      </c>
      <c r="R8" s="65">
        <f>VLOOKUP($A8,'Return Data'!$B$7:$R$2843,16,0)</f>
        <v>4.0389999999999997</v>
      </c>
      <c r="S8" s="67">
        <f>RANK(R8,R$8:R$18,0)</f>
        <v>7</v>
      </c>
    </row>
    <row r="9" spans="1:19" x14ac:dyDescent="0.3">
      <c r="A9" s="82" t="s">
        <v>879</v>
      </c>
      <c r="B9" s="64">
        <f>VLOOKUP($A9,'Return Data'!$B$7:$R$2843,3,0)</f>
        <v>44377</v>
      </c>
      <c r="C9" s="65">
        <f>VLOOKUP($A9,'Return Data'!$B$7:$R$2843,4,0)</f>
        <v>14.383100000000001</v>
      </c>
      <c r="D9" s="65">
        <f>VLOOKUP($A9,'Return Data'!$B$7:$R$2843,9,0)</f>
        <v>-42.041200000000003</v>
      </c>
      <c r="E9" s="66">
        <f t="shared" ref="E9:E18" si="0">RANK(D9,D$8:D$18,0)</f>
        <v>4</v>
      </c>
      <c r="F9" s="65">
        <f>VLOOKUP($A9,'Return Data'!$B$7:$R$2843,10,0)</f>
        <v>18.608699999999999</v>
      </c>
      <c r="G9" s="66">
        <f t="shared" ref="G9:G18" si="1">RANK(F9,F$8:F$18,0)</f>
        <v>8</v>
      </c>
      <c r="H9" s="65">
        <f>VLOOKUP($A9,'Return Data'!$B$7:$R$2843,11,0)</f>
        <v>-13.5124</v>
      </c>
      <c r="I9" s="66">
        <f t="shared" ref="I9:I18" si="2">RANK(H9,H$8:H$18,0)</f>
        <v>2</v>
      </c>
      <c r="J9" s="65">
        <f>VLOOKUP($A9,'Return Data'!$B$7:$R$2843,12,0)</f>
        <v>-10.3108</v>
      </c>
      <c r="K9" s="66">
        <f t="shared" ref="K9:K18" si="3">RANK(J9,J$8:J$18,0)</f>
        <v>3</v>
      </c>
      <c r="L9" s="65">
        <f>VLOOKUP($A9,'Return Data'!$B$7:$R$2843,13,0)</f>
        <v>-4.5327000000000002</v>
      </c>
      <c r="M9" s="66">
        <f t="shared" ref="M9:M18" si="4">RANK(L9,L$8:L$18,0)</f>
        <v>3</v>
      </c>
      <c r="N9" s="65">
        <f>VLOOKUP($A9,'Return Data'!$B$7:$R$2843,17,0)</f>
        <v>16.6221</v>
      </c>
      <c r="O9" s="66">
        <f t="shared" ref="O9:O18" si="5">RANK(N9,N$8:N$18,0)</f>
        <v>3</v>
      </c>
      <c r="P9" s="65">
        <f>VLOOKUP($A9,'Return Data'!$B$7:$R$2843,14,0)</f>
        <v>14.428699999999999</v>
      </c>
      <c r="Q9" s="66">
        <f t="shared" ref="Q9:Q18" si="6">RANK(P9,P$8:P$18,0)</f>
        <v>3</v>
      </c>
      <c r="R9" s="65">
        <f>VLOOKUP($A9,'Return Data'!$B$7:$R$2843,16,0)</f>
        <v>3.8176000000000001</v>
      </c>
      <c r="S9" s="67">
        <f t="shared" ref="S9:S18" si="7">RANK(R9,R$8:R$18,0)</f>
        <v>8</v>
      </c>
    </row>
    <row r="10" spans="1:19" x14ac:dyDescent="0.3">
      <c r="A10" s="82" t="s">
        <v>880</v>
      </c>
      <c r="B10" s="64">
        <f>VLOOKUP($A10,'Return Data'!$B$7:$R$2843,3,0)</f>
        <v>44377</v>
      </c>
      <c r="C10" s="65">
        <f>VLOOKUP($A10,'Return Data'!$B$7:$R$2843,4,0)</f>
        <v>17.792899999999999</v>
      </c>
      <c r="D10" s="65">
        <f>VLOOKUP($A10,'Return Data'!$B$7:$R$2843,9,0)</f>
        <v>-122.8361</v>
      </c>
      <c r="E10" s="66">
        <f t="shared" si="0"/>
        <v>11</v>
      </c>
      <c r="F10" s="65">
        <f>VLOOKUP($A10,'Return Data'!$B$7:$R$2843,10,0)</f>
        <v>22.059200000000001</v>
      </c>
      <c r="G10" s="66">
        <f t="shared" si="1"/>
        <v>1</v>
      </c>
      <c r="H10" s="65">
        <f>VLOOKUP($A10,'Return Data'!$B$7:$R$2843,11,0)</f>
        <v>-15.5282</v>
      </c>
      <c r="I10" s="66">
        <f t="shared" si="2"/>
        <v>11</v>
      </c>
      <c r="J10" s="65">
        <f>VLOOKUP($A10,'Return Data'!$B$7:$R$2843,12,0)</f>
        <v>-17.149000000000001</v>
      </c>
      <c r="K10" s="66">
        <f t="shared" si="3"/>
        <v>11</v>
      </c>
      <c r="L10" s="65">
        <f>VLOOKUP($A10,'Return Data'!$B$7:$R$2843,13,0)</f>
        <v>-6.8878000000000004</v>
      </c>
      <c r="M10" s="66">
        <f t="shared" si="4"/>
        <v>11</v>
      </c>
      <c r="N10" s="65">
        <f>VLOOKUP($A10,'Return Data'!$B$7:$R$2843,17,0)</f>
        <v>17.290099999999999</v>
      </c>
      <c r="O10" s="66">
        <f t="shared" si="5"/>
        <v>1</v>
      </c>
      <c r="P10" s="65">
        <f>VLOOKUP($A10,'Return Data'!$B$7:$R$2843,14,0)</f>
        <v>15.930199999999999</v>
      </c>
      <c r="Q10" s="66">
        <f t="shared" si="6"/>
        <v>1</v>
      </c>
      <c r="R10" s="65">
        <f>VLOOKUP($A10,'Return Data'!$B$7:$R$2843,16,0)</f>
        <v>4.2629999999999999</v>
      </c>
      <c r="S10" s="67">
        <f t="shared" si="7"/>
        <v>5</v>
      </c>
    </row>
    <row r="11" spans="1:19" x14ac:dyDescent="0.3">
      <c r="A11" s="82" t="s">
        <v>882</v>
      </c>
      <c r="B11" s="64">
        <f>VLOOKUP($A11,'Return Data'!$B$7:$R$2843,3,0)</f>
        <v>44377</v>
      </c>
      <c r="C11" s="65">
        <f>VLOOKUP($A11,'Return Data'!$B$7:$R$2843,4,0)</f>
        <v>14.8025</v>
      </c>
      <c r="D11" s="65">
        <f>VLOOKUP($A11,'Return Data'!$B$7:$R$2843,9,0)</f>
        <v>-43.162199999999999</v>
      </c>
      <c r="E11" s="66">
        <f t="shared" si="0"/>
        <v>6</v>
      </c>
      <c r="F11" s="65">
        <f>VLOOKUP($A11,'Return Data'!$B$7:$R$2843,10,0)</f>
        <v>19.0412</v>
      </c>
      <c r="G11" s="66">
        <f t="shared" si="1"/>
        <v>5</v>
      </c>
      <c r="H11" s="65">
        <f>VLOOKUP($A11,'Return Data'!$B$7:$R$2843,11,0)</f>
        <v>-14.022399999999999</v>
      </c>
      <c r="I11" s="66">
        <f t="shared" si="2"/>
        <v>5</v>
      </c>
      <c r="J11" s="65">
        <f>VLOOKUP($A11,'Return Data'!$B$7:$R$2843,12,0)</f>
        <v>-11.1106</v>
      </c>
      <c r="K11" s="66">
        <f t="shared" si="3"/>
        <v>7</v>
      </c>
      <c r="L11" s="65">
        <f>VLOOKUP($A11,'Return Data'!$B$7:$R$2843,13,0)</f>
        <v>-5.0282</v>
      </c>
      <c r="M11" s="66">
        <f t="shared" si="4"/>
        <v>7</v>
      </c>
      <c r="N11" s="65">
        <f>VLOOKUP($A11,'Return Data'!$B$7:$R$2843,17,0)</f>
        <v>16.154599999999999</v>
      </c>
      <c r="O11" s="66">
        <f t="shared" si="5"/>
        <v>5</v>
      </c>
      <c r="P11" s="65">
        <f>VLOOKUP($A11,'Return Data'!$B$7:$R$2843,14,0)</f>
        <v>14.016299999999999</v>
      </c>
      <c r="Q11" s="66">
        <f t="shared" si="6"/>
        <v>6</v>
      </c>
      <c r="R11" s="65">
        <f>VLOOKUP($A11,'Return Data'!$B$7:$R$2843,16,0)</f>
        <v>4.1399999999999997</v>
      </c>
      <c r="S11" s="67">
        <f t="shared" si="7"/>
        <v>6</v>
      </c>
    </row>
    <row r="12" spans="1:19" x14ac:dyDescent="0.3">
      <c r="A12" s="82" t="s">
        <v>884</v>
      </c>
      <c r="B12" s="64">
        <f>VLOOKUP($A12,'Return Data'!$B$7:$R$2843,3,0)</f>
        <v>44377</v>
      </c>
      <c r="C12" s="65">
        <f>VLOOKUP($A12,'Return Data'!$B$7:$R$2843,4,0)</f>
        <v>15.2669</v>
      </c>
      <c r="D12" s="65">
        <f>VLOOKUP($A12,'Return Data'!$B$7:$R$2843,9,0)</f>
        <v>-44.8416</v>
      </c>
      <c r="E12" s="66">
        <f t="shared" si="0"/>
        <v>9</v>
      </c>
      <c r="F12" s="65">
        <f>VLOOKUP($A12,'Return Data'!$B$7:$R$2843,10,0)</f>
        <v>17.617100000000001</v>
      </c>
      <c r="G12" s="66">
        <f t="shared" si="1"/>
        <v>10</v>
      </c>
      <c r="H12" s="65">
        <f>VLOOKUP($A12,'Return Data'!$B$7:$R$2843,11,0)</f>
        <v>-14.746700000000001</v>
      </c>
      <c r="I12" s="66">
        <f t="shared" si="2"/>
        <v>10</v>
      </c>
      <c r="J12" s="65">
        <f>VLOOKUP($A12,'Return Data'!$B$7:$R$2843,12,0)</f>
        <v>-10.9183</v>
      </c>
      <c r="K12" s="66">
        <f t="shared" si="3"/>
        <v>4</v>
      </c>
      <c r="L12" s="65">
        <f>VLOOKUP($A12,'Return Data'!$B$7:$R$2843,13,0)</f>
        <v>-5.1816000000000004</v>
      </c>
      <c r="M12" s="66">
        <f t="shared" si="4"/>
        <v>9</v>
      </c>
      <c r="N12" s="65">
        <f>VLOOKUP($A12,'Return Data'!$B$7:$R$2843,17,0)</f>
        <v>15.278700000000001</v>
      </c>
      <c r="O12" s="66">
        <f t="shared" si="5"/>
        <v>10</v>
      </c>
      <c r="P12" s="65">
        <f>VLOOKUP($A12,'Return Data'!$B$7:$R$2843,14,0)</f>
        <v>13.8429</v>
      </c>
      <c r="Q12" s="66">
        <f t="shared" si="6"/>
        <v>8</v>
      </c>
      <c r="R12" s="65">
        <f>VLOOKUP($A12,'Return Data'!$B$7:$R$2843,16,0)</f>
        <v>4.4462000000000002</v>
      </c>
      <c r="S12" s="67">
        <f t="shared" si="7"/>
        <v>4</v>
      </c>
    </row>
    <row r="13" spans="1:19" x14ac:dyDescent="0.3">
      <c r="A13" s="82" t="s">
        <v>886</v>
      </c>
      <c r="B13" s="64">
        <f>VLOOKUP($A13,'Return Data'!$B$7:$R$2843,3,0)</f>
        <v>44377</v>
      </c>
      <c r="C13" s="65">
        <f>VLOOKUP($A13,'Return Data'!$B$7:$R$2843,4,0)</f>
        <v>12.8277</v>
      </c>
      <c r="D13" s="65">
        <f>VLOOKUP($A13,'Return Data'!$B$7:$R$2843,9,0)</f>
        <v>-31.773800000000001</v>
      </c>
      <c r="E13" s="66">
        <f t="shared" si="0"/>
        <v>1</v>
      </c>
      <c r="F13" s="65">
        <f>VLOOKUP($A13,'Return Data'!$B$7:$R$2843,10,0)</f>
        <v>16.5137</v>
      </c>
      <c r="G13" s="66">
        <f t="shared" si="1"/>
        <v>11</v>
      </c>
      <c r="H13" s="65">
        <f>VLOOKUP($A13,'Return Data'!$B$7:$R$2843,11,0)</f>
        <v>-13.5242</v>
      </c>
      <c r="I13" s="66">
        <f t="shared" si="2"/>
        <v>3</v>
      </c>
      <c r="J13" s="65">
        <f>VLOOKUP($A13,'Return Data'!$B$7:$R$2843,12,0)</f>
        <v>-7.5515999999999996</v>
      </c>
      <c r="K13" s="66">
        <f t="shared" si="3"/>
        <v>1</v>
      </c>
      <c r="L13" s="65">
        <f>VLOOKUP($A13,'Return Data'!$B$7:$R$2843,13,0)</f>
        <v>-4.5529999999999999</v>
      </c>
      <c r="M13" s="66">
        <f t="shared" si="4"/>
        <v>4</v>
      </c>
      <c r="N13" s="65">
        <f>VLOOKUP($A13,'Return Data'!$B$7:$R$2843,17,0)</f>
        <v>14.4207</v>
      </c>
      <c r="O13" s="66">
        <f t="shared" si="5"/>
        <v>11</v>
      </c>
      <c r="P13" s="65">
        <f>VLOOKUP($A13,'Return Data'!$B$7:$R$2843,14,0)</f>
        <v>13.4397</v>
      </c>
      <c r="Q13" s="66">
        <f t="shared" si="6"/>
        <v>11</v>
      </c>
      <c r="R13" s="65">
        <f>VLOOKUP($A13,'Return Data'!$B$7:$R$2843,16,0)</f>
        <v>2.8433000000000002</v>
      </c>
      <c r="S13" s="67">
        <f t="shared" si="7"/>
        <v>11</v>
      </c>
    </row>
    <row r="14" spans="1:19" x14ac:dyDescent="0.3">
      <c r="A14" s="82" t="s">
        <v>888</v>
      </c>
      <c r="B14" s="64">
        <f>VLOOKUP($A14,'Return Data'!$B$7:$R$2843,3,0)</f>
        <v>44377</v>
      </c>
      <c r="C14" s="65">
        <f>VLOOKUP($A14,'Return Data'!$B$7:$R$2843,4,0)</f>
        <v>14.028600000000001</v>
      </c>
      <c r="D14" s="65">
        <f>VLOOKUP($A14,'Return Data'!$B$7:$R$2843,9,0)</f>
        <v>-43.397100000000002</v>
      </c>
      <c r="E14" s="66">
        <f t="shared" si="0"/>
        <v>7</v>
      </c>
      <c r="F14" s="65">
        <f>VLOOKUP($A14,'Return Data'!$B$7:$R$2843,10,0)</f>
        <v>18.162199999999999</v>
      </c>
      <c r="G14" s="66">
        <f t="shared" si="1"/>
        <v>9</v>
      </c>
      <c r="H14" s="65">
        <f>VLOOKUP($A14,'Return Data'!$B$7:$R$2843,11,0)</f>
        <v>-14.307399999999999</v>
      </c>
      <c r="I14" s="66">
        <f t="shared" si="2"/>
        <v>7</v>
      </c>
      <c r="J14" s="65">
        <f>VLOOKUP($A14,'Return Data'!$B$7:$R$2843,12,0)</f>
        <v>-11.0541</v>
      </c>
      <c r="K14" s="66">
        <f t="shared" si="3"/>
        <v>6</v>
      </c>
      <c r="L14" s="65">
        <f>VLOOKUP($A14,'Return Data'!$B$7:$R$2843,13,0)</f>
        <v>-3.9971999999999999</v>
      </c>
      <c r="M14" s="66">
        <f t="shared" si="4"/>
        <v>1</v>
      </c>
      <c r="N14" s="65">
        <f>VLOOKUP($A14,'Return Data'!$B$7:$R$2843,17,0)</f>
        <v>15.958600000000001</v>
      </c>
      <c r="O14" s="66">
        <f t="shared" si="5"/>
        <v>7</v>
      </c>
      <c r="P14" s="65">
        <f>VLOOKUP($A14,'Return Data'!$B$7:$R$2843,14,0)</f>
        <v>13.966799999999999</v>
      </c>
      <c r="Q14" s="66">
        <f t="shared" si="6"/>
        <v>7</v>
      </c>
      <c r="R14" s="65">
        <f>VLOOKUP($A14,'Return Data'!$B$7:$R$2843,16,0)</f>
        <v>3.5985</v>
      </c>
      <c r="S14" s="67">
        <f t="shared" si="7"/>
        <v>10</v>
      </c>
    </row>
    <row r="15" spans="1:19" x14ac:dyDescent="0.3">
      <c r="A15" s="82" t="s">
        <v>890</v>
      </c>
      <c r="B15" s="64">
        <f>VLOOKUP($A15,'Return Data'!$B$7:$R$2843,3,0)</f>
        <v>44377</v>
      </c>
      <c r="C15" s="65">
        <f>VLOOKUP($A15,'Return Data'!$B$7:$R$2843,4,0)</f>
        <v>19.2422</v>
      </c>
      <c r="D15" s="65">
        <f>VLOOKUP($A15,'Return Data'!$B$7:$R$2843,9,0)</f>
        <v>-41.2378</v>
      </c>
      <c r="E15" s="66">
        <f t="shared" si="0"/>
        <v>3</v>
      </c>
      <c r="F15" s="65">
        <f>VLOOKUP($A15,'Return Data'!$B$7:$R$2843,10,0)</f>
        <v>20.81</v>
      </c>
      <c r="G15" s="66">
        <f t="shared" si="1"/>
        <v>3</v>
      </c>
      <c r="H15" s="65">
        <f>VLOOKUP($A15,'Return Data'!$B$7:$R$2843,11,0)</f>
        <v>-13.4222</v>
      </c>
      <c r="I15" s="66">
        <f t="shared" si="2"/>
        <v>1</v>
      </c>
      <c r="J15" s="65">
        <f>VLOOKUP($A15,'Return Data'!$B$7:$R$2843,12,0)</f>
        <v>-10.002599999999999</v>
      </c>
      <c r="K15" s="66">
        <f t="shared" si="3"/>
        <v>2</v>
      </c>
      <c r="L15" s="65">
        <f>VLOOKUP($A15,'Return Data'!$B$7:$R$2843,13,0)</f>
        <v>-4.3647</v>
      </c>
      <c r="M15" s="66">
        <f t="shared" si="4"/>
        <v>2</v>
      </c>
      <c r="N15" s="65">
        <f>VLOOKUP($A15,'Return Data'!$B$7:$R$2843,17,0)</f>
        <v>16.771799999999999</v>
      </c>
      <c r="O15" s="66">
        <f t="shared" si="5"/>
        <v>2</v>
      </c>
      <c r="P15" s="65">
        <f>VLOOKUP($A15,'Return Data'!$B$7:$R$2843,14,0)</f>
        <v>14.9536</v>
      </c>
      <c r="Q15" s="66">
        <f t="shared" si="6"/>
        <v>2</v>
      </c>
      <c r="R15" s="65">
        <f>VLOOKUP($A15,'Return Data'!$B$7:$R$2843,16,0)</f>
        <v>6.5780000000000003</v>
      </c>
      <c r="S15" s="67">
        <f t="shared" si="7"/>
        <v>1</v>
      </c>
    </row>
    <row r="16" spans="1:19" x14ac:dyDescent="0.3">
      <c r="A16" s="82" t="s">
        <v>892</v>
      </c>
      <c r="B16" s="64">
        <f>VLOOKUP($A16,'Return Data'!$B$7:$R$2843,3,0)</f>
        <v>44377</v>
      </c>
      <c r="C16" s="65">
        <f>VLOOKUP($A16,'Return Data'!$B$7:$R$2843,4,0)</f>
        <v>18.991900000000001</v>
      </c>
      <c r="D16" s="65">
        <f>VLOOKUP($A16,'Return Data'!$B$7:$R$2843,9,0)</f>
        <v>-44.8309</v>
      </c>
      <c r="E16" s="66">
        <f t="shared" si="0"/>
        <v>8</v>
      </c>
      <c r="F16" s="65">
        <f>VLOOKUP($A16,'Return Data'!$B$7:$R$2843,10,0)</f>
        <v>21.6905</v>
      </c>
      <c r="G16" s="66">
        <f t="shared" si="1"/>
        <v>2</v>
      </c>
      <c r="H16" s="65">
        <f>VLOOKUP($A16,'Return Data'!$B$7:$R$2843,11,0)</f>
        <v>-14.4122</v>
      </c>
      <c r="I16" s="66">
        <f t="shared" si="2"/>
        <v>8</v>
      </c>
      <c r="J16" s="65">
        <f>VLOOKUP($A16,'Return Data'!$B$7:$R$2843,12,0)</f>
        <v>-11.397</v>
      </c>
      <c r="K16" s="66">
        <f t="shared" si="3"/>
        <v>10</v>
      </c>
      <c r="L16" s="65">
        <f>VLOOKUP($A16,'Return Data'!$B$7:$R$2843,13,0)</f>
        <v>-5.2366999999999999</v>
      </c>
      <c r="M16" s="66">
        <f t="shared" si="4"/>
        <v>10</v>
      </c>
      <c r="N16" s="65">
        <f>VLOOKUP($A16,'Return Data'!$B$7:$R$2843,17,0)</f>
        <v>15.831</v>
      </c>
      <c r="O16" s="66">
        <f t="shared" si="5"/>
        <v>8</v>
      </c>
      <c r="P16" s="65">
        <f>VLOOKUP($A16,'Return Data'!$B$7:$R$2843,14,0)</f>
        <v>13.8332</v>
      </c>
      <c r="Q16" s="66">
        <f t="shared" si="6"/>
        <v>9</v>
      </c>
      <c r="R16" s="65">
        <f>VLOOKUP($A16,'Return Data'!$B$7:$R$2843,16,0)</f>
        <v>6.4104999999999999</v>
      </c>
      <c r="S16" s="67">
        <f t="shared" si="7"/>
        <v>2</v>
      </c>
    </row>
    <row r="17" spans="1:19" x14ac:dyDescent="0.3">
      <c r="A17" s="82" t="s">
        <v>894</v>
      </c>
      <c r="B17" s="64">
        <f>VLOOKUP($A17,'Return Data'!$B$7:$R$2843,3,0)</f>
        <v>44377</v>
      </c>
      <c r="C17" s="65">
        <f>VLOOKUP($A17,'Return Data'!$B$7:$R$2843,4,0)</f>
        <v>18.700600000000001</v>
      </c>
      <c r="D17" s="65">
        <f>VLOOKUP($A17,'Return Data'!$B$7:$R$2843,9,0)</f>
        <v>-42.807400000000001</v>
      </c>
      <c r="E17" s="66">
        <f t="shared" si="0"/>
        <v>5</v>
      </c>
      <c r="F17" s="65">
        <f>VLOOKUP($A17,'Return Data'!$B$7:$R$2843,10,0)</f>
        <v>19.689499999999999</v>
      </c>
      <c r="G17" s="66">
        <f t="shared" si="1"/>
        <v>4</v>
      </c>
      <c r="H17" s="65">
        <f>VLOOKUP($A17,'Return Data'!$B$7:$R$2843,11,0)</f>
        <v>-14.2638</v>
      </c>
      <c r="I17" s="66">
        <f t="shared" si="2"/>
        <v>6</v>
      </c>
      <c r="J17" s="65">
        <f>VLOOKUP($A17,'Return Data'!$B$7:$R$2843,12,0)</f>
        <v>-11.117900000000001</v>
      </c>
      <c r="K17" s="66">
        <f t="shared" si="3"/>
        <v>8</v>
      </c>
      <c r="L17" s="65">
        <f>VLOOKUP($A17,'Return Data'!$B$7:$R$2843,13,0)</f>
        <v>-4.9016999999999999</v>
      </c>
      <c r="M17" s="66">
        <f t="shared" si="4"/>
        <v>6</v>
      </c>
      <c r="N17" s="65">
        <f>VLOOKUP($A17,'Return Data'!$B$7:$R$2843,17,0)</f>
        <v>16.0381</v>
      </c>
      <c r="O17" s="66">
        <f t="shared" si="5"/>
        <v>6</v>
      </c>
      <c r="P17" s="65">
        <f>VLOOKUP($A17,'Return Data'!$B$7:$R$2843,14,0)</f>
        <v>14.0509</v>
      </c>
      <c r="Q17" s="66">
        <f t="shared" si="6"/>
        <v>5</v>
      </c>
      <c r="R17" s="65">
        <f>VLOOKUP($A17,'Return Data'!$B$7:$R$2843,16,0)</f>
        <v>6.3785999999999996</v>
      </c>
      <c r="S17" s="67">
        <f t="shared" si="7"/>
        <v>3</v>
      </c>
    </row>
    <row r="18" spans="1:19" x14ac:dyDescent="0.3">
      <c r="A18" s="82" t="s">
        <v>895</v>
      </c>
      <c r="B18" s="64">
        <f>VLOOKUP($A18,'Return Data'!$B$7:$R$2843,3,0)</f>
        <v>44377</v>
      </c>
      <c r="C18" s="65">
        <f>VLOOKUP($A18,'Return Data'!$B$7:$R$2843,4,0)</f>
        <v>14.357100000000001</v>
      </c>
      <c r="D18" s="65">
        <f>VLOOKUP($A18,'Return Data'!$B$7:$R$2843,9,0)</f>
        <v>-45.730400000000003</v>
      </c>
      <c r="E18" s="66">
        <f t="shared" si="0"/>
        <v>10</v>
      </c>
      <c r="F18" s="65">
        <f>VLOOKUP($A18,'Return Data'!$B$7:$R$2843,10,0)</f>
        <v>18.898499999999999</v>
      </c>
      <c r="G18" s="66">
        <f t="shared" si="1"/>
        <v>7</v>
      </c>
      <c r="H18" s="65">
        <f>VLOOKUP($A18,'Return Data'!$B$7:$R$2843,11,0)</f>
        <v>-14.6113</v>
      </c>
      <c r="I18" s="66">
        <f t="shared" si="2"/>
        <v>9</v>
      </c>
      <c r="J18" s="65">
        <f>VLOOKUP($A18,'Return Data'!$B$7:$R$2843,12,0)</f>
        <v>-11.0375</v>
      </c>
      <c r="K18" s="66">
        <f t="shared" si="3"/>
        <v>5</v>
      </c>
      <c r="L18" s="65">
        <f>VLOOKUP($A18,'Return Data'!$B$7:$R$2843,13,0)</f>
        <v>-5.1052999999999997</v>
      </c>
      <c r="M18" s="66">
        <f t="shared" si="4"/>
        <v>8</v>
      </c>
      <c r="N18" s="65">
        <f>VLOOKUP($A18,'Return Data'!$B$7:$R$2843,17,0)</f>
        <v>16.2898</v>
      </c>
      <c r="O18" s="66">
        <f t="shared" si="5"/>
        <v>4</v>
      </c>
      <c r="P18" s="65">
        <f>VLOOKUP($A18,'Return Data'!$B$7:$R$2843,14,0)</f>
        <v>14.1736</v>
      </c>
      <c r="Q18" s="66">
        <f t="shared" si="6"/>
        <v>4</v>
      </c>
      <c r="R18" s="65">
        <f>VLOOKUP($A18,'Return Data'!$B$7:$R$2843,16,0)</f>
        <v>3.7572000000000001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-49.039172727272735</v>
      </c>
      <c r="E20" s="88"/>
      <c r="F20" s="89">
        <f>AVERAGE(F8:F18)</f>
        <v>19.283472727272727</v>
      </c>
      <c r="G20" s="88"/>
      <c r="H20" s="89">
        <f>AVERAGE(H8:H18)</f>
        <v>-14.209527272727273</v>
      </c>
      <c r="I20" s="88"/>
      <c r="J20" s="89">
        <f>AVERAGE(J8:J18)</f>
        <v>-11.1669</v>
      </c>
      <c r="K20" s="88"/>
      <c r="L20" s="89">
        <f>AVERAGE(L8:L18)</f>
        <v>-4.9554727272727268</v>
      </c>
      <c r="M20" s="88"/>
      <c r="N20" s="89">
        <f>AVERAGE(N8:N18)</f>
        <v>16.000454545454545</v>
      </c>
      <c r="O20" s="88"/>
      <c r="P20" s="89">
        <f>AVERAGE(P8:P18)</f>
        <v>14.218872727272727</v>
      </c>
      <c r="Q20" s="88"/>
      <c r="R20" s="89">
        <f>AVERAGE(R8:R18)</f>
        <v>4.5701727272727268</v>
      </c>
      <c r="S20" s="90"/>
    </row>
    <row r="21" spans="1:19" x14ac:dyDescent="0.3">
      <c r="A21" s="87" t="s">
        <v>28</v>
      </c>
      <c r="B21" s="88"/>
      <c r="C21" s="88"/>
      <c r="D21" s="89">
        <f>MIN(D8:D18)</f>
        <v>-122.8361</v>
      </c>
      <c r="E21" s="88"/>
      <c r="F21" s="89">
        <f>MIN(F8:F18)</f>
        <v>16.5137</v>
      </c>
      <c r="G21" s="88"/>
      <c r="H21" s="89">
        <f>MIN(H8:H18)</f>
        <v>-15.5282</v>
      </c>
      <c r="I21" s="88"/>
      <c r="J21" s="89">
        <f>MIN(J8:J18)</f>
        <v>-17.149000000000001</v>
      </c>
      <c r="K21" s="88"/>
      <c r="L21" s="89">
        <f>MIN(L8:L18)</f>
        <v>-6.8878000000000004</v>
      </c>
      <c r="M21" s="88"/>
      <c r="N21" s="89">
        <f>MIN(N8:N18)</f>
        <v>14.4207</v>
      </c>
      <c r="O21" s="88"/>
      <c r="P21" s="89">
        <f>MIN(P8:P18)</f>
        <v>13.4397</v>
      </c>
      <c r="Q21" s="88"/>
      <c r="R21" s="89">
        <f>MIN(R8:R18)</f>
        <v>2.8433000000000002</v>
      </c>
      <c r="S21" s="90"/>
    </row>
    <row r="22" spans="1:19" ht="15" thickBot="1" x14ac:dyDescent="0.35">
      <c r="A22" s="91" t="s">
        <v>29</v>
      </c>
      <c r="B22" s="92"/>
      <c r="C22" s="92"/>
      <c r="D22" s="93">
        <f>MAX(D8:D18)</f>
        <v>-31.773800000000001</v>
      </c>
      <c r="E22" s="92"/>
      <c r="F22" s="93">
        <f>MAX(F8:F18)</f>
        <v>22.059200000000001</v>
      </c>
      <c r="G22" s="92"/>
      <c r="H22" s="93">
        <f>MAX(H8:H18)</f>
        <v>-13.4222</v>
      </c>
      <c r="I22" s="92"/>
      <c r="J22" s="93">
        <f>MAX(J8:J18)</f>
        <v>-7.5515999999999996</v>
      </c>
      <c r="K22" s="92"/>
      <c r="L22" s="93">
        <f>MAX(L8:L18)</f>
        <v>-3.9971999999999999</v>
      </c>
      <c r="M22" s="92"/>
      <c r="N22" s="93">
        <f>MAX(N8:N18)</f>
        <v>17.290099999999999</v>
      </c>
      <c r="O22" s="92"/>
      <c r="P22" s="93">
        <f>MAX(P8:P18)</f>
        <v>15.930199999999999</v>
      </c>
      <c r="Q22" s="92"/>
      <c r="R22" s="93">
        <f>MAX(R8:R18)</f>
        <v>6.5780000000000003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44377</v>
      </c>
      <c r="C8" s="65">
        <f>VLOOKUP($A8,'Return Data'!$B$7:$R$2843,4,0)</f>
        <v>16.516300000000001</v>
      </c>
      <c r="D8" s="65">
        <f>VLOOKUP($A8,'Return Data'!$B$7:$R$2843,9,0)</f>
        <v>2.9881000000000002</v>
      </c>
      <c r="E8" s="66">
        <f t="shared" ref="E8:E27" si="0">RANK(D8,D$8:D$27,0)</f>
        <v>13</v>
      </c>
      <c r="F8" s="65">
        <f>VLOOKUP($A8,'Return Data'!$B$7:$R$2843,10,0)</f>
        <v>8.3163</v>
      </c>
      <c r="G8" s="66">
        <f t="shared" ref="G8:G27" si="1">RANK(F8,F$8:F$27,0)</f>
        <v>9</v>
      </c>
      <c r="H8" s="65">
        <f>VLOOKUP($A8,'Return Data'!$B$7:$R$2843,11,0)</f>
        <v>8.0845000000000002</v>
      </c>
      <c r="I8" s="66">
        <f t="shared" ref="I8:I27" si="2">RANK(H8,H$8:H$27,0)</f>
        <v>6</v>
      </c>
      <c r="J8" s="65">
        <f>VLOOKUP($A8,'Return Data'!$B$7:$R$2843,12,0)</f>
        <v>9.7893000000000008</v>
      </c>
      <c r="K8" s="66">
        <f t="shared" ref="K8:K27" si="3">RANK(J8,J$8:J$27,0)</f>
        <v>6</v>
      </c>
      <c r="L8" s="65">
        <f>VLOOKUP($A8,'Return Data'!$B$7:$R$2843,13,0)</f>
        <v>11.319800000000001</v>
      </c>
      <c r="M8" s="66">
        <f t="shared" ref="M8:M27" si="4">RANK(L8,L$8:L$27,0)</f>
        <v>4</v>
      </c>
      <c r="N8" s="65">
        <f>VLOOKUP($A8,'Return Data'!$B$7:$R$2843,17,0)</f>
        <v>7.2188999999999997</v>
      </c>
      <c r="O8" s="66">
        <f>RANK(N8,N$8:N$27,0)</f>
        <v>8</v>
      </c>
      <c r="P8" s="65">
        <f>VLOOKUP($A8,'Return Data'!$B$7:$R$2843,14,0)</f>
        <v>7.0663999999999998</v>
      </c>
      <c r="Q8" s="66">
        <f>RANK(P8,P$8:P$27,0)</f>
        <v>7</v>
      </c>
      <c r="R8" s="65">
        <f>VLOOKUP($A8,'Return Data'!$B$7:$R$2843,16,0)</f>
        <v>8.4054000000000002</v>
      </c>
      <c r="S8" s="67">
        <f t="shared" ref="S8:S27" si="5">RANK(R8,R$8:R$27,0)</f>
        <v>7</v>
      </c>
    </row>
    <row r="9" spans="1:19" x14ac:dyDescent="0.3">
      <c r="A9" s="82" t="s">
        <v>654</v>
      </c>
      <c r="B9" s="64">
        <f>VLOOKUP($A9,'Return Data'!$B$7:$R$2843,3,0)</f>
        <v>44377</v>
      </c>
      <c r="C9" s="65">
        <f>VLOOKUP($A9,'Return Data'!$B$7:$R$2843,4,0)</f>
        <v>0.41570000000000001</v>
      </c>
      <c r="D9" s="65">
        <f>VLOOKUP($A9,'Return Data'!$B$7:$R$2843,9,0)</f>
        <v>0</v>
      </c>
      <c r="E9" s="66">
        <f t="shared" si="0"/>
        <v>18</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-15.741</v>
      </c>
      <c r="S9" s="67">
        <f t="shared" si="5"/>
        <v>19</v>
      </c>
    </row>
    <row r="10" spans="1:19" x14ac:dyDescent="0.3">
      <c r="A10" s="82" t="s">
        <v>656</v>
      </c>
      <c r="B10" s="64">
        <f>VLOOKUP($A10,'Return Data'!$B$7:$R$2843,3,0)</f>
        <v>44377</v>
      </c>
      <c r="C10" s="65">
        <f>VLOOKUP($A10,'Return Data'!$B$7:$R$2843,4,0)</f>
        <v>17.937799999999999</v>
      </c>
      <c r="D10" s="65">
        <f>VLOOKUP($A10,'Return Data'!$B$7:$R$2843,9,0)</f>
        <v>3.2839</v>
      </c>
      <c r="E10" s="66">
        <f t="shared" si="0"/>
        <v>11</v>
      </c>
      <c r="F10" s="65">
        <f>VLOOKUP($A10,'Return Data'!$B$7:$R$2843,10,0)</f>
        <v>8.0147999999999993</v>
      </c>
      <c r="G10" s="66">
        <f t="shared" si="1"/>
        <v>10</v>
      </c>
      <c r="H10" s="65">
        <f>VLOOKUP($A10,'Return Data'!$B$7:$R$2843,11,0)</f>
        <v>7.4970999999999997</v>
      </c>
      <c r="I10" s="66">
        <f t="shared" si="2"/>
        <v>9</v>
      </c>
      <c r="J10" s="65">
        <f>VLOOKUP($A10,'Return Data'!$B$7:$R$2843,12,0)</f>
        <v>8.6567000000000007</v>
      </c>
      <c r="K10" s="66">
        <f t="shared" si="3"/>
        <v>9</v>
      </c>
      <c r="L10" s="65">
        <f>VLOOKUP($A10,'Return Data'!$B$7:$R$2843,13,0)</f>
        <v>9.1452000000000009</v>
      </c>
      <c r="M10" s="66">
        <f t="shared" si="4"/>
        <v>11</v>
      </c>
      <c r="N10" s="65">
        <f>VLOOKUP($A10,'Return Data'!$B$7:$R$2843,17,0)</f>
        <v>9.1343999999999994</v>
      </c>
      <c r="O10" s="66">
        <f t="shared" ref="O10:O22" si="6">RANK(N10,N$8:N$27,0)</f>
        <v>3</v>
      </c>
      <c r="P10" s="65">
        <f>VLOOKUP($A10,'Return Data'!$B$7:$R$2843,14,0)</f>
        <v>7.7111999999999998</v>
      </c>
      <c r="Q10" s="66">
        <f t="shared" ref="Q10:Q22" si="7">RANK(P10,P$8:P$27,0)</f>
        <v>6</v>
      </c>
      <c r="R10" s="65">
        <f>VLOOKUP($A10,'Return Data'!$B$7:$R$2843,16,0)</f>
        <v>8.7522000000000002</v>
      </c>
      <c r="S10" s="67">
        <f t="shared" si="5"/>
        <v>5</v>
      </c>
    </row>
    <row r="11" spans="1:19" x14ac:dyDescent="0.3">
      <c r="A11" s="82" t="s">
        <v>660</v>
      </c>
      <c r="B11" s="64">
        <f>VLOOKUP($A11,'Return Data'!$B$7:$R$2843,3,0)</f>
        <v>44377</v>
      </c>
      <c r="C11" s="65">
        <f>VLOOKUP($A11,'Return Data'!$B$7:$R$2843,4,0)</f>
        <v>16.764099999999999</v>
      </c>
      <c r="D11" s="65">
        <f>VLOOKUP($A11,'Return Data'!$B$7:$R$2843,9,0)</f>
        <v>1.7843</v>
      </c>
      <c r="E11" s="66">
        <f t="shared" si="0"/>
        <v>16</v>
      </c>
      <c r="F11" s="65">
        <f>VLOOKUP($A11,'Return Data'!$B$7:$R$2843,10,0)</f>
        <v>6.4455</v>
      </c>
      <c r="G11" s="66">
        <f t="shared" si="1"/>
        <v>15</v>
      </c>
      <c r="H11" s="65">
        <f>VLOOKUP($A11,'Return Data'!$B$7:$R$2843,11,0)</f>
        <v>15.295999999999999</v>
      </c>
      <c r="I11" s="66">
        <f t="shared" si="2"/>
        <v>1</v>
      </c>
      <c r="J11" s="65">
        <f>VLOOKUP($A11,'Return Data'!$B$7:$R$2843,12,0)</f>
        <v>14.453799999999999</v>
      </c>
      <c r="K11" s="66">
        <f t="shared" si="3"/>
        <v>2</v>
      </c>
      <c r="L11" s="65">
        <f>VLOOKUP($A11,'Return Data'!$B$7:$R$2843,13,0)</f>
        <v>15.644</v>
      </c>
      <c r="M11" s="66">
        <f t="shared" si="4"/>
        <v>1</v>
      </c>
      <c r="N11" s="65">
        <f>VLOOKUP($A11,'Return Data'!$B$7:$R$2843,17,0)</f>
        <v>6.4207000000000001</v>
      </c>
      <c r="O11" s="66">
        <f t="shared" si="6"/>
        <v>9</v>
      </c>
      <c r="P11" s="65">
        <f>VLOOKUP($A11,'Return Data'!$B$7:$R$2843,14,0)</f>
        <v>5.9076000000000004</v>
      </c>
      <c r="Q11" s="66">
        <f t="shared" si="7"/>
        <v>8</v>
      </c>
      <c r="R11" s="65">
        <f>VLOOKUP($A11,'Return Data'!$B$7:$R$2843,16,0)</f>
        <v>8.3553999999999995</v>
      </c>
      <c r="S11" s="67">
        <f t="shared" si="5"/>
        <v>8</v>
      </c>
    </row>
    <row r="12" spans="1:19" x14ac:dyDescent="0.3">
      <c r="A12" s="82" t="s">
        <v>662</v>
      </c>
      <c r="B12" s="64">
        <f>VLOOKUP($A12,'Return Data'!$B$7:$R$2843,3,0)</f>
        <v>44377</v>
      </c>
      <c r="C12" s="65">
        <f>VLOOKUP($A12,'Return Data'!$B$7:$R$2843,4,0)</f>
        <v>4.2976999999999999</v>
      </c>
      <c r="D12" s="65">
        <f>VLOOKUP($A12,'Return Data'!$B$7:$R$2843,9,0)</f>
        <v>10.8896</v>
      </c>
      <c r="E12" s="66">
        <f t="shared" si="0"/>
        <v>3</v>
      </c>
      <c r="F12" s="65">
        <f>VLOOKUP($A12,'Return Data'!$B$7:$R$2843,10,0)</f>
        <v>23.352</v>
      </c>
      <c r="G12" s="66">
        <f t="shared" si="1"/>
        <v>1</v>
      </c>
      <c r="H12" s="65">
        <f>VLOOKUP($A12,'Return Data'!$B$7:$R$2843,11,0)</f>
        <v>14.5763</v>
      </c>
      <c r="I12" s="66">
        <f t="shared" si="2"/>
        <v>2</v>
      </c>
      <c r="J12" s="65">
        <f>VLOOKUP($A12,'Return Data'!$B$7:$R$2843,12,0)</f>
        <v>11.8574</v>
      </c>
      <c r="K12" s="66">
        <f t="shared" si="3"/>
        <v>3</v>
      </c>
      <c r="L12" s="65">
        <f>VLOOKUP($A12,'Return Data'!$B$7:$R$2843,13,0)</f>
        <v>14.468</v>
      </c>
      <c r="M12" s="66">
        <f t="shared" si="4"/>
        <v>3</v>
      </c>
      <c r="N12" s="65">
        <f>VLOOKUP($A12,'Return Data'!$B$7:$R$2843,17,0)</f>
        <v>-21.4315</v>
      </c>
      <c r="O12" s="66">
        <f t="shared" si="6"/>
        <v>17</v>
      </c>
      <c r="P12" s="65">
        <f>VLOOKUP($A12,'Return Data'!$B$7:$R$2843,14,0)</f>
        <v>-31.820599999999999</v>
      </c>
      <c r="Q12" s="66">
        <f t="shared" si="7"/>
        <v>17</v>
      </c>
      <c r="R12" s="65">
        <f>VLOOKUP($A12,'Return Data'!$B$7:$R$2843,16,0)</f>
        <v>-12.466699999999999</v>
      </c>
      <c r="S12" s="67">
        <f t="shared" si="5"/>
        <v>17</v>
      </c>
    </row>
    <row r="13" spans="1:19" x14ac:dyDescent="0.3">
      <c r="A13" s="82" t="s">
        <v>664</v>
      </c>
      <c r="B13" s="64">
        <f>VLOOKUP($A13,'Return Data'!$B$7:$R$2843,3,0)</f>
        <v>44377</v>
      </c>
      <c r="C13" s="65">
        <f>VLOOKUP($A13,'Return Data'!$B$7:$R$2843,4,0)</f>
        <v>32.317399999999999</v>
      </c>
      <c r="D13" s="65">
        <f>VLOOKUP($A13,'Return Data'!$B$7:$R$2843,9,0)</f>
        <v>3.2747000000000002</v>
      </c>
      <c r="E13" s="66">
        <f t="shared" si="0"/>
        <v>12</v>
      </c>
      <c r="F13" s="65">
        <f>VLOOKUP($A13,'Return Data'!$B$7:$R$2843,10,0)</f>
        <v>5.0753000000000004</v>
      </c>
      <c r="G13" s="66">
        <f t="shared" si="1"/>
        <v>19</v>
      </c>
      <c r="H13" s="65">
        <f>VLOOKUP($A13,'Return Data'!$B$7:$R$2843,11,0)</f>
        <v>4.8460999999999999</v>
      </c>
      <c r="I13" s="66">
        <f t="shared" si="2"/>
        <v>14</v>
      </c>
      <c r="J13" s="65">
        <f>VLOOKUP($A13,'Return Data'!$B$7:$R$2843,12,0)</f>
        <v>5.0632000000000001</v>
      </c>
      <c r="K13" s="66">
        <f t="shared" si="3"/>
        <v>16</v>
      </c>
      <c r="L13" s="65">
        <f>VLOOKUP($A13,'Return Data'!$B$7:$R$2843,13,0)</f>
        <v>6.9337</v>
      </c>
      <c r="M13" s="66">
        <f t="shared" si="4"/>
        <v>14</v>
      </c>
      <c r="N13" s="65">
        <f>VLOOKUP($A13,'Return Data'!$B$7:$R$2843,17,0)</f>
        <v>5.4065000000000003</v>
      </c>
      <c r="O13" s="66">
        <f t="shared" si="6"/>
        <v>10</v>
      </c>
      <c r="P13" s="65">
        <f>VLOOKUP($A13,'Return Data'!$B$7:$R$2843,14,0)</f>
        <v>2.9441000000000002</v>
      </c>
      <c r="Q13" s="66">
        <f t="shared" si="7"/>
        <v>13</v>
      </c>
      <c r="R13" s="65">
        <f>VLOOKUP($A13,'Return Data'!$B$7:$R$2843,16,0)</f>
        <v>6.9890999999999996</v>
      </c>
      <c r="S13" s="67">
        <f t="shared" si="5"/>
        <v>12</v>
      </c>
    </row>
    <row r="14" spans="1:19" x14ac:dyDescent="0.3">
      <c r="A14" s="82" t="s">
        <v>667</v>
      </c>
      <c r="B14" s="64">
        <f>VLOOKUP($A14,'Return Data'!$B$7:$R$2843,3,0)</f>
        <v>44377</v>
      </c>
      <c r="C14" s="65">
        <f>VLOOKUP($A14,'Return Data'!$B$7:$R$2843,4,0)</f>
        <v>22.603300000000001</v>
      </c>
      <c r="D14" s="65">
        <f>VLOOKUP($A14,'Return Data'!$B$7:$R$2843,9,0)</f>
        <v>-4.6825999999999999</v>
      </c>
      <c r="E14" s="66">
        <f t="shared" si="0"/>
        <v>20</v>
      </c>
      <c r="F14" s="65">
        <f>VLOOKUP($A14,'Return Data'!$B$7:$R$2843,10,0)</f>
        <v>10.0901</v>
      </c>
      <c r="G14" s="66">
        <f t="shared" si="1"/>
        <v>6</v>
      </c>
      <c r="H14" s="65">
        <f>VLOOKUP($A14,'Return Data'!$B$7:$R$2843,11,0)</f>
        <v>13.6752</v>
      </c>
      <c r="I14" s="66">
        <f t="shared" si="2"/>
        <v>3</v>
      </c>
      <c r="J14" s="65">
        <f>VLOOKUP($A14,'Return Data'!$B$7:$R$2843,12,0)</f>
        <v>18.1783</v>
      </c>
      <c r="K14" s="66">
        <f t="shared" si="3"/>
        <v>1</v>
      </c>
      <c r="L14" s="65">
        <f>VLOOKUP($A14,'Return Data'!$B$7:$R$2843,13,0)</f>
        <v>14.532299999999999</v>
      </c>
      <c r="M14" s="66">
        <f t="shared" si="4"/>
        <v>2</v>
      </c>
      <c r="N14" s="65">
        <f>VLOOKUP($A14,'Return Data'!$B$7:$R$2843,17,0)</f>
        <v>4.8022</v>
      </c>
      <c r="O14" s="66">
        <f t="shared" si="6"/>
        <v>12</v>
      </c>
      <c r="P14" s="65">
        <f>VLOOKUP($A14,'Return Data'!$B$7:$R$2843,14,0)</f>
        <v>5.8791000000000002</v>
      </c>
      <c r="Q14" s="66">
        <f t="shared" si="7"/>
        <v>9</v>
      </c>
      <c r="R14" s="65">
        <f>VLOOKUP($A14,'Return Data'!$B$7:$R$2843,16,0)</f>
        <v>8.4751999999999992</v>
      </c>
      <c r="S14" s="67">
        <f t="shared" si="5"/>
        <v>6</v>
      </c>
    </row>
    <row r="15" spans="1:19" x14ac:dyDescent="0.3">
      <c r="A15" s="82" t="s">
        <v>675</v>
      </c>
      <c r="B15" s="64">
        <f>VLOOKUP($A15,'Return Data'!$B$7:$R$2843,3,0)</f>
        <v>44377</v>
      </c>
      <c r="C15" s="65">
        <f>VLOOKUP($A15,'Return Data'!$B$7:$R$2843,4,0)</f>
        <v>19.710100000000001</v>
      </c>
      <c r="D15" s="65">
        <f>VLOOKUP($A15,'Return Data'!$B$7:$R$2843,9,0)</f>
        <v>7.4175000000000004</v>
      </c>
      <c r="E15" s="66">
        <f t="shared" si="0"/>
        <v>4</v>
      </c>
      <c r="F15" s="65">
        <f>VLOOKUP($A15,'Return Data'!$B$7:$R$2843,10,0)</f>
        <v>11.288500000000001</v>
      </c>
      <c r="G15" s="66">
        <f t="shared" si="1"/>
        <v>2</v>
      </c>
      <c r="H15" s="65">
        <f>VLOOKUP($A15,'Return Data'!$B$7:$R$2843,11,0)</f>
        <v>8.4102999999999994</v>
      </c>
      <c r="I15" s="66">
        <f t="shared" si="2"/>
        <v>5</v>
      </c>
      <c r="J15" s="65">
        <f>VLOOKUP($A15,'Return Data'!$B$7:$R$2843,12,0)</f>
        <v>11.184100000000001</v>
      </c>
      <c r="K15" s="66">
        <f t="shared" si="3"/>
        <v>4</v>
      </c>
      <c r="L15" s="65">
        <f>VLOOKUP($A15,'Return Data'!$B$7:$R$2843,13,0)</f>
        <v>11.0672</v>
      </c>
      <c r="M15" s="66">
        <f t="shared" si="4"/>
        <v>5</v>
      </c>
      <c r="N15" s="65">
        <f>VLOOKUP($A15,'Return Data'!$B$7:$R$2843,17,0)</f>
        <v>10.2339</v>
      </c>
      <c r="O15" s="66">
        <f t="shared" si="6"/>
        <v>1</v>
      </c>
      <c r="P15" s="65">
        <f>VLOOKUP($A15,'Return Data'!$B$7:$R$2843,14,0)</f>
        <v>9.6321999999999992</v>
      </c>
      <c r="Q15" s="66">
        <f t="shared" si="7"/>
        <v>1</v>
      </c>
      <c r="R15" s="65">
        <f>VLOOKUP($A15,'Return Data'!$B$7:$R$2843,16,0)</f>
        <v>9.7812000000000001</v>
      </c>
      <c r="S15" s="67">
        <f t="shared" si="5"/>
        <v>1</v>
      </c>
    </row>
    <row r="16" spans="1:19" x14ac:dyDescent="0.3">
      <c r="A16" s="82" t="s">
        <v>677</v>
      </c>
      <c r="B16" s="64">
        <f>VLOOKUP($A16,'Return Data'!$B$7:$R$2843,3,0)</f>
        <v>44377</v>
      </c>
      <c r="C16" s="65">
        <f>VLOOKUP($A16,'Return Data'!$B$7:$R$2843,4,0)</f>
        <v>25.913399999999999</v>
      </c>
      <c r="D16" s="65">
        <f>VLOOKUP($A16,'Return Data'!$B$7:$R$2843,9,0)</f>
        <v>6.3620000000000001</v>
      </c>
      <c r="E16" s="66">
        <f t="shared" si="0"/>
        <v>5</v>
      </c>
      <c r="F16" s="65">
        <f>VLOOKUP($A16,'Return Data'!$B$7:$R$2843,10,0)</f>
        <v>10.338200000000001</v>
      </c>
      <c r="G16" s="66">
        <f t="shared" si="1"/>
        <v>5</v>
      </c>
      <c r="H16" s="65">
        <f>VLOOKUP($A16,'Return Data'!$B$7:$R$2843,11,0)</f>
        <v>7.5511999999999997</v>
      </c>
      <c r="I16" s="66">
        <f t="shared" si="2"/>
        <v>8</v>
      </c>
      <c r="J16" s="65">
        <f>VLOOKUP($A16,'Return Data'!$B$7:$R$2843,12,0)</f>
        <v>8.9873999999999992</v>
      </c>
      <c r="K16" s="66">
        <f t="shared" si="3"/>
        <v>8</v>
      </c>
      <c r="L16" s="65">
        <f>VLOOKUP($A16,'Return Data'!$B$7:$R$2843,13,0)</f>
        <v>9.5680999999999994</v>
      </c>
      <c r="M16" s="66">
        <f t="shared" si="4"/>
        <v>9</v>
      </c>
      <c r="N16" s="65">
        <f>VLOOKUP($A16,'Return Data'!$B$7:$R$2843,17,0)</f>
        <v>9.9669000000000008</v>
      </c>
      <c r="O16" s="66">
        <f t="shared" si="6"/>
        <v>2</v>
      </c>
      <c r="P16" s="65">
        <f>VLOOKUP($A16,'Return Data'!$B$7:$R$2843,14,0)</f>
        <v>9.5306999999999995</v>
      </c>
      <c r="Q16" s="66">
        <f t="shared" si="7"/>
        <v>2</v>
      </c>
      <c r="R16" s="65">
        <f>VLOOKUP($A16,'Return Data'!$B$7:$R$2843,16,0)</f>
        <v>9.4911999999999992</v>
      </c>
      <c r="S16" s="67">
        <f t="shared" si="5"/>
        <v>2</v>
      </c>
    </row>
    <row r="17" spans="1:19" x14ac:dyDescent="0.3">
      <c r="A17" s="82" t="s">
        <v>679</v>
      </c>
      <c r="B17" s="64">
        <f>VLOOKUP($A17,'Return Data'!$B$7:$R$2843,3,0)</f>
        <v>44377</v>
      </c>
      <c r="C17" s="65">
        <f>VLOOKUP($A17,'Return Data'!$B$7:$R$2843,4,0)</f>
        <v>14.260300000000001</v>
      </c>
      <c r="D17" s="65">
        <f>VLOOKUP($A17,'Return Data'!$B$7:$R$2843,9,0)</f>
        <v>4.6185999999999998</v>
      </c>
      <c r="E17" s="66">
        <f t="shared" si="0"/>
        <v>8</v>
      </c>
      <c r="F17" s="65">
        <f>VLOOKUP($A17,'Return Data'!$B$7:$R$2843,10,0)</f>
        <v>8.6506000000000007</v>
      </c>
      <c r="G17" s="66">
        <f t="shared" si="1"/>
        <v>8</v>
      </c>
      <c r="H17" s="65">
        <f>VLOOKUP($A17,'Return Data'!$B$7:$R$2843,11,0)</f>
        <v>6.0426000000000002</v>
      </c>
      <c r="I17" s="66">
        <f t="shared" si="2"/>
        <v>11</v>
      </c>
      <c r="J17" s="65">
        <f>VLOOKUP($A17,'Return Data'!$B$7:$R$2843,12,0)</f>
        <v>8.6485000000000003</v>
      </c>
      <c r="K17" s="66">
        <f t="shared" si="3"/>
        <v>10</v>
      </c>
      <c r="L17" s="65">
        <f>VLOOKUP($A17,'Return Data'!$B$7:$R$2843,13,0)</f>
        <v>9.6255000000000006</v>
      </c>
      <c r="M17" s="66">
        <f t="shared" si="4"/>
        <v>8</v>
      </c>
      <c r="N17" s="65">
        <f>VLOOKUP($A17,'Return Data'!$B$7:$R$2843,17,0)</f>
        <v>-0.53100000000000003</v>
      </c>
      <c r="O17" s="66">
        <f t="shared" si="6"/>
        <v>15</v>
      </c>
      <c r="P17" s="65">
        <f>VLOOKUP($A17,'Return Data'!$B$7:$R$2843,14,0)</f>
        <v>-0.38140000000000002</v>
      </c>
      <c r="Q17" s="66">
        <f t="shared" si="7"/>
        <v>15</v>
      </c>
      <c r="R17" s="65">
        <f>VLOOKUP($A17,'Return Data'!$B$7:$R$2843,16,0)</f>
        <v>4.9596999999999998</v>
      </c>
      <c r="S17" s="67">
        <f t="shared" si="5"/>
        <v>15</v>
      </c>
    </row>
    <row r="18" spans="1:19" x14ac:dyDescent="0.3">
      <c r="A18" s="82" t="s">
        <v>680</v>
      </c>
      <c r="B18" s="64">
        <f>VLOOKUP($A18,'Return Data'!$B$7:$R$2843,3,0)</f>
        <v>44377</v>
      </c>
      <c r="C18" s="65">
        <f>VLOOKUP($A18,'Return Data'!$B$7:$R$2843,4,0)</f>
        <v>13.7829</v>
      </c>
      <c r="D18" s="65">
        <f>VLOOKUP($A18,'Return Data'!$B$7:$R$2843,9,0)</f>
        <v>2.6707000000000001</v>
      </c>
      <c r="E18" s="66">
        <f t="shared" si="0"/>
        <v>14</v>
      </c>
      <c r="F18" s="65">
        <f>VLOOKUP($A18,'Return Data'!$B$7:$R$2843,10,0)</f>
        <v>7.0575999999999999</v>
      </c>
      <c r="G18" s="66">
        <f t="shared" si="1"/>
        <v>13</v>
      </c>
      <c r="H18" s="65">
        <f>VLOOKUP($A18,'Return Data'!$B$7:$R$2843,11,0)</f>
        <v>4.3848000000000003</v>
      </c>
      <c r="I18" s="66">
        <f t="shared" si="2"/>
        <v>15</v>
      </c>
      <c r="J18" s="65">
        <f>VLOOKUP($A18,'Return Data'!$B$7:$R$2843,12,0)</f>
        <v>6.7210000000000001</v>
      </c>
      <c r="K18" s="66">
        <f t="shared" si="3"/>
        <v>13</v>
      </c>
      <c r="L18" s="65">
        <f>VLOOKUP($A18,'Return Data'!$B$7:$R$2843,13,0)</f>
        <v>6.8582999999999998</v>
      </c>
      <c r="M18" s="66">
        <f t="shared" si="4"/>
        <v>15</v>
      </c>
      <c r="N18" s="65">
        <f>VLOOKUP($A18,'Return Data'!$B$7:$R$2843,17,0)</f>
        <v>7.8792999999999997</v>
      </c>
      <c r="O18" s="66">
        <f t="shared" si="6"/>
        <v>6</v>
      </c>
      <c r="P18" s="65">
        <f>VLOOKUP($A18,'Return Data'!$B$7:$R$2843,14,0)</f>
        <v>8.1954999999999991</v>
      </c>
      <c r="Q18" s="66">
        <f t="shared" si="7"/>
        <v>5</v>
      </c>
      <c r="R18" s="65">
        <f>VLOOKUP($A18,'Return Data'!$B$7:$R$2843,16,0)</f>
        <v>7.6935000000000002</v>
      </c>
      <c r="S18" s="67">
        <f t="shared" si="5"/>
        <v>9</v>
      </c>
    </row>
    <row r="19" spans="1:19" x14ac:dyDescent="0.3">
      <c r="A19" s="82" t="s">
        <v>683</v>
      </c>
      <c r="B19" s="64">
        <f>VLOOKUP($A19,'Return Data'!$B$7:$R$2843,3,0)</f>
        <v>44377</v>
      </c>
      <c r="C19" s="65">
        <f>VLOOKUP($A19,'Return Data'!$B$7:$R$2843,4,0)</f>
        <v>1547.8649</v>
      </c>
      <c r="D19" s="65">
        <f>VLOOKUP($A19,'Return Data'!$B$7:$R$2843,9,0)</f>
        <v>1.1388</v>
      </c>
      <c r="E19" s="66">
        <f t="shared" si="0"/>
        <v>17</v>
      </c>
      <c r="F19" s="65">
        <f>VLOOKUP($A19,'Return Data'!$B$7:$R$2843,10,0)</f>
        <v>5.4950999999999999</v>
      </c>
      <c r="G19" s="66">
        <f t="shared" si="1"/>
        <v>17</v>
      </c>
      <c r="H19" s="65">
        <f>VLOOKUP($A19,'Return Data'!$B$7:$R$2843,11,0)</f>
        <v>3.2025000000000001</v>
      </c>
      <c r="I19" s="66">
        <f t="shared" si="2"/>
        <v>17</v>
      </c>
      <c r="J19" s="65">
        <f>VLOOKUP($A19,'Return Data'!$B$7:$R$2843,12,0)</f>
        <v>4.6364999999999998</v>
      </c>
      <c r="K19" s="66">
        <f t="shared" si="3"/>
        <v>17</v>
      </c>
      <c r="L19" s="65">
        <f>VLOOKUP($A19,'Return Data'!$B$7:$R$2843,13,0)</f>
        <v>5.1268000000000002</v>
      </c>
      <c r="M19" s="66">
        <f t="shared" si="4"/>
        <v>16</v>
      </c>
      <c r="N19" s="65">
        <f>VLOOKUP($A19,'Return Data'!$B$7:$R$2843,17,0)</f>
        <v>7.5960999999999999</v>
      </c>
      <c r="O19" s="66">
        <f t="shared" si="6"/>
        <v>7</v>
      </c>
      <c r="P19" s="65">
        <f>VLOOKUP($A19,'Return Data'!$B$7:$R$2843,14,0)</f>
        <v>2.9685999999999999</v>
      </c>
      <c r="Q19" s="66">
        <f t="shared" si="7"/>
        <v>12</v>
      </c>
      <c r="R19" s="65">
        <f>VLOOKUP($A19,'Return Data'!$B$7:$R$2843,16,0)</f>
        <v>6.6108000000000002</v>
      </c>
      <c r="S19" s="67">
        <f t="shared" si="5"/>
        <v>14</v>
      </c>
    </row>
    <row r="20" spans="1:19" x14ac:dyDescent="0.3">
      <c r="A20" s="82" t="s">
        <v>685</v>
      </c>
      <c r="B20" s="64">
        <f>VLOOKUP($A20,'Return Data'!$B$7:$R$2843,3,0)</f>
        <v>44377</v>
      </c>
      <c r="C20" s="65">
        <f>VLOOKUP($A20,'Return Data'!$B$7:$R$2843,4,0)</f>
        <v>25.733699999999999</v>
      </c>
      <c r="D20" s="65">
        <f>VLOOKUP($A20,'Return Data'!$B$7:$R$2843,9,0)</f>
        <v>5.2556000000000003</v>
      </c>
      <c r="E20" s="66">
        <f t="shared" si="0"/>
        <v>7</v>
      </c>
      <c r="F20" s="65">
        <f>VLOOKUP($A20,'Return Data'!$B$7:$R$2843,10,0)</f>
        <v>9.1448999999999998</v>
      </c>
      <c r="G20" s="66">
        <f t="shared" si="1"/>
        <v>7</v>
      </c>
      <c r="H20" s="65">
        <f>VLOOKUP($A20,'Return Data'!$B$7:$R$2843,11,0)</f>
        <v>6.4023000000000003</v>
      </c>
      <c r="I20" s="66">
        <f t="shared" si="2"/>
        <v>10</v>
      </c>
      <c r="J20" s="65">
        <f>VLOOKUP($A20,'Return Data'!$B$7:$R$2843,12,0)</f>
        <v>7.2218999999999998</v>
      </c>
      <c r="K20" s="66">
        <f t="shared" si="3"/>
        <v>12</v>
      </c>
      <c r="L20" s="65">
        <f>VLOOKUP($A20,'Return Data'!$B$7:$R$2843,13,0)</f>
        <v>8.5769000000000002</v>
      </c>
      <c r="M20" s="66">
        <f t="shared" si="4"/>
        <v>12</v>
      </c>
      <c r="N20" s="65">
        <f>VLOOKUP($A20,'Return Data'!$B$7:$R$2843,17,0)</f>
        <v>8.2873999999999999</v>
      </c>
      <c r="O20" s="66">
        <f t="shared" si="6"/>
        <v>5</v>
      </c>
      <c r="P20" s="65">
        <f>VLOOKUP($A20,'Return Data'!$B$7:$R$2843,14,0)</f>
        <v>8.3430999999999997</v>
      </c>
      <c r="Q20" s="66">
        <f t="shared" si="7"/>
        <v>3</v>
      </c>
      <c r="R20" s="65">
        <f>VLOOKUP($A20,'Return Data'!$B$7:$R$2843,16,0)</f>
        <v>9.1074999999999999</v>
      </c>
      <c r="S20" s="67">
        <f t="shared" si="5"/>
        <v>4</v>
      </c>
    </row>
    <row r="21" spans="1:19" x14ac:dyDescent="0.3">
      <c r="A21" s="82" t="s">
        <v>687</v>
      </c>
      <c r="B21" s="64">
        <f>VLOOKUP($A21,'Return Data'!$B$7:$R$2843,3,0)</f>
        <v>44377</v>
      </c>
      <c r="C21" s="65">
        <f>VLOOKUP($A21,'Return Data'!$B$7:$R$2843,4,0)</f>
        <v>23.683700000000002</v>
      </c>
      <c r="D21" s="65">
        <f>VLOOKUP($A21,'Return Data'!$B$7:$R$2843,9,0)</f>
        <v>2.2321</v>
      </c>
      <c r="E21" s="66">
        <f t="shared" si="0"/>
        <v>15</v>
      </c>
      <c r="F21" s="65">
        <f>VLOOKUP($A21,'Return Data'!$B$7:$R$2843,10,0)</f>
        <v>5.3323999999999998</v>
      </c>
      <c r="G21" s="66">
        <f t="shared" si="1"/>
        <v>18</v>
      </c>
      <c r="H21" s="65">
        <f>VLOOKUP($A21,'Return Data'!$B$7:$R$2843,11,0)</f>
        <v>4.2572000000000001</v>
      </c>
      <c r="I21" s="66">
        <f t="shared" si="2"/>
        <v>16</v>
      </c>
      <c r="J21" s="65">
        <f>VLOOKUP($A21,'Return Data'!$B$7:$R$2843,12,0)</f>
        <v>6.1585999999999999</v>
      </c>
      <c r="K21" s="66">
        <f t="shared" si="3"/>
        <v>15</v>
      </c>
      <c r="L21" s="65">
        <f>VLOOKUP($A21,'Return Data'!$B$7:$R$2843,13,0)</f>
        <v>10.2136</v>
      </c>
      <c r="M21" s="66">
        <f t="shared" si="4"/>
        <v>6</v>
      </c>
      <c r="N21" s="65">
        <f>VLOOKUP($A21,'Return Data'!$B$7:$R$2843,17,0)</f>
        <v>4.8906000000000001</v>
      </c>
      <c r="O21" s="66">
        <f t="shared" si="6"/>
        <v>11</v>
      </c>
      <c r="P21" s="65">
        <f>VLOOKUP($A21,'Return Data'!$B$7:$R$2843,14,0)</f>
        <v>4.9336000000000002</v>
      </c>
      <c r="Q21" s="66">
        <f t="shared" si="7"/>
        <v>10</v>
      </c>
      <c r="R21" s="65">
        <f>VLOOKUP($A21,'Return Data'!$B$7:$R$2843,16,0)</f>
        <v>7.4446000000000003</v>
      </c>
      <c r="S21" s="67">
        <f t="shared" si="5"/>
        <v>10</v>
      </c>
    </row>
    <row r="22" spans="1:19" x14ac:dyDescent="0.3">
      <c r="A22" s="82" t="s">
        <v>689</v>
      </c>
      <c r="B22" s="64">
        <f>VLOOKUP($A22,'Return Data'!$B$7:$R$2843,3,0)</f>
        <v>44377</v>
      </c>
      <c r="C22" s="65">
        <f>VLOOKUP($A22,'Return Data'!$B$7:$R$2843,4,0)</f>
        <v>26.7972</v>
      </c>
      <c r="D22" s="65">
        <f>VLOOKUP($A22,'Return Data'!$B$7:$R$2843,9,0)</f>
        <v>5.2961</v>
      </c>
      <c r="E22" s="66">
        <f t="shared" si="0"/>
        <v>6</v>
      </c>
      <c r="F22" s="65">
        <f>VLOOKUP($A22,'Return Data'!$B$7:$R$2843,10,0)</f>
        <v>7.6478999999999999</v>
      </c>
      <c r="G22" s="66">
        <f t="shared" si="1"/>
        <v>12</v>
      </c>
      <c r="H22" s="65">
        <f>VLOOKUP($A22,'Return Data'!$B$7:$R$2843,11,0)</f>
        <v>7.7603999999999997</v>
      </c>
      <c r="I22" s="66">
        <f t="shared" si="2"/>
        <v>7</v>
      </c>
      <c r="J22" s="65">
        <f>VLOOKUP($A22,'Return Data'!$B$7:$R$2843,12,0)</f>
        <v>9.4704999999999995</v>
      </c>
      <c r="K22" s="66">
        <f t="shared" si="3"/>
        <v>7</v>
      </c>
      <c r="L22" s="65">
        <f>VLOOKUP($A22,'Return Data'!$B$7:$R$2843,13,0)</f>
        <v>9.6614000000000004</v>
      </c>
      <c r="M22" s="66">
        <f t="shared" si="4"/>
        <v>7</v>
      </c>
      <c r="N22" s="65">
        <f>VLOOKUP($A22,'Return Data'!$B$7:$R$2843,17,0)</f>
        <v>0.3392</v>
      </c>
      <c r="O22" s="66">
        <f t="shared" si="6"/>
        <v>14</v>
      </c>
      <c r="P22" s="65">
        <f>VLOOKUP($A22,'Return Data'!$B$7:$R$2843,14,0)</f>
        <v>1.6654</v>
      </c>
      <c r="Q22" s="66">
        <f t="shared" si="7"/>
        <v>14</v>
      </c>
      <c r="R22" s="65">
        <f>VLOOKUP($A22,'Return Data'!$B$7:$R$2843,16,0)</f>
        <v>6.6520000000000001</v>
      </c>
      <c r="S22" s="67">
        <f t="shared" si="5"/>
        <v>13</v>
      </c>
    </row>
    <row r="23" spans="1:19" x14ac:dyDescent="0.3">
      <c r="A23" s="82" t="s">
        <v>691</v>
      </c>
      <c r="B23" s="64">
        <f>VLOOKUP($A23,'Return Data'!$B$7:$R$2843,3,0)</f>
        <v>44377</v>
      </c>
      <c r="C23" s="65">
        <f>VLOOKUP($A23,'Return Data'!$B$7:$R$2843,4,0)</f>
        <v>0.1273</v>
      </c>
      <c r="D23" s="65">
        <f>VLOOKUP($A23,'Return Data'!$B$7:$R$2843,9,0)</f>
        <v>11.4117</v>
      </c>
      <c r="E23" s="66">
        <f t="shared" si="0"/>
        <v>1</v>
      </c>
      <c r="F23" s="65">
        <f>VLOOKUP($A23,'Return Data'!$B$7:$R$2843,10,0)</f>
        <v>11.2164</v>
      </c>
      <c r="G23" s="66">
        <f t="shared" si="1"/>
        <v>4</v>
      </c>
      <c r="H23" s="65">
        <f>VLOOKUP($A23,'Return Data'!$B$7:$R$2843,11,0)</f>
        <v>-41.087000000000003</v>
      </c>
      <c r="I23" s="66">
        <f t="shared" si="2"/>
        <v>20</v>
      </c>
      <c r="J23" s="65">
        <f>VLOOKUP($A23,'Return Data'!$B$7:$R$2843,12,0)</f>
        <v>-25.0153</v>
      </c>
      <c r="K23" s="66">
        <f t="shared" si="3"/>
        <v>20</v>
      </c>
      <c r="L23" s="65">
        <f>VLOOKUP($A23,'Return Data'!$B$7:$R$2843,13,0)</f>
        <v>-20.4375</v>
      </c>
      <c r="M23" s="66">
        <f t="shared" si="4"/>
        <v>19</v>
      </c>
      <c r="N23" s="65"/>
      <c r="O23" s="66"/>
      <c r="P23" s="65"/>
      <c r="Q23" s="66"/>
      <c r="R23" s="65">
        <f>VLOOKUP($A23,'Return Data'!$B$7:$R$2843,16,0)</f>
        <v>-13.289199999999999</v>
      </c>
      <c r="S23" s="67">
        <f t="shared" si="5"/>
        <v>18</v>
      </c>
    </row>
    <row r="24" spans="1:19" x14ac:dyDescent="0.3">
      <c r="A24" s="82" t="s">
        <v>694</v>
      </c>
      <c r="B24" s="64">
        <f>VLOOKUP($A24,'Return Data'!$B$7:$R$2843,3,0)</f>
        <v>44377</v>
      </c>
      <c r="C24" s="65">
        <f>VLOOKUP($A24,'Return Data'!$B$7:$R$2843,4,0)</f>
        <v>15.961600000000001</v>
      </c>
      <c r="D24" s="65">
        <f>VLOOKUP($A24,'Return Data'!$B$7:$R$2843,9,0)</f>
        <v>-0.87929999999999997</v>
      </c>
      <c r="E24" s="66">
        <f t="shared" si="0"/>
        <v>19</v>
      </c>
      <c r="F24" s="65">
        <f>VLOOKUP($A24,'Return Data'!$B$7:$R$2843,10,0)</f>
        <v>5.7058</v>
      </c>
      <c r="G24" s="66">
        <f t="shared" si="1"/>
        <v>16</v>
      </c>
      <c r="H24" s="65">
        <f>VLOOKUP($A24,'Return Data'!$B$7:$R$2843,11,0)</f>
        <v>8.9748000000000001</v>
      </c>
      <c r="I24" s="66">
        <f t="shared" si="2"/>
        <v>4</v>
      </c>
      <c r="J24" s="65">
        <f>VLOOKUP($A24,'Return Data'!$B$7:$R$2843,12,0)</f>
        <v>11.113</v>
      </c>
      <c r="K24" s="66">
        <f t="shared" si="3"/>
        <v>5</v>
      </c>
      <c r="L24" s="65">
        <f>VLOOKUP($A24,'Return Data'!$B$7:$R$2843,13,0)</f>
        <v>9.2946000000000009</v>
      </c>
      <c r="M24" s="66">
        <f t="shared" si="4"/>
        <v>10</v>
      </c>
      <c r="N24" s="65">
        <f>VLOOKUP($A24,'Return Data'!$B$7:$R$2843,17,0)</f>
        <v>4.3186</v>
      </c>
      <c r="O24" s="66">
        <f>RANK(N24,N$8:N$27,0)</f>
        <v>13</v>
      </c>
      <c r="P24" s="65">
        <f>VLOOKUP($A24,'Return Data'!$B$7:$R$2843,14,0)</f>
        <v>3.6756000000000002</v>
      </c>
      <c r="Q24" s="66">
        <f>RANK(P24,P$8:P$27,0)</f>
        <v>11</v>
      </c>
      <c r="R24" s="65">
        <f>VLOOKUP($A24,'Return Data'!$B$7:$R$2843,16,0)</f>
        <v>7.1661999999999999</v>
      </c>
      <c r="S24" s="67">
        <f t="shared" si="5"/>
        <v>11</v>
      </c>
    </row>
    <row r="25" spans="1:19" x14ac:dyDescent="0.3">
      <c r="A25" s="82" t="s">
        <v>700</v>
      </c>
      <c r="B25" s="64">
        <f>VLOOKUP($A25,'Return Data'!$B$7:$R$2843,3,0)</f>
        <v>44377</v>
      </c>
      <c r="C25" s="65">
        <f>VLOOKUP($A25,'Return Data'!$B$7:$R$2843,4,0)</f>
        <v>36.679400000000001</v>
      </c>
      <c r="D25" s="65">
        <f>VLOOKUP($A25,'Return Data'!$B$7:$R$2843,9,0)</f>
        <v>4.1375999999999999</v>
      </c>
      <c r="E25" s="66">
        <f t="shared" si="0"/>
        <v>10</v>
      </c>
      <c r="F25" s="65">
        <f>VLOOKUP($A25,'Return Data'!$B$7:$R$2843,10,0)</f>
        <v>7.7074999999999996</v>
      </c>
      <c r="G25" s="66">
        <f t="shared" si="1"/>
        <v>11</v>
      </c>
      <c r="H25" s="65">
        <f>VLOOKUP($A25,'Return Data'!$B$7:$R$2843,11,0)</f>
        <v>5.1779999999999999</v>
      </c>
      <c r="I25" s="66">
        <f t="shared" si="2"/>
        <v>12</v>
      </c>
      <c r="J25" s="65">
        <f>VLOOKUP($A25,'Return Data'!$B$7:$R$2843,12,0)</f>
        <v>7.7102000000000004</v>
      </c>
      <c r="K25" s="66">
        <f t="shared" si="3"/>
        <v>11</v>
      </c>
      <c r="L25" s="65">
        <f>VLOOKUP($A25,'Return Data'!$B$7:$R$2843,13,0)</f>
        <v>8.2215000000000007</v>
      </c>
      <c r="M25" s="66">
        <f t="shared" si="4"/>
        <v>13</v>
      </c>
      <c r="N25" s="65">
        <f>VLOOKUP($A25,'Return Data'!$B$7:$R$2843,17,0)</f>
        <v>8.7082999999999995</v>
      </c>
      <c r="O25" s="66">
        <f>RANK(N25,N$8:N$27,0)</f>
        <v>4</v>
      </c>
      <c r="P25" s="65">
        <f>VLOOKUP($A25,'Return Data'!$B$7:$R$2843,14,0)</f>
        <v>8.2041000000000004</v>
      </c>
      <c r="Q25" s="66">
        <f>RANK(P25,P$8:P$27,0)</f>
        <v>4</v>
      </c>
      <c r="R25" s="65">
        <f>VLOOKUP($A25,'Return Data'!$B$7:$R$2843,16,0)</f>
        <v>9.1672999999999991</v>
      </c>
      <c r="S25" s="67">
        <f t="shared" si="5"/>
        <v>3</v>
      </c>
    </row>
    <row r="26" spans="1:19" x14ac:dyDescent="0.3">
      <c r="A26" s="82" t="s">
        <v>708</v>
      </c>
      <c r="B26" s="64">
        <f>VLOOKUP($A26,'Return Data'!$B$7:$R$2843,3,0)</f>
        <v>44377</v>
      </c>
      <c r="C26" s="65">
        <f>VLOOKUP($A26,'Return Data'!$B$7:$R$2843,4,0)</f>
        <v>0.64080000000000004</v>
      </c>
      <c r="D26" s="65">
        <f>VLOOKUP($A26,'Return Data'!$B$7:$R$2843,9,0)</f>
        <v>11.158200000000001</v>
      </c>
      <c r="E26" s="66">
        <f t="shared" si="0"/>
        <v>2</v>
      </c>
      <c r="F26" s="65">
        <f>VLOOKUP($A26,'Return Data'!$B$7:$R$2843,10,0)</f>
        <v>11.2699</v>
      </c>
      <c r="G26" s="66">
        <f t="shared" si="1"/>
        <v>3</v>
      </c>
      <c r="H26" s="65">
        <f>VLOOKUP($A26,'Return Data'!$B$7:$R$2843,11,0)</f>
        <v>-39.989600000000003</v>
      </c>
      <c r="I26" s="66">
        <f t="shared" si="2"/>
        <v>19</v>
      </c>
      <c r="J26" s="65">
        <f>VLOOKUP($A26,'Return Data'!$B$7:$R$2843,12,0)</f>
        <v>-24.378799999999998</v>
      </c>
      <c r="K26" s="66">
        <f t="shared" si="3"/>
        <v>19</v>
      </c>
      <c r="L26" s="65">
        <f>VLOOKUP($A26,'Return Data'!$B$7:$R$2843,13,0)</f>
        <v>-53.8827</v>
      </c>
      <c r="M26" s="66">
        <f t="shared" si="4"/>
        <v>20</v>
      </c>
      <c r="N26" s="65"/>
      <c r="O26" s="66"/>
      <c r="P26" s="65"/>
      <c r="Q26" s="66"/>
      <c r="R26" s="65">
        <f>VLOOKUP($A26,'Return Data'!$B$7:$R$2843,16,0)</f>
        <v>-46.772500000000001</v>
      </c>
      <c r="S26" s="67">
        <f t="shared" si="5"/>
        <v>20</v>
      </c>
    </row>
    <row r="27" spans="1:19" x14ac:dyDescent="0.3">
      <c r="A27" s="82" t="s">
        <v>710</v>
      </c>
      <c r="B27" s="64">
        <f>VLOOKUP($A27,'Return Data'!$B$7:$R$2843,3,0)</f>
        <v>44377</v>
      </c>
      <c r="C27" s="65">
        <f>VLOOKUP($A27,'Return Data'!$B$7:$R$2843,4,0)</f>
        <v>12.6648</v>
      </c>
      <c r="D27" s="65">
        <f>VLOOKUP($A27,'Return Data'!$B$7:$R$2843,9,0)</f>
        <v>4.1639999999999997</v>
      </c>
      <c r="E27" s="66">
        <f t="shared" si="0"/>
        <v>9</v>
      </c>
      <c r="F27" s="65">
        <f>VLOOKUP($A27,'Return Data'!$B$7:$R$2843,10,0)</f>
        <v>6.4951999999999996</v>
      </c>
      <c r="G27" s="66">
        <f t="shared" si="1"/>
        <v>14</v>
      </c>
      <c r="H27" s="65">
        <f>VLOOKUP($A27,'Return Data'!$B$7:$R$2843,11,0)</f>
        <v>5.0570000000000004</v>
      </c>
      <c r="I27" s="66">
        <f t="shared" si="2"/>
        <v>13</v>
      </c>
      <c r="J27" s="65">
        <f>VLOOKUP($A27,'Return Data'!$B$7:$R$2843,12,0)</f>
        <v>6.6071999999999997</v>
      </c>
      <c r="K27" s="66">
        <f t="shared" si="3"/>
        <v>14</v>
      </c>
      <c r="L27" s="65">
        <f>VLOOKUP($A27,'Return Data'!$B$7:$R$2843,13,0)</f>
        <v>-3.2932999999999999</v>
      </c>
      <c r="M27" s="66">
        <f t="shared" si="4"/>
        <v>18</v>
      </c>
      <c r="N27" s="65">
        <f>VLOOKUP($A27,'Return Data'!$B$7:$R$2843,17,0)</f>
        <v>-15.0954</v>
      </c>
      <c r="O27" s="66">
        <f>RANK(N27,N$8:N$27,0)</f>
        <v>16</v>
      </c>
      <c r="P27" s="65">
        <f>VLOOKUP($A27,'Return Data'!$B$7:$R$2843,14,0)</f>
        <v>-9.3176000000000005</v>
      </c>
      <c r="Q27" s="66">
        <f>RANK(P27,P$8:P$27,0)</f>
        <v>16</v>
      </c>
      <c r="R27" s="65">
        <f>VLOOKUP($A27,'Return Data'!$B$7:$R$2843,16,0)</f>
        <v>2.6713</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4.1260800000000009</v>
      </c>
      <c r="E29" s="88"/>
      <c r="F29" s="89">
        <f>AVERAGE(F8:F27)</f>
        <v>8.4321999999999999</v>
      </c>
      <c r="G29" s="88"/>
      <c r="H29" s="89">
        <f>AVERAGE(H8:H27)</f>
        <v>2.5059849999999995</v>
      </c>
      <c r="I29" s="88"/>
      <c r="J29" s="89">
        <f>AVERAGE(J8:J27)</f>
        <v>5.3531750000000002</v>
      </c>
      <c r="K29" s="88"/>
      <c r="L29" s="89">
        <f>AVERAGE(L8:L27)</f>
        <v>4.1321700000000012</v>
      </c>
      <c r="M29" s="88"/>
      <c r="N29" s="89">
        <f>AVERAGE(N8:N27)</f>
        <v>3.4203000000000001</v>
      </c>
      <c r="O29" s="88"/>
      <c r="P29" s="89">
        <f>AVERAGE(P8:P27)</f>
        <v>2.6551529411764712</v>
      </c>
      <c r="Q29" s="88"/>
      <c r="R29" s="89">
        <f>AVERAGE(R8:R27)</f>
        <v>1.6726599999999994</v>
      </c>
      <c r="S29" s="90"/>
    </row>
    <row r="30" spans="1:19" x14ac:dyDescent="0.3">
      <c r="A30" s="87" t="s">
        <v>28</v>
      </c>
      <c r="B30" s="88"/>
      <c r="C30" s="88"/>
      <c r="D30" s="89">
        <f>MIN(D8:D27)</f>
        <v>-4.6825999999999999</v>
      </c>
      <c r="E30" s="88"/>
      <c r="F30" s="89">
        <f>MIN(F8:F27)</f>
        <v>0</v>
      </c>
      <c r="G30" s="88"/>
      <c r="H30" s="89">
        <f>MIN(H8:H27)</f>
        <v>-41.087000000000003</v>
      </c>
      <c r="I30" s="88"/>
      <c r="J30" s="89">
        <f>MIN(J8:J27)</f>
        <v>-25.0153</v>
      </c>
      <c r="K30" s="88"/>
      <c r="L30" s="89">
        <f>MIN(L8:L27)</f>
        <v>-53.8827</v>
      </c>
      <c r="M30" s="88"/>
      <c r="N30" s="89">
        <f>MIN(N8:N27)</f>
        <v>-21.4315</v>
      </c>
      <c r="O30" s="88"/>
      <c r="P30" s="89">
        <f>MIN(P8:P27)</f>
        <v>-31.820599999999999</v>
      </c>
      <c r="Q30" s="88"/>
      <c r="R30" s="89">
        <f>MIN(R8:R27)</f>
        <v>-46.772500000000001</v>
      </c>
      <c r="S30" s="90"/>
    </row>
    <row r="31" spans="1:19" ht="15" thickBot="1" x14ac:dyDescent="0.35">
      <c r="A31" s="91" t="s">
        <v>29</v>
      </c>
      <c r="B31" s="92"/>
      <c r="C31" s="92"/>
      <c r="D31" s="93">
        <f>MAX(D8:D27)</f>
        <v>11.4117</v>
      </c>
      <c r="E31" s="92"/>
      <c r="F31" s="93">
        <f>MAX(F8:F27)</f>
        <v>23.352</v>
      </c>
      <c r="G31" s="92"/>
      <c r="H31" s="93">
        <f>MAX(H8:H27)</f>
        <v>15.295999999999999</v>
      </c>
      <c r="I31" s="92"/>
      <c r="J31" s="93">
        <f>MAX(J8:J27)</f>
        <v>18.1783</v>
      </c>
      <c r="K31" s="92"/>
      <c r="L31" s="93">
        <f>MAX(L8:L27)</f>
        <v>15.644</v>
      </c>
      <c r="M31" s="92"/>
      <c r="N31" s="93">
        <f>MAX(N8:N27)</f>
        <v>10.2339</v>
      </c>
      <c r="O31" s="92"/>
      <c r="P31" s="93">
        <f>MAX(P8:P27)</f>
        <v>9.6321999999999992</v>
      </c>
      <c r="Q31" s="92"/>
      <c r="R31" s="93">
        <f>MAX(R8:R27)</f>
        <v>9.7812000000000001</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44377</v>
      </c>
      <c r="C8" s="65">
        <f>VLOOKUP($A8,'Return Data'!$B$7:$R$2843,4,0)</f>
        <v>15.605499999999999</v>
      </c>
      <c r="D8" s="65">
        <f>VLOOKUP($A8,'Return Data'!$B$7:$R$2843,9,0)</f>
        <v>2.2370999999999999</v>
      </c>
      <c r="E8" s="66">
        <f t="shared" ref="E8:E27" si="0">RANK(D8,D$8:D$27,0)</f>
        <v>13</v>
      </c>
      <c r="F8" s="65">
        <f>VLOOKUP($A8,'Return Data'!$B$7:$R$2843,10,0)</f>
        <v>7.3276000000000003</v>
      </c>
      <c r="G8" s="66">
        <f t="shared" ref="G8:G27" si="1">RANK(F8,F$8:F$27,0)</f>
        <v>9</v>
      </c>
      <c r="H8" s="65">
        <f>VLOOKUP($A8,'Return Data'!$B$7:$R$2843,11,0)</f>
        <v>7.1622000000000003</v>
      </c>
      <c r="I8" s="66">
        <f t="shared" ref="I8:I27" si="2">RANK(H8,H$8:H$27,0)</f>
        <v>6</v>
      </c>
      <c r="J8" s="65">
        <f>VLOOKUP($A8,'Return Data'!$B$7:$R$2843,12,0)</f>
        <v>8.8885000000000005</v>
      </c>
      <c r="K8" s="66">
        <f t="shared" ref="K8:K27" si="3">RANK(J8,J$8:J$27,0)</f>
        <v>6</v>
      </c>
      <c r="L8" s="65">
        <f>VLOOKUP($A8,'Return Data'!$B$7:$R$2843,13,0)</f>
        <v>10.39</v>
      </c>
      <c r="M8" s="66">
        <f t="shared" ref="M8:M27" si="4">RANK(L8,L$8:L$27,0)</f>
        <v>5</v>
      </c>
      <c r="N8" s="65">
        <f>VLOOKUP($A8,'Return Data'!$B$7:$R$2843,17,0)</f>
        <v>6.3411</v>
      </c>
      <c r="O8" s="66">
        <f>RANK(N8,N$8:N$27,0)</f>
        <v>8</v>
      </c>
      <c r="P8" s="65">
        <f>VLOOKUP($A8,'Return Data'!$B$7:$R$2843,14,0)</f>
        <v>6.1262999999999996</v>
      </c>
      <c r="Q8" s="66">
        <f>RANK(P8,P$8:P$27,0)</f>
        <v>7</v>
      </c>
      <c r="R8" s="65">
        <f>VLOOKUP($A8,'Return Data'!$B$7:$R$2843,16,0)</f>
        <v>7.4192999999999998</v>
      </c>
      <c r="S8" s="67">
        <f t="shared" ref="S8:S27" si="5">RANK(R8,R$8:R$27,0)</f>
        <v>7</v>
      </c>
    </row>
    <row r="9" spans="1:19" x14ac:dyDescent="0.3">
      <c r="A9" s="82" t="s">
        <v>655</v>
      </c>
      <c r="B9" s="64">
        <f>VLOOKUP($A9,'Return Data'!$B$7:$R$2843,3,0)</f>
        <v>44377</v>
      </c>
      <c r="C9" s="65">
        <f>VLOOKUP($A9,'Return Data'!$B$7:$R$2843,4,0)</f>
        <v>0.39800000000000002</v>
      </c>
      <c r="D9" s="65">
        <f>VLOOKUP($A9,'Return Data'!$B$7:$R$2843,9,0)</f>
        <v>0</v>
      </c>
      <c r="E9" s="66">
        <f t="shared" si="0"/>
        <v>17</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-15.7379</v>
      </c>
      <c r="S9" s="67">
        <f t="shared" si="5"/>
        <v>19</v>
      </c>
    </row>
    <row r="10" spans="1:19" x14ac:dyDescent="0.3">
      <c r="A10" s="82" t="s">
        <v>657</v>
      </c>
      <c r="B10" s="64">
        <f>VLOOKUP($A10,'Return Data'!$B$7:$R$2843,3,0)</f>
        <v>44377</v>
      </c>
      <c r="C10" s="65">
        <f>VLOOKUP($A10,'Return Data'!$B$7:$R$2843,4,0)</f>
        <v>16.567599999999999</v>
      </c>
      <c r="D10" s="65">
        <f>VLOOKUP($A10,'Return Data'!$B$7:$R$2843,9,0)</f>
        <v>2.2677999999999998</v>
      </c>
      <c r="E10" s="66">
        <f t="shared" si="0"/>
        <v>12</v>
      </c>
      <c r="F10" s="65">
        <f>VLOOKUP($A10,'Return Data'!$B$7:$R$2843,10,0)</f>
        <v>6.9566999999999997</v>
      </c>
      <c r="G10" s="66">
        <f t="shared" si="1"/>
        <v>12</v>
      </c>
      <c r="H10" s="65">
        <f>VLOOKUP($A10,'Return Data'!$B$7:$R$2843,11,0)</f>
        <v>6.3940999999999999</v>
      </c>
      <c r="I10" s="66">
        <f t="shared" si="2"/>
        <v>9</v>
      </c>
      <c r="J10" s="65">
        <f>VLOOKUP($A10,'Return Data'!$B$7:$R$2843,12,0)</f>
        <v>7.5143000000000004</v>
      </c>
      <c r="K10" s="66">
        <f t="shared" si="3"/>
        <v>10</v>
      </c>
      <c r="L10" s="65">
        <f>VLOOKUP($A10,'Return Data'!$B$7:$R$2843,13,0)</f>
        <v>7.9709000000000003</v>
      </c>
      <c r="M10" s="66">
        <f t="shared" si="4"/>
        <v>10</v>
      </c>
      <c r="N10" s="65">
        <f>VLOOKUP($A10,'Return Data'!$B$7:$R$2843,17,0)</f>
        <v>7.9374000000000002</v>
      </c>
      <c r="O10" s="66">
        <f t="shared" ref="O10:O22" si="6">RANK(N10,N$8:N$27,0)</f>
        <v>4</v>
      </c>
      <c r="P10" s="65">
        <f>VLOOKUP($A10,'Return Data'!$B$7:$R$2843,14,0)</f>
        <v>6.5164</v>
      </c>
      <c r="Q10" s="66">
        <f t="shared" ref="Q10:Q22" si="7">RANK(P10,P$8:P$27,0)</f>
        <v>6</v>
      </c>
      <c r="R10" s="65">
        <f>VLOOKUP($A10,'Return Data'!$B$7:$R$2843,16,0)</f>
        <v>7.5183999999999997</v>
      </c>
      <c r="S10" s="67">
        <f t="shared" si="5"/>
        <v>6</v>
      </c>
    </row>
    <row r="11" spans="1:19" x14ac:dyDescent="0.3">
      <c r="A11" s="82" t="s">
        <v>658</v>
      </c>
      <c r="B11" s="64">
        <f>VLOOKUP($A11,'Return Data'!$B$7:$R$2843,3,0)</f>
        <v>44377</v>
      </c>
      <c r="C11" s="65">
        <f>VLOOKUP($A11,'Return Data'!$B$7:$R$2843,4,0)</f>
        <v>15.716799999999999</v>
      </c>
      <c r="D11" s="65">
        <f>VLOOKUP($A11,'Return Data'!$B$7:$R$2843,9,0)</f>
        <v>1.1624000000000001</v>
      </c>
      <c r="E11" s="66">
        <f t="shared" si="0"/>
        <v>16</v>
      </c>
      <c r="F11" s="65">
        <f>VLOOKUP($A11,'Return Data'!$B$7:$R$2843,10,0)</f>
        <v>5.7622</v>
      </c>
      <c r="G11" s="66">
        <f t="shared" si="1"/>
        <v>14</v>
      </c>
      <c r="H11" s="65">
        <f>VLOOKUP($A11,'Return Data'!$B$7:$R$2843,11,0)</f>
        <v>14.551</v>
      </c>
      <c r="I11" s="66">
        <f t="shared" si="2"/>
        <v>1</v>
      </c>
      <c r="J11" s="65">
        <f>VLOOKUP($A11,'Return Data'!$B$7:$R$2843,12,0)</f>
        <v>13.677300000000001</v>
      </c>
      <c r="K11" s="66">
        <f t="shared" si="3"/>
        <v>2</v>
      </c>
      <c r="L11" s="65">
        <f>VLOOKUP($A11,'Return Data'!$B$7:$R$2843,13,0)</f>
        <v>14.8293</v>
      </c>
      <c r="M11" s="66">
        <f t="shared" si="4"/>
        <v>1</v>
      </c>
      <c r="N11" s="65">
        <f>VLOOKUP($A11,'Return Data'!$B$7:$R$2843,17,0)</f>
        <v>5.6024000000000003</v>
      </c>
      <c r="O11" s="66">
        <f t="shared" si="6"/>
        <v>9</v>
      </c>
      <c r="P11" s="65">
        <f>VLOOKUP($A11,'Return Data'!$B$7:$R$2843,14,0)</f>
        <v>5.0472000000000001</v>
      </c>
      <c r="Q11" s="66">
        <f t="shared" si="7"/>
        <v>9</v>
      </c>
      <c r="R11" s="65">
        <f>VLOOKUP($A11,'Return Data'!$B$7:$R$2843,16,0)</f>
        <v>7.2751000000000001</v>
      </c>
      <c r="S11" s="67">
        <f t="shared" si="5"/>
        <v>8</v>
      </c>
    </row>
    <row r="12" spans="1:19" x14ac:dyDescent="0.3">
      <c r="A12" s="82" t="s">
        <v>663</v>
      </c>
      <c r="B12" s="64">
        <f>VLOOKUP($A12,'Return Data'!$B$7:$R$2843,3,0)</f>
        <v>44377</v>
      </c>
      <c r="C12" s="65">
        <f>VLOOKUP($A12,'Return Data'!$B$7:$R$2843,4,0)</f>
        <v>4.2462999999999997</v>
      </c>
      <c r="D12" s="65">
        <f>VLOOKUP($A12,'Return Data'!$B$7:$R$2843,9,0)</f>
        <v>10.597799999999999</v>
      </c>
      <c r="E12" s="66">
        <f t="shared" si="0"/>
        <v>3</v>
      </c>
      <c r="F12" s="65">
        <f>VLOOKUP($A12,'Return Data'!$B$7:$R$2843,10,0)</f>
        <v>23.054400000000001</v>
      </c>
      <c r="G12" s="66">
        <f t="shared" si="1"/>
        <v>1</v>
      </c>
      <c r="H12" s="65">
        <f>VLOOKUP($A12,'Return Data'!$B$7:$R$2843,11,0)</f>
        <v>14.276899999999999</v>
      </c>
      <c r="I12" s="66">
        <f t="shared" si="2"/>
        <v>2</v>
      </c>
      <c r="J12" s="65">
        <f>VLOOKUP($A12,'Return Data'!$B$7:$R$2843,12,0)</f>
        <v>11.555300000000001</v>
      </c>
      <c r="K12" s="66">
        <f t="shared" si="3"/>
        <v>3</v>
      </c>
      <c r="L12" s="65">
        <f>VLOOKUP($A12,'Return Data'!$B$7:$R$2843,13,0)</f>
        <v>14.1509</v>
      </c>
      <c r="M12" s="66">
        <f t="shared" si="4"/>
        <v>2</v>
      </c>
      <c r="N12" s="65">
        <f>VLOOKUP($A12,'Return Data'!$B$7:$R$2843,17,0)</f>
        <v>-21.6465</v>
      </c>
      <c r="O12" s="66">
        <f t="shared" si="6"/>
        <v>17</v>
      </c>
      <c r="P12" s="65">
        <f>VLOOKUP($A12,'Return Data'!$B$7:$R$2843,14,0)</f>
        <v>-31.999300000000002</v>
      </c>
      <c r="Q12" s="66">
        <f t="shared" si="7"/>
        <v>17</v>
      </c>
      <c r="R12" s="65">
        <f>VLOOKUP($A12,'Return Data'!$B$7:$R$2843,16,0)</f>
        <v>-12.6326</v>
      </c>
      <c r="S12" s="67">
        <f t="shared" si="5"/>
        <v>17</v>
      </c>
    </row>
    <row r="13" spans="1:19" x14ac:dyDescent="0.3">
      <c r="A13" s="82" t="s">
        <v>665</v>
      </c>
      <c r="B13" s="64">
        <f>VLOOKUP($A13,'Return Data'!$B$7:$R$2843,3,0)</f>
        <v>44377</v>
      </c>
      <c r="C13" s="65">
        <f>VLOOKUP($A13,'Return Data'!$B$7:$R$2843,4,0)</f>
        <v>30.577200000000001</v>
      </c>
      <c r="D13" s="65">
        <f>VLOOKUP($A13,'Return Data'!$B$7:$R$2843,9,0)</f>
        <v>2.4470999999999998</v>
      </c>
      <c r="E13" s="66">
        <f t="shared" si="0"/>
        <v>11</v>
      </c>
      <c r="F13" s="65">
        <f>VLOOKUP($A13,'Return Data'!$B$7:$R$2843,10,0)</f>
        <v>4.2754000000000003</v>
      </c>
      <c r="G13" s="66">
        <f t="shared" si="1"/>
        <v>19</v>
      </c>
      <c r="H13" s="65">
        <f>VLOOKUP($A13,'Return Data'!$B$7:$R$2843,11,0)</f>
        <v>4.0378999999999996</v>
      </c>
      <c r="I13" s="66">
        <f t="shared" si="2"/>
        <v>14</v>
      </c>
      <c r="J13" s="65">
        <f>VLOOKUP($A13,'Return Data'!$B$7:$R$2843,12,0)</f>
        <v>4.2446999999999999</v>
      </c>
      <c r="K13" s="66">
        <f t="shared" si="3"/>
        <v>16</v>
      </c>
      <c r="L13" s="65">
        <f>VLOOKUP($A13,'Return Data'!$B$7:$R$2843,13,0)</f>
        <v>6.0762</v>
      </c>
      <c r="M13" s="66">
        <f t="shared" si="4"/>
        <v>14</v>
      </c>
      <c r="N13" s="65">
        <f>VLOOKUP($A13,'Return Data'!$B$7:$R$2843,17,0)</f>
        <v>4.5731000000000002</v>
      </c>
      <c r="O13" s="66">
        <f t="shared" si="6"/>
        <v>10</v>
      </c>
      <c r="P13" s="65">
        <f>VLOOKUP($A13,'Return Data'!$B$7:$R$2843,14,0)</f>
        <v>2.1295000000000002</v>
      </c>
      <c r="Q13" s="66">
        <f t="shared" si="7"/>
        <v>12</v>
      </c>
      <c r="R13" s="65">
        <f>VLOOKUP($A13,'Return Data'!$B$7:$R$2843,16,0)</f>
        <v>6.3532000000000002</v>
      </c>
      <c r="S13" s="67">
        <f t="shared" si="5"/>
        <v>11</v>
      </c>
    </row>
    <row r="14" spans="1:19" x14ac:dyDescent="0.3">
      <c r="A14" s="82" t="s">
        <v>666</v>
      </c>
      <c r="B14" s="64">
        <f>VLOOKUP($A14,'Return Data'!$B$7:$R$2843,3,0)</f>
        <v>44377</v>
      </c>
      <c r="C14" s="65">
        <f>VLOOKUP($A14,'Return Data'!$B$7:$R$2843,4,0)</f>
        <v>21.2196</v>
      </c>
      <c r="D14" s="65">
        <f>VLOOKUP($A14,'Return Data'!$B$7:$R$2843,9,0)</f>
        <v>-4.6817000000000002</v>
      </c>
      <c r="E14" s="66">
        <f t="shared" si="0"/>
        <v>20</v>
      </c>
      <c r="F14" s="65">
        <f>VLOOKUP($A14,'Return Data'!$B$7:$R$2843,10,0)</f>
        <v>10.090400000000001</v>
      </c>
      <c r="G14" s="66">
        <f t="shared" si="1"/>
        <v>5</v>
      </c>
      <c r="H14" s="65">
        <f>VLOOKUP($A14,'Return Data'!$B$7:$R$2843,11,0)</f>
        <v>13.4138</v>
      </c>
      <c r="I14" s="66">
        <f t="shared" si="2"/>
        <v>3</v>
      </c>
      <c r="J14" s="65">
        <f>VLOOKUP($A14,'Return Data'!$B$7:$R$2843,12,0)</f>
        <v>17.773</v>
      </c>
      <c r="K14" s="66">
        <f t="shared" si="3"/>
        <v>1</v>
      </c>
      <c r="L14" s="65">
        <f>VLOOKUP($A14,'Return Data'!$B$7:$R$2843,13,0)</f>
        <v>14.060600000000001</v>
      </c>
      <c r="M14" s="66">
        <f t="shared" si="4"/>
        <v>3</v>
      </c>
      <c r="N14" s="65">
        <f>VLOOKUP($A14,'Return Data'!$B$7:$R$2843,17,0)</f>
        <v>4.2435</v>
      </c>
      <c r="O14" s="66">
        <f t="shared" si="6"/>
        <v>11</v>
      </c>
      <c r="P14" s="65">
        <f>VLOOKUP($A14,'Return Data'!$B$7:$R$2843,14,0)</f>
        <v>5.2469000000000001</v>
      </c>
      <c r="Q14" s="66">
        <f t="shared" si="7"/>
        <v>8</v>
      </c>
      <c r="R14" s="65">
        <f>VLOOKUP($A14,'Return Data'!$B$7:$R$2843,16,0)</f>
        <v>8.1788000000000007</v>
      </c>
      <c r="S14" s="67">
        <f t="shared" si="5"/>
        <v>3</v>
      </c>
    </row>
    <row r="15" spans="1:19" x14ac:dyDescent="0.3">
      <c r="A15" s="82" t="s">
        <v>674</v>
      </c>
      <c r="B15" s="64">
        <f>VLOOKUP($A15,'Return Data'!$B$7:$R$2843,3,0)</f>
        <v>44377</v>
      </c>
      <c r="C15" s="65">
        <f>VLOOKUP($A15,'Return Data'!$B$7:$R$2843,4,0)</f>
        <v>18.6935</v>
      </c>
      <c r="D15" s="65">
        <f>VLOOKUP($A15,'Return Data'!$B$7:$R$2843,9,0)</f>
        <v>6.8704000000000001</v>
      </c>
      <c r="E15" s="66">
        <f t="shared" si="0"/>
        <v>4</v>
      </c>
      <c r="F15" s="65">
        <f>VLOOKUP($A15,'Return Data'!$B$7:$R$2843,10,0)</f>
        <v>10.7577</v>
      </c>
      <c r="G15" s="66">
        <f t="shared" si="1"/>
        <v>4</v>
      </c>
      <c r="H15" s="65">
        <f>VLOOKUP($A15,'Return Data'!$B$7:$R$2843,11,0)</f>
        <v>7.8563999999999998</v>
      </c>
      <c r="I15" s="66">
        <f t="shared" si="2"/>
        <v>4</v>
      </c>
      <c r="J15" s="65">
        <f>VLOOKUP($A15,'Return Data'!$B$7:$R$2843,12,0)</f>
        <v>10.629200000000001</v>
      </c>
      <c r="K15" s="66">
        <f t="shared" si="3"/>
        <v>4</v>
      </c>
      <c r="L15" s="65">
        <f>VLOOKUP($A15,'Return Data'!$B$7:$R$2843,13,0)</f>
        <v>10.5078</v>
      </c>
      <c r="M15" s="66">
        <f t="shared" si="4"/>
        <v>4</v>
      </c>
      <c r="N15" s="65">
        <f>VLOOKUP($A15,'Return Data'!$B$7:$R$2843,17,0)</f>
        <v>9.7251999999999992</v>
      </c>
      <c r="O15" s="66">
        <f t="shared" si="6"/>
        <v>1</v>
      </c>
      <c r="P15" s="65">
        <f>VLOOKUP($A15,'Return Data'!$B$7:$R$2843,14,0)</f>
        <v>9.0866000000000007</v>
      </c>
      <c r="Q15" s="66">
        <f t="shared" si="7"/>
        <v>1</v>
      </c>
      <c r="R15" s="65">
        <f>VLOOKUP($A15,'Return Data'!$B$7:$R$2843,16,0)</f>
        <v>8.9846000000000004</v>
      </c>
      <c r="S15" s="67">
        <f t="shared" si="5"/>
        <v>1</v>
      </c>
    </row>
    <row r="16" spans="1:19" x14ac:dyDescent="0.3">
      <c r="A16" s="82" t="s">
        <v>676</v>
      </c>
      <c r="B16" s="64">
        <f>VLOOKUP($A16,'Return Data'!$B$7:$R$2843,3,0)</f>
        <v>44377</v>
      </c>
      <c r="C16" s="65">
        <f>VLOOKUP($A16,'Return Data'!$B$7:$R$2843,4,0)</f>
        <v>24.144400000000001</v>
      </c>
      <c r="D16" s="65">
        <f>VLOOKUP($A16,'Return Data'!$B$7:$R$2843,9,0)</f>
        <v>5.6820000000000004</v>
      </c>
      <c r="E16" s="66">
        <f t="shared" si="0"/>
        <v>5</v>
      </c>
      <c r="F16" s="65">
        <f>VLOOKUP($A16,'Return Data'!$B$7:$R$2843,10,0)</f>
        <v>9.6582000000000008</v>
      </c>
      <c r="G16" s="66">
        <f t="shared" si="1"/>
        <v>6</v>
      </c>
      <c r="H16" s="65">
        <f>VLOOKUP($A16,'Return Data'!$B$7:$R$2843,11,0)</f>
        <v>6.8540999999999999</v>
      </c>
      <c r="I16" s="66">
        <f t="shared" si="2"/>
        <v>8</v>
      </c>
      <c r="J16" s="65">
        <f>VLOOKUP($A16,'Return Data'!$B$7:$R$2843,12,0)</f>
        <v>8.2502999999999993</v>
      </c>
      <c r="K16" s="66">
        <f t="shared" si="3"/>
        <v>8</v>
      </c>
      <c r="L16" s="65">
        <f>VLOOKUP($A16,'Return Data'!$B$7:$R$2843,13,0)</f>
        <v>8.8198000000000008</v>
      </c>
      <c r="M16" s="66">
        <f t="shared" si="4"/>
        <v>9</v>
      </c>
      <c r="N16" s="65">
        <f>VLOOKUP($A16,'Return Data'!$B$7:$R$2843,17,0)</f>
        <v>9.2919</v>
      </c>
      <c r="O16" s="66">
        <f t="shared" si="6"/>
        <v>2</v>
      </c>
      <c r="P16" s="65">
        <f>VLOOKUP($A16,'Return Data'!$B$7:$R$2843,14,0)</f>
        <v>8.7728999999999999</v>
      </c>
      <c r="Q16" s="66">
        <f t="shared" si="7"/>
        <v>2</v>
      </c>
      <c r="R16" s="65">
        <f>VLOOKUP($A16,'Return Data'!$B$7:$R$2843,16,0)</f>
        <v>8.6876999999999995</v>
      </c>
      <c r="S16" s="67">
        <f t="shared" si="5"/>
        <v>2</v>
      </c>
    </row>
    <row r="17" spans="1:19" x14ac:dyDescent="0.3">
      <c r="A17" s="82" t="s">
        <v>678</v>
      </c>
      <c r="B17" s="64">
        <f>VLOOKUP($A17,'Return Data'!$B$7:$R$2843,3,0)</f>
        <v>44377</v>
      </c>
      <c r="C17" s="65">
        <f>VLOOKUP($A17,'Return Data'!$B$7:$R$2843,4,0)</f>
        <v>13.399900000000001</v>
      </c>
      <c r="D17" s="65">
        <f>VLOOKUP($A17,'Return Data'!$B$7:$R$2843,9,0)</f>
        <v>3.8765000000000001</v>
      </c>
      <c r="E17" s="66">
        <f t="shared" si="0"/>
        <v>8</v>
      </c>
      <c r="F17" s="65">
        <f>VLOOKUP($A17,'Return Data'!$B$7:$R$2843,10,0)</f>
        <v>7.9057000000000004</v>
      </c>
      <c r="G17" s="66">
        <f t="shared" si="1"/>
        <v>8</v>
      </c>
      <c r="H17" s="65">
        <f>VLOOKUP($A17,'Return Data'!$B$7:$R$2843,11,0)</f>
        <v>5.2919999999999998</v>
      </c>
      <c r="I17" s="66">
        <f t="shared" si="2"/>
        <v>11</v>
      </c>
      <c r="J17" s="65">
        <f>VLOOKUP($A17,'Return Data'!$B$7:$R$2843,12,0)</f>
        <v>7.8978000000000002</v>
      </c>
      <c r="K17" s="66">
        <f t="shared" si="3"/>
        <v>9</v>
      </c>
      <c r="L17" s="65">
        <f>VLOOKUP($A17,'Return Data'!$B$7:$R$2843,13,0)</f>
        <v>8.8609000000000009</v>
      </c>
      <c r="M17" s="66">
        <f t="shared" si="4"/>
        <v>8</v>
      </c>
      <c r="N17" s="65">
        <f>VLOOKUP($A17,'Return Data'!$B$7:$R$2843,17,0)</f>
        <v>-1.1834</v>
      </c>
      <c r="O17" s="66">
        <f t="shared" si="6"/>
        <v>15</v>
      </c>
      <c r="P17" s="65">
        <f>VLOOKUP($A17,'Return Data'!$B$7:$R$2843,14,0)</f>
        <v>-1.0802</v>
      </c>
      <c r="Q17" s="66">
        <f t="shared" si="7"/>
        <v>15</v>
      </c>
      <c r="R17" s="65">
        <f>VLOOKUP($A17,'Return Data'!$B$7:$R$2843,16,0)</f>
        <v>4.0726000000000004</v>
      </c>
      <c r="S17" s="67">
        <f t="shared" si="5"/>
        <v>15</v>
      </c>
    </row>
    <row r="18" spans="1:19" x14ac:dyDescent="0.3">
      <c r="A18" s="82" t="s">
        <v>681</v>
      </c>
      <c r="B18" s="64">
        <f>VLOOKUP($A18,'Return Data'!$B$7:$R$2843,3,0)</f>
        <v>44377</v>
      </c>
      <c r="C18" s="65">
        <f>VLOOKUP($A18,'Return Data'!$B$7:$R$2843,4,0)</f>
        <v>13.199400000000001</v>
      </c>
      <c r="D18" s="65">
        <f>VLOOKUP($A18,'Return Data'!$B$7:$R$2843,9,0)</f>
        <v>1.7204999999999999</v>
      </c>
      <c r="E18" s="66">
        <f t="shared" si="0"/>
        <v>14</v>
      </c>
      <c r="F18" s="65">
        <f>VLOOKUP($A18,'Return Data'!$B$7:$R$2843,10,0)</f>
        <v>6.0853999999999999</v>
      </c>
      <c r="G18" s="66">
        <f t="shared" si="1"/>
        <v>13</v>
      </c>
      <c r="H18" s="65">
        <f>VLOOKUP($A18,'Return Data'!$B$7:$R$2843,11,0)</f>
        <v>3.3458999999999999</v>
      </c>
      <c r="I18" s="66">
        <f t="shared" si="2"/>
        <v>16</v>
      </c>
      <c r="J18" s="65">
        <f>VLOOKUP($A18,'Return Data'!$B$7:$R$2843,12,0)</f>
        <v>5.6679000000000004</v>
      </c>
      <c r="K18" s="66">
        <f t="shared" si="3"/>
        <v>14</v>
      </c>
      <c r="L18" s="65">
        <f>VLOOKUP($A18,'Return Data'!$B$7:$R$2843,13,0)</f>
        <v>5.8068</v>
      </c>
      <c r="M18" s="66">
        <f t="shared" si="4"/>
        <v>15</v>
      </c>
      <c r="N18" s="65">
        <f>VLOOKUP($A18,'Return Data'!$B$7:$R$2843,17,0)</f>
        <v>6.8861999999999997</v>
      </c>
      <c r="O18" s="66">
        <f t="shared" si="6"/>
        <v>6</v>
      </c>
      <c r="P18" s="65">
        <f>VLOOKUP($A18,'Return Data'!$B$7:$R$2843,14,0)</f>
        <v>7.1783000000000001</v>
      </c>
      <c r="Q18" s="66">
        <f t="shared" si="7"/>
        <v>5</v>
      </c>
      <c r="R18" s="65">
        <f>VLOOKUP($A18,'Return Data'!$B$7:$R$2843,16,0)</f>
        <v>6.6227</v>
      </c>
      <c r="S18" s="67">
        <f t="shared" si="5"/>
        <v>10</v>
      </c>
    </row>
    <row r="19" spans="1:19" x14ac:dyDescent="0.3">
      <c r="A19" s="82" t="s">
        <v>682</v>
      </c>
      <c r="B19" s="64">
        <f>VLOOKUP($A19,'Return Data'!$B$7:$R$2843,3,0)</f>
        <v>44377</v>
      </c>
      <c r="C19" s="65">
        <f>VLOOKUP($A19,'Return Data'!$B$7:$R$2843,4,0)</f>
        <v>1457.5478000000001</v>
      </c>
      <c r="D19" s="65">
        <f>VLOOKUP($A19,'Return Data'!$B$7:$R$2843,9,0)</f>
        <v>-4.1700000000000001E-2</v>
      </c>
      <c r="E19" s="66">
        <f t="shared" si="0"/>
        <v>18</v>
      </c>
      <c r="F19" s="65">
        <f>VLOOKUP($A19,'Return Data'!$B$7:$R$2843,10,0)</f>
        <v>4.3167999999999997</v>
      </c>
      <c r="G19" s="66">
        <f t="shared" si="1"/>
        <v>18</v>
      </c>
      <c r="H19" s="65">
        <f>VLOOKUP($A19,'Return Data'!$B$7:$R$2843,11,0)</f>
        <v>2.0352000000000001</v>
      </c>
      <c r="I19" s="66">
        <f t="shared" si="2"/>
        <v>17</v>
      </c>
      <c r="J19" s="65">
        <f>VLOOKUP($A19,'Return Data'!$B$7:$R$2843,12,0)</f>
        <v>3.4535999999999998</v>
      </c>
      <c r="K19" s="66">
        <f t="shared" si="3"/>
        <v>17</v>
      </c>
      <c r="L19" s="65">
        <f>VLOOKUP($A19,'Return Data'!$B$7:$R$2843,13,0)</f>
        <v>3.9287999999999998</v>
      </c>
      <c r="M19" s="66">
        <f t="shared" si="4"/>
        <v>16</v>
      </c>
      <c r="N19" s="65">
        <f>VLOOKUP($A19,'Return Data'!$B$7:$R$2843,17,0)</f>
        <v>6.3602999999999996</v>
      </c>
      <c r="O19" s="66">
        <f t="shared" si="6"/>
        <v>7</v>
      </c>
      <c r="P19" s="65">
        <f>VLOOKUP($A19,'Return Data'!$B$7:$R$2843,14,0)</f>
        <v>1.8956</v>
      </c>
      <c r="Q19" s="66">
        <f t="shared" si="7"/>
        <v>13</v>
      </c>
      <c r="R19" s="65">
        <f>VLOOKUP($A19,'Return Data'!$B$7:$R$2843,16,0)</f>
        <v>5.6757</v>
      </c>
      <c r="S19" s="67">
        <f t="shared" si="5"/>
        <v>14</v>
      </c>
    </row>
    <row r="20" spans="1:19" x14ac:dyDescent="0.3">
      <c r="A20" s="82" t="s">
        <v>684</v>
      </c>
      <c r="B20" s="64">
        <f>VLOOKUP($A20,'Return Data'!$B$7:$R$2843,3,0)</f>
        <v>44377</v>
      </c>
      <c r="C20" s="65">
        <f>VLOOKUP($A20,'Return Data'!$B$7:$R$2843,4,0)</f>
        <v>23.770199999999999</v>
      </c>
      <c r="D20" s="65">
        <f>VLOOKUP($A20,'Return Data'!$B$7:$R$2843,9,0)</f>
        <v>4.2506000000000004</v>
      </c>
      <c r="E20" s="66">
        <f t="shared" si="0"/>
        <v>7</v>
      </c>
      <c r="F20" s="65">
        <f>VLOOKUP($A20,'Return Data'!$B$7:$R$2843,10,0)</f>
        <v>8.0983999999999998</v>
      </c>
      <c r="G20" s="66">
        <f t="shared" si="1"/>
        <v>7</v>
      </c>
      <c r="H20" s="65">
        <f>VLOOKUP($A20,'Return Data'!$B$7:$R$2843,11,0)</f>
        <v>5.3337000000000003</v>
      </c>
      <c r="I20" s="66">
        <f t="shared" si="2"/>
        <v>10</v>
      </c>
      <c r="J20" s="65">
        <f>VLOOKUP($A20,'Return Data'!$B$7:$R$2843,12,0)</f>
        <v>6.1154999999999999</v>
      </c>
      <c r="K20" s="66">
        <f t="shared" si="3"/>
        <v>12</v>
      </c>
      <c r="L20" s="65">
        <f>VLOOKUP($A20,'Return Data'!$B$7:$R$2843,13,0)</f>
        <v>7.4398</v>
      </c>
      <c r="M20" s="66">
        <f t="shared" si="4"/>
        <v>13</v>
      </c>
      <c r="N20" s="65">
        <f>VLOOKUP($A20,'Return Data'!$B$7:$R$2843,17,0)</f>
        <v>7.2131999999999996</v>
      </c>
      <c r="O20" s="66">
        <f t="shared" si="6"/>
        <v>5</v>
      </c>
      <c r="P20" s="65">
        <f>VLOOKUP($A20,'Return Data'!$B$7:$R$2843,14,0)</f>
        <v>7.2996999999999996</v>
      </c>
      <c r="Q20" s="66">
        <f t="shared" si="7"/>
        <v>4</v>
      </c>
      <c r="R20" s="65">
        <f>VLOOKUP($A20,'Return Data'!$B$7:$R$2843,16,0)</f>
        <v>8.0785</v>
      </c>
      <c r="S20" s="67">
        <f t="shared" si="5"/>
        <v>4</v>
      </c>
    </row>
    <row r="21" spans="1:19" x14ac:dyDescent="0.3">
      <c r="A21" s="82" t="s">
        <v>686</v>
      </c>
      <c r="B21" s="64">
        <f>VLOOKUP($A21,'Return Data'!$B$7:$R$2843,3,0)</f>
        <v>44377</v>
      </c>
      <c r="C21" s="65">
        <f>VLOOKUP($A21,'Return Data'!$B$7:$R$2843,4,0)</f>
        <v>22.559799999999999</v>
      </c>
      <c r="D21" s="65">
        <f>VLOOKUP($A21,'Return Data'!$B$7:$R$2843,9,0)</f>
        <v>1.4286000000000001</v>
      </c>
      <c r="E21" s="66">
        <f t="shared" si="0"/>
        <v>15</v>
      </c>
      <c r="F21" s="65">
        <f>VLOOKUP($A21,'Return Data'!$B$7:$R$2843,10,0)</f>
        <v>4.5231000000000003</v>
      </c>
      <c r="G21" s="66">
        <f t="shared" si="1"/>
        <v>16</v>
      </c>
      <c r="H21" s="65">
        <f>VLOOKUP($A21,'Return Data'!$B$7:$R$2843,11,0)</f>
        <v>3.4460999999999999</v>
      </c>
      <c r="I21" s="66">
        <f t="shared" si="2"/>
        <v>15</v>
      </c>
      <c r="J21" s="65">
        <f>VLOOKUP($A21,'Return Data'!$B$7:$R$2843,12,0)</f>
        <v>5.3295000000000003</v>
      </c>
      <c r="K21" s="66">
        <f t="shared" si="3"/>
        <v>15</v>
      </c>
      <c r="L21" s="65">
        <f>VLOOKUP($A21,'Return Data'!$B$7:$R$2843,13,0)</f>
        <v>9.1074000000000002</v>
      </c>
      <c r="M21" s="66">
        <f t="shared" si="4"/>
        <v>6</v>
      </c>
      <c r="N21" s="65">
        <f>VLOOKUP($A21,'Return Data'!$B$7:$R$2843,17,0)</f>
        <v>3.9838</v>
      </c>
      <c r="O21" s="66">
        <f t="shared" si="6"/>
        <v>12</v>
      </c>
      <c r="P21" s="65">
        <f>VLOOKUP($A21,'Return Data'!$B$7:$R$2843,14,0)</f>
        <v>4.1143000000000001</v>
      </c>
      <c r="Q21" s="66">
        <f t="shared" si="7"/>
        <v>10</v>
      </c>
      <c r="R21" s="65">
        <f>VLOOKUP($A21,'Return Data'!$B$7:$R$2843,16,0)</f>
        <v>7.1794000000000002</v>
      </c>
      <c r="S21" s="67">
        <f t="shared" si="5"/>
        <v>9</v>
      </c>
    </row>
    <row r="22" spans="1:19" x14ac:dyDescent="0.3">
      <c r="A22" s="82" t="s">
        <v>688</v>
      </c>
      <c r="B22" s="64">
        <f>VLOOKUP($A22,'Return Data'!$B$7:$R$2843,3,0)</f>
        <v>44377</v>
      </c>
      <c r="C22" s="65">
        <f>VLOOKUP($A22,'Return Data'!$B$7:$R$2843,4,0)</f>
        <v>25.0502</v>
      </c>
      <c r="D22" s="65">
        <f>VLOOKUP($A22,'Return Data'!$B$7:$R$2843,9,0)</f>
        <v>4.6779000000000002</v>
      </c>
      <c r="E22" s="66">
        <f t="shared" si="0"/>
        <v>6</v>
      </c>
      <c r="F22" s="65">
        <f>VLOOKUP($A22,'Return Data'!$B$7:$R$2843,10,0)</f>
        <v>7.0176999999999996</v>
      </c>
      <c r="G22" s="66">
        <f t="shared" si="1"/>
        <v>11</v>
      </c>
      <c r="H22" s="65">
        <f>VLOOKUP($A22,'Return Data'!$B$7:$R$2843,11,0)</f>
        <v>7.1195000000000004</v>
      </c>
      <c r="I22" s="66">
        <f t="shared" si="2"/>
        <v>7</v>
      </c>
      <c r="J22" s="65">
        <f>VLOOKUP($A22,'Return Data'!$B$7:$R$2843,12,0)</f>
        <v>8.8104999999999993</v>
      </c>
      <c r="K22" s="66">
        <f t="shared" si="3"/>
        <v>7</v>
      </c>
      <c r="L22" s="65">
        <f>VLOOKUP($A22,'Return Data'!$B$7:$R$2843,13,0)</f>
        <v>8.9878</v>
      </c>
      <c r="M22" s="66">
        <f t="shared" si="4"/>
        <v>7</v>
      </c>
      <c r="N22" s="65">
        <f>VLOOKUP($A22,'Return Data'!$B$7:$R$2843,17,0)</f>
        <v>-0.28320000000000001</v>
      </c>
      <c r="O22" s="66">
        <f t="shared" si="6"/>
        <v>14</v>
      </c>
      <c r="P22" s="65">
        <f>VLOOKUP($A22,'Return Data'!$B$7:$R$2843,14,0)</f>
        <v>0.99109999999999998</v>
      </c>
      <c r="Q22" s="66">
        <f t="shared" si="7"/>
        <v>14</v>
      </c>
      <c r="R22" s="65">
        <f>VLOOKUP($A22,'Return Data'!$B$7:$R$2843,16,0)</f>
        <v>5.8636999999999997</v>
      </c>
      <c r="S22" s="67">
        <f t="shared" si="5"/>
        <v>13</v>
      </c>
    </row>
    <row r="23" spans="1:19" x14ac:dyDescent="0.3">
      <c r="A23" s="82" t="s">
        <v>690</v>
      </c>
      <c r="B23" s="64">
        <f>VLOOKUP($A23,'Return Data'!$B$7:$R$2843,3,0)</f>
        <v>44377</v>
      </c>
      <c r="C23" s="65">
        <f>VLOOKUP($A23,'Return Data'!$B$7:$R$2843,4,0)</f>
        <v>0.12</v>
      </c>
      <c r="D23" s="65">
        <f>VLOOKUP($A23,'Return Data'!$B$7:$R$2843,9,0)</f>
        <v>11.1723</v>
      </c>
      <c r="E23" s="66">
        <f t="shared" si="0"/>
        <v>1</v>
      </c>
      <c r="F23" s="65">
        <f>VLOOKUP($A23,'Return Data'!$B$7:$R$2843,10,0)</f>
        <v>11.2188</v>
      </c>
      <c r="G23" s="66">
        <f t="shared" si="1"/>
        <v>3</v>
      </c>
      <c r="H23" s="65">
        <f>VLOOKUP($A23,'Return Data'!$B$7:$R$2843,11,0)</f>
        <v>-41.066800000000001</v>
      </c>
      <c r="I23" s="66">
        <f t="shared" si="2"/>
        <v>20</v>
      </c>
      <c r="J23" s="65">
        <f>VLOOKUP($A23,'Return Data'!$B$7:$R$2843,12,0)</f>
        <v>-25.074300000000001</v>
      </c>
      <c r="K23" s="66">
        <f t="shared" si="3"/>
        <v>20</v>
      </c>
      <c r="L23" s="65">
        <f>VLOOKUP($A23,'Return Data'!$B$7:$R$2843,13,0)</f>
        <v>-20.4771</v>
      </c>
      <c r="M23" s="66">
        <f t="shared" si="4"/>
        <v>19</v>
      </c>
      <c r="N23" s="65"/>
      <c r="O23" s="66"/>
      <c r="P23" s="65"/>
      <c r="Q23" s="66"/>
      <c r="R23" s="65">
        <f>VLOOKUP($A23,'Return Data'!$B$7:$R$2843,16,0)</f>
        <v>-13.3202</v>
      </c>
      <c r="S23" s="67">
        <f t="shared" si="5"/>
        <v>18</v>
      </c>
    </row>
    <row r="24" spans="1:19" x14ac:dyDescent="0.3">
      <c r="A24" s="82" t="s">
        <v>695</v>
      </c>
      <c r="B24" s="64">
        <f>VLOOKUP($A24,'Return Data'!$B$7:$R$2843,3,0)</f>
        <v>44377</v>
      </c>
      <c r="C24" s="65">
        <f>VLOOKUP($A24,'Return Data'!$B$7:$R$2843,4,0)</f>
        <v>14.871499999999999</v>
      </c>
      <c r="D24" s="65">
        <f>VLOOKUP($A24,'Return Data'!$B$7:$R$2843,9,0)</f>
        <v>-2.0562999999999998</v>
      </c>
      <c r="E24" s="66">
        <f t="shared" si="0"/>
        <v>19</v>
      </c>
      <c r="F24" s="65">
        <f>VLOOKUP($A24,'Return Data'!$B$7:$R$2843,10,0)</f>
        <v>4.5221999999999998</v>
      </c>
      <c r="G24" s="66">
        <f t="shared" si="1"/>
        <v>17</v>
      </c>
      <c r="H24" s="65">
        <f>VLOOKUP($A24,'Return Data'!$B$7:$R$2843,11,0)</f>
        <v>7.7644000000000002</v>
      </c>
      <c r="I24" s="66">
        <f t="shared" si="2"/>
        <v>5</v>
      </c>
      <c r="J24" s="65">
        <f>VLOOKUP($A24,'Return Data'!$B$7:$R$2843,12,0)</f>
        <v>9.8703000000000003</v>
      </c>
      <c r="K24" s="66">
        <f t="shared" si="3"/>
        <v>5</v>
      </c>
      <c r="L24" s="65">
        <f>VLOOKUP($A24,'Return Data'!$B$7:$R$2843,13,0)</f>
        <v>7.9671000000000003</v>
      </c>
      <c r="M24" s="66">
        <f t="shared" si="4"/>
        <v>11</v>
      </c>
      <c r="N24" s="65">
        <f>VLOOKUP($A24,'Return Data'!$B$7:$R$2843,17,0)</f>
        <v>3.1764999999999999</v>
      </c>
      <c r="O24" s="66">
        <f>RANK(N24,N$8:N$27,0)</f>
        <v>13</v>
      </c>
      <c r="P24" s="65">
        <f>VLOOKUP($A24,'Return Data'!$B$7:$R$2843,14,0)</f>
        <v>2.5762</v>
      </c>
      <c r="Q24" s="66">
        <f>RANK(P24,P$8:P$27,0)</f>
        <v>11</v>
      </c>
      <c r="R24" s="65">
        <f>VLOOKUP($A24,'Return Data'!$B$7:$R$2843,16,0)</f>
        <v>6.05</v>
      </c>
      <c r="S24" s="67">
        <f t="shared" si="5"/>
        <v>12</v>
      </c>
    </row>
    <row r="25" spans="1:19" x14ac:dyDescent="0.3">
      <c r="A25" s="82" t="s">
        <v>701</v>
      </c>
      <c r="B25" s="64">
        <f>VLOOKUP($A25,'Return Data'!$B$7:$R$2843,3,0)</f>
        <v>44377</v>
      </c>
      <c r="C25" s="65">
        <f>VLOOKUP($A25,'Return Data'!$B$7:$R$2843,4,0)</f>
        <v>34.846299999999999</v>
      </c>
      <c r="D25" s="65">
        <f>VLOOKUP($A25,'Return Data'!$B$7:$R$2843,9,0)</f>
        <v>3.5026000000000002</v>
      </c>
      <c r="E25" s="66">
        <f t="shared" si="0"/>
        <v>9</v>
      </c>
      <c r="F25" s="65">
        <f>VLOOKUP($A25,'Return Data'!$B$7:$R$2843,10,0)</f>
        <v>7.0664999999999996</v>
      </c>
      <c r="G25" s="66">
        <f t="shared" si="1"/>
        <v>10</v>
      </c>
      <c r="H25" s="65">
        <f>VLOOKUP($A25,'Return Data'!$B$7:$R$2843,11,0)</f>
        <v>4.5227000000000004</v>
      </c>
      <c r="I25" s="66">
        <f t="shared" si="2"/>
        <v>12</v>
      </c>
      <c r="J25" s="65">
        <f>VLOOKUP($A25,'Return Data'!$B$7:$R$2843,12,0)</f>
        <v>7.0380000000000003</v>
      </c>
      <c r="K25" s="66">
        <f t="shared" si="3"/>
        <v>11</v>
      </c>
      <c r="L25" s="65">
        <f>VLOOKUP($A25,'Return Data'!$B$7:$R$2843,13,0)</f>
        <v>7.5377000000000001</v>
      </c>
      <c r="M25" s="66">
        <f t="shared" si="4"/>
        <v>12</v>
      </c>
      <c r="N25" s="65">
        <f>VLOOKUP($A25,'Return Data'!$B$7:$R$2843,17,0)</f>
        <v>8.0359999999999996</v>
      </c>
      <c r="O25" s="66">
        <f>RANK(N25,N$8:N$27,0)</f>
        <v>3</v>
      </c>
      <c r="P25" s="65">
        <f>VLOOKUP($A25,'Return Data'!$B$7:$R$2843,14,0)</f>
        <v>7.5027999999999997</v>
      </c>
      <c r="Q25" s="66">
        <f>RANK(P25,P$8:P$27,0)</f>
        <v>3</v>
      </c>
      <c r="R25" s="65">
        <f>VLOOKUP($A25,'Return Data'!$B$7:$R$2843,16,0)</f>
        <v>7.6323999999999996</v>
      </c>
      <c r="S25" s="67">
        <f t="shared" si="5"/>
        <v>5</v>
      </c>
    </row>
    <row r="26" spans="1:19" x14ac:dyDescent="0.3">
      <c r="A26" s="82" t="s">
        <v>709</v>
      </c>
      <c r="B26" s="64">
        <f>VLOOKUP($A26,'Return Data'!$B$7:$R$2843,3,0)</f>
        <v>44377</v>
      </c>
      <c r="C26" s="65">
        <f>VLOOKUP($A26,'Return Data'!$B$7:$R$2843,4,0)</f>
        <v>0.58389999999999997</v>
      </c>
      <c r="D26" s="65">
        <f>VLOOKUP($A26,'Return Data'!$B$7:$R$2843,9,0)</f>
        <v>11.097</v>
      </c>
      <c r="E26" s="66">
        <f t="shared" si="0"/>
        <v>2</v>
      </c>
      <c r="F26" s="65">
        <f>VLOOKUP($A26,'Return Data'!$B$7:$R$2843,10,0)</f>
        <v>11.321400000000001</v>
      </c>
      <c r="G26" s="66">
        <f t="shared" si="1"/>
        <v>2</v>
      </c>
      <c r="H26" s="65">
        <f>VLOOKUP($A26,'Return Data'!$B$7:$R$2843,11,0)</f>
        <v>-40.400599999999997</v>
      </c>
      <c r="I26" s="66">
        <f t="shared" si="2"/>
        <v>19</v>
      </c>
      <c r="J26" s="65">
        <f>VLOOKUP($A26,'Return Data'!$B$7:$R$2843,12,0)</f>
        <v>-24.652000000000001</v>
      </c>
      <c r="K26" s="66">
        <f t="shared" si="3"/>
        <v>19</v>
      </c>
      <c r="L26" s="65">
        <f>VLOOKUP($A26,'Return Data'!$B$7:$R$2843,13,0)</f>
        <v>-54.382800000000003</v>
      </c>
      <c r="M26" s="66">
        <f t="shared" si="4"/>
        <v>20</v>
      </c>
      <c r="N26" s="65"/>
      <c r="O26" s="66"/>
      <c r="P26" s="65"/>
      <c r="Q26" s="66"/>
      <c r="R26" s="65">
        <f>VLOOKUP($A26,'Return Data'!$B$7:$R$2843,16,0)</f>
        <v>-47.195</v>
      </c>
      <c r="S26" s="67">
        <f t="shared" si="5"/>
        <v>20</v>
      </c>
    </row>
    <row r="27" spans="1:19" x14ac:dyDescent="0.3">
      <c r="A27" s="82" t="s">
        <v>711</v>
      </c>
      <c r="B27" s="64">
        <f>VLOOKUP($A27,'Return Data'!$B$7:$R$2843,3,0)</f>
        <v>44377</v>
      </c>
      <c r="C27" s="65">
        <f>VLOOKUP($A27,'Return Data'!$B$7:$R$2843,4,0)</f>
        <v>11.535600000000001</v>
      </c>
      <c r="D27" s="65">
        <f>VLOOKUP($A27,'Return Data'!$B$7:$R$2843,9,0)</f>
        <v>3.3468</v>
      </c>
      <c r="E27" s="66">
        <f t="shared" si="0"/>
        <v>10</v>
      </c>
      <c r="F27" s="65">
        <f>VLOOKUP($A27,'Return Data'!$B$7:$R$2843,10,0)</f>
        <v>5.6650999999999998</v>
      </c>
      <c r="G27" s="66">
        <f t="shared" si="1"/>
        <v>15</v>
      </c>
      <c r="H27" s="65">
        <f>VLOOKUP($A27,'Return Data'!$B$7:$R$2843,11,0)</f>
        <v>4.2229999999999999</v>
      </c>
      <c r="I27" s="66">
        <f t="shared" si="2"/>
        <v>13</v>
      </c>
      <c r="J27" s="65">
        <f>VLOOKUP($A27,'Return Data'!$B$7:$R$2843,12,0)</f>
        <v>5.7404999999999999</v>
      </c>
      <c r="K27" s="66">
        <f t="shared" si="3"/>
        <v>13</v>
      </c>
      <c r="L27" s="65">
        <f>VLOOKUP($A27,'Return Data'!$B$7:$R$2843,13,0)</f>
        <v>-4.1056999999999997</v>
      </c>
      <c r="M27" s="66">
        <f t="shared" si="4"/>
        <v>18</v>
      </c>
      <c r="N27" s="65">
        <f>VLOOKUP($A27,'Return Data'!$B$7:$R$2843,17,0)</f>
        <v>-15.8134</v>
      </c>
      <c r="O27" s="66">
        <f>RANK(N27,N$8:N$27,0)</f>
        <v>16</v>
      </c>
      <c r="P27" s="65">
        <f>VLOOKUP($A27,'Return Data'!$B$7:$R$2843,14,0)</f>
        <v>-10.1403</v>
      </c>
      <c r="Q27" s="66">
        <f>RANK(P27,P$8:P$27,0)</f>
        <v>16</v>
      </c>
      <c r="R27" s="65">
        <f>VLOOKUP($A27,'Return Data'!$B$7:$R$2843,16,0)</f>
        <v>1.6717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3.4778849999999997</v>
      </c>
      <c r="E29" s="88"/>
      <c r="F29" s="89">
        <f>AVERAGE(F8:F27)</f>
        <v>7.7811849999999989</v>
      </c>
      <c r="G29" s="88"/>
      <c r="H29" s="89">
        <f>AVERAGE(H8:H27)</f>
        <v>1.8080750000000001</v>
      </c>
      <c r="I29" s="88"/>
      <c r="J29" s="89">
        <f>AVERAGE(J8:J27)</f>
        <v>4.636495</v>
      </c>
      <c r="K29" s="88"/>
      <c r="L29" s="89">
        <f>AVERAGE(L8:L27)</f>
        <v>3.3738100000000002</v>
      </c>
      <c r="M29" s="88"/>
      <c r="N29" s="89">
        <f>AVERAGE(N8:N27)</f>
        <v>2.6143588235294115</v>
      </c>
      <c r="O29" s="88"/>
      <c r="P29" s="89">
        <f>AVERAGE(P8:P27)</f>
        <v>1.8390588235294116</v>
      </c>
      <c r="Q29" s="88"/>
      <c r="R29" s="89">
        <f>AVERAGE(R8:R27)</f>
        <v>0.91890499999999986</v>
      </c>
      <c r="S29" s="90"/>
    </row>
    <row r="30" spans="1:19" x14ac:dyDescent="0.3">
      <c r="A30" s="87" t="s">
        <v>28</v>
      </c>
      <c r="B30" s="88"/>
      <c r="C30" s="88"/>
      <c r="D30" s="89">
        <f>MIN(D8:D27)</f>
        <v>-4.6817000000000002</v>
      </c>
      <c r="E30" s="88"/>
      <c r="F30" s="89">
        <f>MIN(F8:F27)</f>
        <v>0</v>
      </c>
      <c r="G30" s="88"/>
      <c r="H30" s="89">
        <f>MIN(H8:H27)</f>
        <v>-41.066800000000001</v>
      </c>
      <c r="I30" s="88"/>
      <c r="J30" s="89">
        <f>MIN(J8:J27)</f>
        <v>-25.074300000000001</v>
      </c>
      <c r="K30" s="88"/>
      <c r="L30" s="89">
        <f>MIN(L8:L27)</f>
        <v>-54.382800000000003</v>
      </c>
      <c r="M30" s="88"/>
      <c r="N30" s="89">
        <f>MIN(N8:N27)</f>
        <v>-21.6465</v>
      </c>
      <c r="O30" s="88"/>
      <c r="P30" s="89">
        <f>MIN(P8:P27)</f>
        <v>-31.999300000000002</v>
      </c>
      <c r="Q30" s="88"/>
      <c r="R30" s="89">
        <f>MIN(R8:R27)</f>
        <v>-47.195</v>
      </c>
      <c r="S30" s="90"/>
    </row>
    <row r="31" spans="1:19" ht="15" thickBot="1" x14ac:dyDescent="0.35">
      <c r="A31" s="91" t="s">
        <v>29</v>
      </c>
      <c r="B31" s="92"/>
      <c r="C31" s="92"/>
      <c r="D31" s="93">
        <f>MAX(D8:D27)</f>
        <v>11.1723</v>
      </c>
      <c r="E31" s="92"/>
      <c r="F31" s="93">
        <f>MAX(F8:F27)</f>
        <v>23.054400000000001</v>
      </c>
      <c r="G31" s="92"/>
      <c r="H31" s="93">
        <f>MAX(H8:H27)</f>
        <v>14.551</v>
      </c>
      <c r="I31" s="92"/>
      <c r="J31" s="93">
        <f>MAX(J8:J27)</f>
        <v>17.773</v>
      </c>
      <c r="K31" s="92"/>
      <c r="L31" s="93">
        <f>MAX(L8:L27)</f>
        <v>14.8293</v>
      </c>
      <c r="M31" s="92"/>
      <c r="N31" s="93">
        <f>MAX(N8:N27)</f>
        <v>9.7251999999999992</v>
      </c>
      <c r="O31" s="92"/>
      <c r="P31" s="93">
        <f>MAX(P8:P27)</f>
        <v>9.0866000000000007</v>
      </c>
      <c r="Q31" s="92"/>
      <c r="R31" s="93">
        <f>MAX(R8:R27)</f>
        <v>8.9846000000000004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44377</v>
      </c>
      <c r="C8" s="65">
        <f>VLOOKUP($A8,'Return Data'!$B$7:$R$2843,4,0)</f>
        <v>88.083200000000005</v>
      </c>
      <c r="D8" s="65">
        <f>VLOOKUP($A8,'Return Data'!$B$7:$R$2843,9,0)</f>
        <v>1.9320999999999999</v>
      </c>
      <c r="E8" s="66">
        <f t="shared" ref="E8:E26" si="0">RANK(D8,D$8:D$26,0)</f>
        <v>6</v>
      </c>
      <c r="F8" s="65">
        <f>VLOOKUP($A8,'Return Data'!$B$7:$R$2843,10,0)</f>
        <v>6.4835000000000003</v>
      </c>
      <c r="G8" s="66">
        <f t="shared" ref="G8:G26" si="1">RANK(F8,F$8:F$26,0)</f>
        <v>3</v>
      </c>
      <c r="H8" s="65">
        <f>VLOOKUP($A8,'Return Data'!$B$7:$R$2843,11,0)</f>
        <v>3.7801999999999998</v>
      </c>
      <c r="I8" s="66">
        <f t="shared" ref="I8:I26" si="2">RANK(H8,H$8:H$26,0)</f>
        <v>6</v>
      </c>
      <c r="J8" s="65">
        <f>VLOOKUP($A8,'Return Data'!$B$7:$R$2843,12,0)</f>
        <v>6.1726999999999999</v>
      </c>
      <c r="K8" s="66">
        <f t="shared" ref="K8:K26" si="3">RANK(J8,J$8:J$26,0)</f>
        <v>5</v>
      </c>
      <c r="L8" s="65">
        <f>VLOOKUP($A8,'Return Data'!$B$7:$R$2843,13,0)</f>
        <v>6.3490000000000002</v>
      </c>
      <c r="M8" s="66">
        <f t="shared" ref="M8:M26" si="4">RANK(L8,L$8:L$26,0)</f>
        <v>5</v>
      </c>
      <c r="N8" s="65">
        <f>VLOOKUP($A8,'Return Data'!$B$7:$R$2843,17,0)</f>
        <v>9.2241</v>
      </c>
      <c r="O8" s="66">
        <f t="shared" ref="O8:O23" si="5">RANK(N8,N$8:N$26,0)</f>
        <v>5</v>
      </c>
      <c r="P8" s="65">
        <f>VLOOKUP($A8,'Return Data'!$B$7:$R$2843,14,0)</f>
        <v>9.4246999999999996</v>
      </c>
      <c r="Q8" s="66">
        <f>RANK(P8,P$8:P$26,0)</f>
        <v>4</v>
      </c>
      <c r="R8" s="65">
        <f>VLOOKUP($A8,'Return Data'!$B$7:$R$2843,16,0)</f>
        <v>8.9478000000000009</v>
      </c>
      <c r="S8" s="67">
        <f t="shared" ref="S8:S26" si="6">RANK(R8,R$8:R$26,0)</f>
        <v>5</v>
      </c>
    </row>
    <row r="9" spans="1:19" x14ac:dyDescent="0.3">
      <c r="A9" s="82" t="s">
        <v>613</v>
      </c>
      <c r="B9" s="64">
        <f>VLOOKUP($A9,'Return Data'!$B$7:$R$2843,3,0)</f>
        <v>44377</v>
      </c>
      <c r="C9" s="65">
        <f>VLOOKUP($A9,'Return Data'!$B$7:$R$2843,4,0)</f>
        <v>13.761699999999999</v>
      </c>
      <c r="D9" s="65">
        <f>VLOOKUP($A9,'Return Data'!$B$7:$R$2843,9,0)</f>
        <v>1.5533999999999999</v>
      </c>
      <c r="E9" s="66">
        <f t="shared" si="0"/>
        <v>8</v>
      </c>
      <c r="F9" s="65">
        <f>VLOOKUP($A9,'Return Data'!$B$7:$R$2843,10,0)</f>
        <v>5.9370000000000003</v>
      </c>
      <c r="G9" s="66">
        <f t="shared" si="1"/>
        <v>6</v>
      </c>
      <c r="H9" s="65">
        <f>VLOOKUP($A9,'Return Data'!$B$7:$R$2843,11,0)</f>
        <v>3.8801000000000001</v>
      </c>
      <c r="I9" s="66">
        <f t="shared" si="2"/>
        <v>4</v>
      </c>
      <c r="J9" s="65">
        <f>VLOOKUP($A9,'Return Data'!$B$7:$R$2843,12,0)</f>
        <v>6.2129000000000003</v>
      </c>
      <c r="K9" s="66">
        <f t="shared" si="3"/>
        <v>4</v>
      </c>
      <c r="L9" s="65">
        <f>VLOOKUP($A9,'Return Data'!$B$7:$R$2843,13,0)</f>
        <v>6.9950000000000001</v>
      </c>
      <c r="M9" s="66">
        <f t="shared" si="4"/>
        <v>2</v>
      </c>
      <c r="N9" s="65">
        <f>VLOOKUP($A9,'Return Data'!$B$7:$R$2843,17,0)</f>
        <v>10.007199999999999</v>
      </c>
      <c r="O9" s="66">
        <f t="shared" si="5"/>
        <v>1</v>
      </c>
      <c r="P9" s="65">
        <f>VLOOKUP($A9,'Return Data'!$B$7:$R$2843,14,0)</f>
        <v>8.6739999999999995</v>
      </c>
      <c r="Q9" s="66">
        <f>RANK(P9,P$8:P$26,0)</f>
        <v>11</v>
      </c>
      <c r="R9" s="65">
        <f>VLOOKUP($A9,'Return Data'!$B$7:$R$2843,16,0)</f>
        <v>8.3815000000000008</v>
      </c>
      <c r="S9" s="67">
        <f t="shared" si="6"/>
        <v>11</v>
      </c>
    </row>
    <row r="10" spans="1:19" x14ac:dyDescent="0.3">
      <c r="A10" s="82" t="s">
        <v>616</v>
      </c>
      <c r="B10" s="64">
        <f>VLOOKUP($A10,'Return Data'!$B$7:$R$2843,3,0)</f>
        <v>44377</v>
      </c>
      <c r="C10" s="65">
        <f>VLOOKUP($A10,'Return Data'!$B$7:$R$2843,4,0)</f>
        <v>22.921700000000001</v>
      </c>
      <c r="D10" s="65">
        <f>VLOOKUP($A10,'Return Data'!$B$7:$R$2843,9,0)</f>
        <v>3.3056000000000001</v>
      </c>
      <c r="E10" s="66">
        <f t="shared" si="0"/>
        <v>3</v>
      </c>
      <c r="F10" s="65">
        <f>VLOOKUP($A10,'Return Data'!$B$7:$R$2843,10,0)</f>
        <v>5.4801000000000002</v>
      </c>
      <c r="G10" s="66">
        <f t="shared" si="1"/>
        <v>10</v>
      </c>
      <c r="H10" s="65">
        <f>VLOOKUP($A10,'Return Data'!$B$7:$R$2843,11,0)</f>
        <v>2.1497999999999999</v>
      </c>
      <c r="I10" s="66">
        <f t="shared" si="2"/>
        <v>16</v>
      </c>
      <c r="J10" s="65">
        <f>VLOOKUP($A10,'Return Data'!$B$7:$R$2843,12,0)</f>
        <v>4.8926999999999996</v>
      </c>
      <c r="K10" s="66">
        <f t="shared" si="3"/>
        <v>17</v>
      </c>
      <c r="L10" s="65">
        <f>VLOOKUP($A10,'Return Data'!$B$7:$R$2843,13,0)</f>
        <v>5.2854999999999999</v>
      </c>
      <c r="M10" s="66">
        <f t="shared" si="4"/>
        <v>13</v>
      </c>
      <c r="N10" s="65">
        <f>VLOOKUP($A10,'Return Data'!$B$7:$R$2843,17,0)</f>
        <v>8.2857000000000003</v>
      </c>
      <c r="O10" s="66">
        <f t="shared" si="5"/>
        <v>16</v>
      </c>
      <c r="P10" s="65">
        <f>VLOOKUP($A10,'Return Data'!$B$7:$R$2843,14,0)</f>
        <v>5.5704000000000002</v>
      </c>
      <c r="Q10" s="66">
        <f>RANK(P10,P$8:P$26,0)</f>
        <v>15</v>
      </c>
      <c r="R10" s="65">
        <f>VLOOKUP($A10,'Return Data'!$B$7:$R$2843,16,0)</f>
        <v>7.4763999999999999</v>
      </c>
      <c r="S10" s="67">
        <f t="shared" si="6"/>
        <v>17</v>
      </c>
    </row>
    <row r="11" spans="1:19" x14ac:dyDescent="0.3">
      <c r="A11" s="82" t="s">
        <v>617</v>
      </c>
      <c r="B11" s="64">
        <f>VLOOKUP($A11,'Return Data'!$B$7:$R$2843,3,0)</f>
        <v>44377</v>
      </c>
      <c r="C11" s="65">
        <f>VLOOKUP($A11,'Return Data'!$B$7:$R$2843,4,0)</f>
        <v>18.313800000000001</v>
      </c>
      <c r="D11" s="65">
        <f>VLOOKUP($A11,'Return Data'!$B$7:$R$2843,9,0)</f>
        <v>0.53779999999999994</v>
      </c>
      <c r="E11" s="66">
        <f t="shared" si="0"/>
        <v>12</v>
      </c>
      <c r="F11" s="65">
        <f>VLOOKUP($A11,'Return Data'!$B$7:$R$2843,10,0)</f>
        <v>5.4551999999999996</v>
      </c>
      <c r="G11" s="66">
        <f t="shared" si="1"/>
        <v>11</v>
      </c>
      <c r="H11" s="65">
        <f>VLOOKUP($A11,'Return Data'!$B$7:$R$2843,11,0)</f>
        <v>2.8273999999999999</v>
      </c>
      <c r="I11" s="66">
        <f t="shared" si="2"/>
        <v>13</v>
      </c>
      <c r="J11" s="65">
        <f>VLOOKUP($A11,'Return Data'!$B$7:$R$2843,12,0)</f>
        <v>5.2416999999999998</v>
      </c>
      <c r="K11" s="66">
        <f t="shared" si="3"/>
        <v>13</v>
      </c>
      <c r="L11" s="65">
        <f>VLOOKUP($A11,'Return Data'!$B$7:$R$2843,13,0)</f>
        <v>5.2251000000000003</v>
      </c>
      <c r="M11" s="66">
        <f t="shared" si="4"/>
        <v>14</v>
      </c>
      <c r="N11" s="65">
        <f>VLOOKUP($A11,'Return Data'!$B$7:$R$2843,17,0)</f>
        <v>8.1562999999999999</v>
      </c>
      <c r="O11" s="66">
        <f t="shared" si="5"/>
        <v>17</v>
      </c>
      <c r="P11" s="65">
        <f>VLOOKUP($A11,'Return Data'!$B$7:$R$2843,14,0)</f>
        <v>8.6992999999999991</v>
      </c>
      <c r="Q11" s="66">
        <f>RANK(P11,P$8:P$26,0)</f>
        <v>10</v>
      </c>
      <c r="R11" s="65">
        <f>VLOOKUP($A11,'Return Data'!$B$7:$R$2843,16,0)</f>
        <v>8.5235000000000003</v>
      </c>
      <c r="S11" s="67">
        <f t="shared" si="6"/>
        <v>9</v>
      </c>
    </row>
    <row r="12" spans="1:19" x14ac:dyDescent="0.3">
      <c r="A12" s="82" t="s">
        <v>619</v>
      </c>
      <c r="B12" s="64">
        <f>VLOOKUP($A12,'Return Data'!$B$7:$R$2843,3,0)</f>
        <v>44377</v>
      </c>
      <c r="C12" s="65">
        <f>VLOOKUP($A12,'Return Data'!$B$7:$R$2843,4,0)</f>
        <v>12.9252</v>
      </c>
      <c r="D12" s="65">
        <f>VLOOKUP($A12,'Return Data'!$B$7:$R$2843,9,0)</f>
        <v>3.3389000000000002</v>
      </c>
      <c r="E12" s="66">
        <f t="shared" si="0"/>
        <v>2</v>
      </c>
      <c r="F12" s="65">
        <f>VLOOKUP($A12,'Return Data'!$B$7:$R$2843,10,0)</f>
        <v>4.1185999999999998</v>
      </c>
      <c r="G12" s="66">
        <f t="shared" si="1"/>
        <v>18</v>
      </c>
      <c r="H12" s="65">
        <f>VLOOKUP($A12,'Return Data'!$B$7:$R$2843,11,0)</f>
        <v>3.5240999999999998</v>
      </c>
      <c r="I12" s="66">
        <f t="shared" si="2"/>
        <v>7</v>
      </c>
      <c r="J12" s="65">
        <f>VLOOKUP($A12,'Return Data'!$B$7:$R$2843,12,0)</f>
        <v>4.5612000000000004</v>
      </c>
      <c r="K12" s="66">
        <f t="shared" si="3"/>
        <v>18</v>
      </c>
      <c r="L12" s="65">
        <f>VLOOKUP($A12,'Return Data'!$B$7:$R$2843,13,0)</f>
        <v>5.0000999999999998</v>
      </c>
      <c r="M12" s="66">
        <f t="shared" si="4"/>
        <v>17</v>
      </c>
      <c r="N12" s="65">
        <f>VLOOKUP($A12,'Return Data'!$B$7:$R$2843,17,0)</f>
        <v>8.5485000000000007</v>
      </c>
      <c r="O12" s="66">
        <f t="shared" si="5"/>
        <v>13</v>
      </c>
      <c r="P12" s="65"/>
      <c r="Q12" s="66"/>
      <c r="R12" s="65">
        <f>VLOOKUP($A12,'Return Data'!$B$7:$R$2843,16,0)</f>
        <v>9.5775000000000006</v>
      </c>
      <c r="S12" s="67">
        <f t="shared" si="6"/>
        <v>1</v>
      </c>
    </row>
    <row r="13" spans="1:19" x14ac:dyDescent="0.3">
      <c r="A13" s="82" t="s">
        <v>624</v>
      </c>
      <c r="B13" s="64">
        <f>VLOOKUP($A13,'Return Data'!$B$7:$R$2843,3,0)</f>
        <v>44377</v>
      </c>
      <c r="C13" s="65">
        <f>VLOOKUP($A13,'Return Data'!$B$7:$R$2843,4,0)</f>
        <v>82.695099999999996</v>
      </c>
      <c r="D13" s="65">
        <f>VLOOKUP($A13,'Return Data'!$B$7:$R$2843,9,0)</f>
        <v>0.93169999999999997</v>
      </c>
      <c r="E13" s="66">
        <f t="shared" si="0"/>
        <v>10</v>
      </c>
      <c r="F13" s="65">
        <f>VLOOKUP($A13,'Return Data'!$B$7:$R$2843,10,0)</f>
        <v>4.9778000000000002</v>
      </c>
      <c r="G13" s="66">
        <f t="shared" si="1"/>
        <v>17</v>
      </c>
      <c r="H13" s="65">
        <f>VLOOKUP($A13,'Return Data'!$B$7:$R$2843,11,0)</f>
        <v>3.8628</v>
      </c>
      <c r="I13" s="66">
        <f t="shared" si="2"/>
        <v>5</v>
      </c>
      <c r="J13" s="65">
        <f>VLOOKUP($A13,'Return Data'!$B$7:$R$2843,12,0)</f>
        <v>6.5152000000000001</v>
      </c>
      <c r="K13" s="66">
        <f t="shared" si="3"/>
        <v>2</v>
      </c>
      <c r="L13" s="65">
        <f>VLOOKUP($A13,'Return Data'!$B$7:$R$2843,13,0)</f>
        <v>6.9135999999999997</v>
      </c>
      <c r="M13" s="66">
        <f t="shared" si="4"/>
        <v>3</v>
      </c>
      <c r="N13" s="65">
        <f>VLOOKUP($A13,'Return Data'!$B$7:$R$2843,17,0)</f>
        <v>8.0266000000000002</v>
      </c>
      <c r="O13" s="66">
        <f t="shared" si="5"/>
        <v>18</v>
      </c>
      <c r="P13" s="65">
        <f>VLOOKUP($A13,'Return Data'!$B$7:$R$2843,14,0)</f>
        <v>8.8864999999999998</v>
      </c>
      <c r="Q13" s="66">
        <f t="shared" ref="Q13:Q21" si="7">RANK(P13,P$8:P$26,0)</f>
        <v>7</v>
      </c>
      <c r="R13" s="65">
        <f>VLOOKUP($A13,'Return Data'!$B$7:$R$2843,16,0)</f>
        <v>9.2744</v>
      </c>
      <c r="S13" s="67">
        <f t="shared" si="6"/>
        <v>3</v>
      </c>
    </row>
    <row r="14" spans="1:19" x14ac:dyDescent="0.3">
      <c r="A14" s="82" t="s">
        <v>627</v>
      </c>
      <c r="B14" s="64">
        <f>VLOOKUP($A14,'Return Data'!$B$7:$R$2843,3,0)</f>
        <v>44377</v>
      </c>
      <c r="C14" s="65">
        <f>VLOOKUP($A14,'Return Data'!$B$7:$R$2843,4,0)</f>
        <v>25.564800000000002</v>
      </c>
      <c r="D14" s="65">
        <f>VLOOKUP($A14,'Return Data'!$B$7:$R$2843,9,0)</f>
        <v>1.1476999999999999</v>
      </c>
      <c r="E14" s="66">
        <f t="shared" si="0"/>
        <v>9</v>
      </c>
      <c r="F14" s="65">
        <f>VLOOKUP($A14,'Return Data'!$B$7:$R$2843,10,0)</f>
        <v>6.2534000000000001</v>
      </c>
      <c r="G14" s="66">
        <f t="shared" si="1"/>
        <v>5</v>
      </c>
      <c r="H14" s="65">
        <f>VLOOKUP($A14,'Return Data'!$B$7:$R$2843,11,0)</f>
        <v>3.1360000000000001</v>
      </c>
      <c r="I14" s="66">
        <f t="shared" si="2"/>
        <v>10</v>
      </c>
      <c r="J14" s="65">
        <f>VLOOKUP($A14,'Return Data'!$B$7:$R$2843,12,0)</f>
        <v>6.0955000000000004</v>
      </c>
      <c r="K14" s="66">
        <f t="shared" si="3"/>
        <v>7</v>
      </c>
      <c r="L14" s="65">
        <f>VLOOKUP($A14,'Return Data'!$B$7:$R$2843,13,0)</f>
        <v>6.0678999999999998</v>
      </c>
      <c r="M14" s="66">
        <f t="shared" si="4"/>
        <v>7</v>
      </c>
      <c r="N14" s="65">
        <f>VLOOKUP($A14,'Return Data'!$B$7:$R$2843,17,0)</f>
        <v>9.2047000000000008</v>
      </c>
      <c r="O14" s="66">
        <f t="shared" si="5"/>
        <v>6</v>
      </c>
      <c r="P14" s="65">
        <f>VLOOKUP($A14,'Return Data'!$B$7:$R$2843,14,0)</f>
        <v>9.5027000000000008</v>
      </c>
      <c r="Q14" s="66">
        <f t="shared" si="7"/>
        <v>3</v>
      </c>
      <c r="R14" s="65">
        <f>VLOOKUP($A14,'Return Data'!$B$7:$R$2843,16,0)</f>
        <v>8.8343000000000007</v>
      </c>
      <c r="S14" s="67">
        <f t="shared" si="6"/>
        <v>7</v>
      </c>
    </row>
    <row r="15" spans="1:19" x14ac:dyDescent="0.3">
      <c r="A15" s="82" t="s">
        <v>629</v>
      </c>
      <c r="B15" s="64">
        <f>VLOOKUP($A15,'Return Data'!$B$7:$R$2843,3,0)</f>
        <v>44377</v>
      </c>
      <c r="C15" s="65">
        <f>VLOOKUP($A15,'Return Data'!$B$7:$R$2843,4,0)</f>
        <v>23.824000000000002</v>
      </c>
      <c r="D15" s="65">
        <f>VLOOKUP($A15,'Return Data'!$B$7:$R$2843,9,0)</f>
        <v>3.4089</v>
      </c>
      <c r="E15" s="66">
        <f t="shared" si="0"/>
        <v>1</v>
      </c>
      <c r="F15" s="65">
        <f>VLOOKUP($A15,'Return Data'!$B$7:$R$2843,10,0)</f>
        <v>5.4888000000000003</v>
      </c>
      <c r="G15" s="66">
        <f t="shared" si="1"/>
        <v>9</v>
      </c>
      <c r="H15" s="65">
        <f>VLOOKUP($A15,'Return Data'!$B$7:$R$2843,11,0)</f>
        <v>3.9344999999999999</v>
      </c>
      <c r="I15" s="66">
        <f t="shared" si="2"/>
        <v>3</v>
      </c>
      <c r="J15" s="65">
        <f>VLOOKUP($A15,'Return Data'!$B$7:$R$2843,12,0)</f>
        <v>5.9515000000000002</v>
      </c>
      <c r="K15" s="66">
        <f t="shared" si="3"/>
        <v>8</v>
      </c>
      <c r="L15" s="65">
        <f>VLOOKUP($A15,'Return Data'!$B$7:$R$2843,13,0)</f>
        <v>6.1349</v>
      </c>
      <c r="M15" s="66">
        <f t="shared" si="4"/>
        <v>6</v>
      </c>
      <c r="N15" s="65">
        <f>VLOOKUP($A15,'Return Data'!$B$7:$R$2843,17,0)</f>
        <v>8.9177</v>
      </c>
      <c r="O15" s="66">
        <f t="shared" si="5"/>
        <v>8</v>
      </c>
      <c r="P15" s="65">
        <f>VLOOKUP($A15,'Return Data'!$B$7:$R$2843,14,0)</f>
        <v>9.0089000000000006</v>
      </c>
      <c r="Q15" s="66">
        <f t="shared" si="7"/>
        <v>6</v>
      </c>
      <c r="R15" s="65">
        <f>VLOOKUP($A15,'Return Data'!$B$7:$R$2843,16,0)</f>
        <v>8.8350000000000009</v>
      </c>
      <c r="S15" s="67">
        <f t="shared" si="6"/>
        <v>6</v>
      </c>
    </row>
    <row r="16" spans="1:19" x14ac:dyDescent="0.3">
      <c r="A16" s="82" t="s">
        <v>630</v>
      </c>
      <c r="B16" s="64">
        <f>VLOOKUP($A16,'Return Data'!$B$7:$R$2843,3,0)</f>
        <v>44377</v>
      </c>
      <c r="C16" s="65">
        <f>VLOOKUP($A16,'Return Data'!$B$7:$R$2843,4,0)</f>
        <v>15.487399999999999</v>
      </c>
      <c r="D16" s="65">
        <f>VLOOKUP($A16,'Return Data'!$B$7:$R$2843,9,0)</f>
        <v>-1.4977</v>
      </c>
      <c r="E16" s="66">
        <f t="shared" si="0"/>
        <v>18</v>
      </c>
      <c r="F16" s="65">
        <f>VLOOKUP($A16,'Return Data'!$B$7:$R$2843,10,0)</f>
        <v>5.8620000000000001</v>
      </c>
      <c r="G16" s="66">
        <f t="shared" si="1"/>
        <v>7</v>
      </c>
      <c r="H16" s="65">
        <f>VLOOKUP($A16,'Return Data'!$B$7:$R$2843,11,0)</f>
        <v>2.9685000000000001</v>
      </c>
      <c r="I16" s="66">
        <f t="shared" si="2"/>
        <v>11</v>
      </c>
      <c r="J16" s="65">
        <f>VLOOKUP($A16,'Return Data'!$B$7:$R$2843,12,0)</f>
        <v>6.1407999999999996</v>
      </c>
      <c r="K16" s="66">
        <f t="shared" si="3"/>
        <v>6</v>
      </c>
      <c r="L16" s="65">
        <f>VLOOKUP($A16,'Return Data'!$B$7:$R$2843,13,0)</f>
        <v>5.7896999999999998</v>
      </c>
      <c r="M16" s="66">
        <f t="shared" si="4"/>
        <v>9</v>
      </c>
      <c r="N16" s="65">
        <f>VLOOKUP($A16,'Return Data'!$B$7:$R$2843,17,0)</f>
        <v>8.7070000000000007</v>
      </c>
      <c r="O16" s="66">
        <f t="shared" si="5"/>
        <v>12</v>
      </c>
      <c r="P16" s="65">
        <f>VLOOKUP($A16,'Return Data'!$B$7:$R$2843,14,0)</f>
        <v>8.8085000000000004</v>
      </c>
      <c r="Q16" s="66">
        <f t="shared" si="7"/>
        <v>8</v>
      </c>
      <c r="R16" s="65">
        <f>VLOOKUP($A16,'Return Data'!$B$7:$R$2843,16,0)</f>
        <v>8.3279999999999994</v>
      </c>
      <c r="S16" s="67">
        <f t="shared" si="6"/>
        <v>13</v>
      </c>
    </row>
    <row r="17" spans="1:19" x14ac:dyDescent="0.3">
      <c r="A17" s="82" t="s">
        <v>633</v>
      </c>
      <c r="B17" s="64">
        <f>VLOOKUP($A17,'Return Data'!$B$7:$R$2843,3,0)</f>
        <v>44377</v>
      </c>
      <c r="C17" s="65">
        <f>VLOOKUP($A17,'Return Data'!$B$7:$R$2843,4,0)</f>
        <v>2646.4135000000001</v>
      </c>
      <c r="D17" s="65">
        <f>VLOOKUP($A17,'Return Data'!$B$7:$R$2843,9,0)</f>
        <v>-9.5600000000000004E-2</v>
      </c>
      <c r="E17" s="66">
        <f t="shared" si="0"/>
        <v>16</v>
      </c>
      <c r="F17" s="65">
        <f>VLOOKUP($A17,'Return Data'!$B$7:$R$2843,10,0)</f>
        <v>5.1425999999999998</v>
      </c>
      <c r="G17" s="66">
        <f t="shared" si="1"/>
        <v>16</v>
      </c>
      <c r="H17" s="65">
        <f>VLOOKUP($A17,'Return Data'!$B$7:$R$2843,11,0)</f>
        <v>2.915</v>
      </c>
      <c r="I17" s="66">
        <f t="shared" si="2"/>
        <v>12</v>
      </c>
      <c r="J17" s="65">
        <f>VLOOKUP($A17,'Return Data'!$B$7:$R$2843,12,0)</f>
        <v>4.9066000000000001</v>
      </c>
      <c r="K17" s="66">
        <f t="shared" si="3"/>
        <v>16</v>
      </c>
      <c r="L17" s="65">
        <f>VLOOKUP($A17,'Return Data'!$B$7:$R$2843,13,0)</f>
        <v>5.5312000000000001</v>
      </c>
      <c r="M17" s="66">
        <f t="shared" si="4"/>
        <v>12</v>
      </c>
      <c r="N17" s="65">
        <f>VLOOKUP($A17,'Return Data'!$B$7:$R$2843,17,0)</f>
        <v>8.8887</v>
      </c>
      <c r="O17" s="66">
        <f t="shared" si="5"/>
        <v>9</v>
      </c>
      <c r="P17" s="65">
        <f>VLOOKUP($A17,'Return Data'!$B$7:$R$2843,14,0)</f>
        <v>9.1792999999999996</v>
      </c>
      <c r="Q17" s="66">
        <f t="shared" si="7"/>
        <v>5</v>
      </c>
      <c r="R17" s="65">
        <f>VLOOKUP($A17,'Return Data'!$B$7:$R$2843,16,0)</f>
        <v>7.9852999999999996</v>
      </c>
      <c r="S17" s="67">
        <f t="shared" si="6"/>
        <v>16</v>
      </c>
    </row>
    <row r="18" spans="1:19" x14ac:dyDescent="0.3">
      <c r="A18" s="82" t="s">
        <v>635</v>
      </c>
      <c r="B18" s="64">
        <f>VLOOKUP($A18,'Return Data'!$B$7:$R$2843,3,0)</f>
        <v>44377</v>
      </c>
      <c r="C18" s="65">
        <f>VLOOKUP($A18,'Return Data'!$B$7:$R$2843,4,0)</f>
        <v>3026.0117</v>
      </c>
      <c r="D18" s="65">
        <f>VLOOKUP($A18,'Return Data'!$B$7:$R$2843,9,0)</f>
        <v>2.3104</v>
      </c>
      <c r="E18" s="66">
        <f t="shared" si="0"/>
        <v>5</v>
      </c>
      <c r="F18" s="65">
        <f>VLOOKUP($A18,'Return Data'!$B$7:$R$2843,10,0)</f>
        <v>5.7583000000000002</v>
      </c>
      <c r="G18" s="66">
        <f t="shared" si="1"/>
        <v>8</v>
      </c>
      <c r="H18" s="65">
        <f>VLOOKUP($A18,'Return Data'!$B$7:$R$2843,11,0)</f>
        <v>3.2675000000000001</v>
      </c>
      <c r="I18" s="66">
        <f t="shared" si="2"/>
        <v>9</v>
      </c>
      <c r="J18" s="65">
        <f>VLOOKUP($A18,'Return Data'!$B$7:$R$2843,12,0)</f>
        <v>5.4668000000000001</v>
      </c>
      <c r="K18" s="66">
        <f t="shared" si="3"/>
        <v>11</v>
      </c>
      <c r="L18" s="65">
        <f>VLOOKUP($A18,'Return Data'!$B$7:$R$2843,13,0)</f>
        <v>5.8811999999999998</v>
      </c>
      <c r="M18" s="66">
        <f t="shared" si="4"/>
        <v>8</v>
      </c>
      <c r="N18" s="65">
        <f>VLOOKUP($A18,'Return Data'!$B$7:$R$2843,17,0)</f>
        <v>8.2993000000000006</v>
      </c>
      <c r="O18" s="66">
        <f t="shared" si="5"/>
        <v>15</v>
      </c>
      <c r="P18" s="65">
        <f>VLOOKUP($A18,'Return Data'!$B$7:$R$2843,14,0)</f>
        <v>8.5739000000000001</v>
      </c>
      <c r="Q18" s="66">
        <f t="shared" si="7"/>
        <v>12</v>
      </c>
      <c r="R18" s="65">
        <f>VLOOKUP($A18,'Return Data'!$B$7:$R$2843,16,0)</f>
        <v>8.6902000000000008</v>
      </c>
      <c r="S18" s="67">
        <f t="shared" si="6"/>
        <v>8</v>
      </c>
    </row>
    <row r="19" spans="1:19" x14ac:dyDescent="0.3">
      <c r="A19" s="82" t="s">
        <v>636</v>
      </c>
      <c r="B19" s="64">
        <f>VLOOKUP($A19,'Return Data'!$B$7:$R$2843,3,0)</f>
        <v>44377</v>
      </c>
      <c r="C19" s="65">
        <f>VLOOKUP($A19,'Return Data'!$B$7:$R$2843,4,0)</f>
        <v>60.590200000000003</v>
      </c>
      <c r="D19" s="65">
        <f>VLOOKUP($A19,'Return Data'!$B$7:$R$2843,9,0)</f>
        <v>-0.2099</v>
      </c>
      <c r="E19" s="66">
        <f t="shared" si="0"/>
        <v>17</v>
      </c>
      <c r="F19" s="65">
        <f>VLOOKUP($A19,'Return Data'!$B$7:$R$2843,10,0)</f>
        <v>6.4352</v>
      </c>
      <c r="G19" s="66">
        <f t="shared" si="1"/>
        <v>4</v>
      </c>
      <c r="H19" s="65">
        <f>VLOOKUP($A19,'Return Data'!$B$7:$R$2843,11,0)</f>
        <v>2.0085000000000002</v>
      </c>
      <c r="I19" s="66">
        <f t="shared" si="2"/>
        <v>17</v>
      </c>
      <c r="J19" s="65">
        <f>VLOOKUP($A19,'Return Data'!$B$7:$R$2843,12,0)</f>
        <v>5.4705000000000004</v>
      </c>
      <c r="K19" s="66">
        <f t="shared" si="3"/>
        <v>10</v>
      </c>
      <c r="L19" s="65">
        <f>VLOOKUP($A19,'Return Data'!$B$7:$R$2843,13,0)</f>
        <v>4.8606999999999996</v>
      </c>
      <c r="M19" s="66">
        <f t="shared" si="4"/>
        <v>18</v>
      </c>
      <c r="N19" s="65">
        <f>VLOOKUP($A19,'Return Data'!$B$7:$R$2843,17,0)</f>
        <v>9.7073999999999998</v>
      </c>
      <c r="O19" s="66">
        <f t="shared" si="5"/>
        <v>2</v>
      </c>
      <c r="P19" s="65">
        <f>VLOOKUP($A19,'Return Data'!$B$7:$R$2843,14,0)</f>
        <v>10.4772</v>
      </c>
      <c r="Q19" s="66">
        <f t="shared" si="7"/>
        <v>1</v>
      </c>
      <c r="R19" s="65">
        <f>VLOOKUP($A19,'Return Data'!$B$7:$R$2843,16,0)</f>
        <v>8.3394999999999992</v>
      </c>
      <c r="S19" s="67">
        <f t="shared" si="6"/>
        <v>12</v>
      </c>
    </row>
    <row r="20" spans="1:19" x14ac:dyDescent="0.3">
      <c r="A20" s="117" t="s">
        <v>1772</v>
      </c>
      <c r="B20" s="64">
        <f>VLOOKUP($A20,'Return Data'!$B$7:$R$2843,3,0)</f>
        <v>44377</v>
      </c>
      <c r="C20" s="65">
        <f>VLOOKUP($A20,'Return Data'!$B$7:$R$2843,4,0)</f>
        <v>47.6342</v>
      </c>
      <c r="D20" s="65">
        <f>VLOOKUP($A20,'Return Data'!$B$7:$R$2843,9,0)</f>
        <v>2.5251000000000001</v>
      </c>
      <c r="E20" s="66">
        <f t="shared" si="0"/>
        <v>4</v>
      </c>
      <c r="F20" s="65">
        <f>VLOOKUP($A20,'Return Data'!$B$7:$R$2843,10,0)</f>
        <v>6.609</v>
      </c>
      <c r="G20" s="66">
        <f t="shared" si="1"/>
        <v>2</v>
      </c>
      <c r="H20" s="65">
        <f>VLOOKUP($A20,'Return Data'!$B$7:$R$2843,11,0)</f>
        <v>4.6512000000000002</v>
      </c>
      <c r="I20" s="66">
        <f t="shared" si="2"/>
        <v>1</v>
      </c>
      <c r="J20" s="65">
        <f>VLOOKUP($A20,'Return Data'!$B$7:$R$2843,12,0)</f>
        <v>6.5434000000000001</v>
      </c>
      <c r="K20" s="66">
        <f t="shared" si="3"/>
        <v>1</v>
      </c>
      <c r="L20" s="65">
        <f>VLOOKUP($A20,'Return Data'!$B$7:$R$2843,13,0)</f>
        <v>7.3536000000000001</v>
      </c>
      <c r="M20" s="66">
        <f t="shared" si="4"/>
        <v>1</v>
      </c>
      <c r="N20" s="65">
        <f>VLOOKUP($A20,'Return Data'!$B$7:$R$2843,17,0)</f>
        <v>8.4146999999999998</v>
      </c>
      <c r="O20" s="66">
        <f t="shared" si="5"/>
        <v>14</v>
      </c>
      <c r="P20" s="65">
        <f>VLOOKUP($A20,'Return Data'!$B$7:$R$2843,14,0)</f>
        <v>8.1861999999999995</v>
      </c>
      <c r="Q20" s="66">
        <f t="shared" si="7"/>
        <v>13</v>
      </c>
      <c r="R20" s="65">
        <f>VLOOKUP($A20,'Return Data'!$B$7:$R$2843,16,0)</f>
        <v>8.4675999999999991</v>
      </c>
      <c r="S20" s="67">
        <f t="shared" si="6"/>
        <v>10</v>
      </c>
    </row>
    <row r="21" spans="1:19" x14ac:dyDescent="0.3">
      <c r="A21" s="82" t="s">
        <v>639</v>
      </c>
      <c r="B21" s="64">
        <f>VLOOKUP($A21,'Return Data'!$B$7:$R$2843,3,0)</f>
        <v>44377</v>
      </c>
      <c r="C21" s="65">
        <f>VLOOKUP($A21,'Return Data'!$B$7:$R$2843,4,0)</f>
        <v>37.0807</v>
      </c>
      <c r="D21" s="65">
        <f>VLOOKUP($A21,'Return Data'!$B$7:$R$2843,9,0)</f>
        <v>1.8136000000000001</v>
      </c>
      <c r="E21" s="66">
        <f t="shared" si="0"/>
        <v>7</v>
      </c>
      <c r="F21" s="65">
        <f>VLOOKUP($A21,'Return Data'!$B$7:$R$2843,10,0)</f>
        <v>6.9291</v>
      </c>
      <c r="G21" s="66">
        <f t="shared" si="1"/>
        <v>1</v>
      </c>
      <c r="H21" s="65">
        <f>VLOOKUP($A21,'Return Data'!$B$7:$R$2843,11,0)</f>
        <v>4.4668000000000001</v>
      </c>
      <c r="I21" s="66">
        <f t="shared" si="2"/>
        <v>2</v>
      </c>
      <c r="J21" s="65">
        <f>VLOOKUP($A21,'Return Data'!$B$7:$R$2843,12,0)</f>
        <v>6.3057999999999996</v>
      </c>
      <c r="K21" s="66">
        <f t="shared" si="3"/>
        <v>3</v>
      </c>
      <c r="L21" s="65">
        <f>VLOOKUP($A21,'Return Data'!$B$7:$R$2843,13,0)</f>
        <v>6.5683999999999996</v>
      </c>
      <c r="M21" s="66">
        <f t="shared" si="4"/>
        <v>4</v>
      </c>
      <c r="N21" s="65">
        <f>VLOOKUP($A21,'Return Data'!$B$7:$R$2843,17,0)</f>
        <v>8.7508999999999997</v>
      </c>
      <c r="O21" s="66">
        <f t="shared" si="5"/>
        <v>11</v>
      </c>
      <c r="P21" s="65">
        <f>VLOOKUP($A21,'Return Data'!$B$7:$R$2843,14,0)</f>
        <v>8.7165999999999997</v>
      </c>
      <c r="Q21" s="66">
        <f t="shared" si="7"/>
        <v>9</v>
      </c>
      <c r="R21" s="65">
        <f>VLOOKUP($A21,'Return Data'!$B$7:$R$2843,16,0)</f>
        <v>8.1045999999999996</v>
      </c>
      <c r="S21" s="67">
        <f t="shared" si="6"/>
        <v>15</v>
      </c>
    </row>
    <row r="22" spans="1:19" x14ac:dyDescent="0.3">
      <c r="A22" s="82" t="s">
        <v>640</v>
      </c>
      <c r="B22" s="64">
        <f>VLOOKUP($A22,'Return Data'!$B$7:$R$2843,3,0)</f>
        <v>44377</v>
      </c>
      <c r="C22" s="65">
        <f>VLOOKUP($A22,'Return Data'!$B$7:$R$2843,4,0)</f>
        <v>12.371600000000001</v>
      </c>
      <c r="D22" s="65">
        <f>VLOOKUP($A22,'Return Data'!$B$7:$R$2843,9,0)</f>
        <v>0.67090000000000005</v>
      </c>
      <c r="E22" s="66">
        <f t="shared" si="0"/>
        <v>11</v>
      </c>
      <c r="F22" s="65">
        <f>VLOOKUP($A22,'Return Data'!$B$7:$R$2843,10,0)</f>
        <v>5.3331999999999997</v>
      </c>
      <c r="G22" s="66">
        <f t="shared" si="1"/>
        <v>13</v>
      </c>
      <c r="H22" s="65">
        <f>VLOOKUP($A22,'Return Data'!$B$7:$R$2843,11,0)</f>
        <v>2.3917000000000002</v>
      </c>
      <c r="I22" s="66">
        <f t="shared" si="2"/>
        <v>15</v>
      </c>
      <c r="J22" s="65">
        <f>VLOOKUP($A22,'Return Data'!$B$7:$R$2843,12,0)</f>
        <v>5.0944000000000003</v>
      </c>
      <c r="K22" s="66">
        <f t="shared" si="3"/>
        <v>15</v>
      </c>
      <c r="L22" s="65">
        <f>VLOOKUP($A22,'Return Data'!$B$7:$R$2843,13,0)</f>
        <v>5.0114000000000001</v>
      </c>
      <c r="M22" s="66">
        <f t="shared" si="4"/>
        <v>16</v>
      </c>
      <c r="N22" s="65">
        <f>VLOOKUP($A22,'Return Data'!$B$7:$R$2843,17,0)</f>
        <v>8.8358000000000008</v>
      </c>
      <c r="O22" s="66">
        <f t="shared" si="5"/>
        <v>10</v>
      </c>
      <c r="P22" s="65"/>
      <c r="Q22" s="66"/>
      <c r="R22" s="65">
        <f>VLOOKUP($A22,'Return Data'!$B$7:$R$2843,16,0)</f>
        <v>9.2284000000000006</v>
      </c>
      <c r="S22" s="67">
        <f t="shared" si="6"/>
        <v>4</v>
      </c>
    </row>
    <row r="23" spans="1:19" x14ac:dyDescent="0.3">
      <c r="A23" s="82" t="s">
        <v>643</v>
      </c>
      <c r="B23" s="64">
        <f>VLOOKUP($A23,'Return Data'!$B$7:$R$2843,3,0)</f>
        <v>44377</v>
      </c>
      <c r="C23" s="65">
        <f>VLOOKUP($A23,'Return Data'!$B$7:$R$2843,4,0)</f>
        <v>32.4313</v>
      </c>
      <c r="D23" s="65">
        <f>VLOOKUP($A23,'Return Data'!$B$7:$R$2843,9,0)</f>
        <v>0.51180000000000003</v>
      </c>
      <c r="E23" s="66">
        <f t="shared" si="0"/>
        <v>13</v>
      </c>
      <c r="F23" s="65">
        <f>VLOOKUP($A23,'Return Data'!$B$7:$R$2843,10,0)</f>
        <v>5.3548</v>
      </c>
      <c r="G23" s="66">
        <f t="shared" si="1"/>
        <v>12</v>
      </c>
      <c r="H23" s="65">
        <f>VLOOKUP($A23,'Return Data'!$B$7:$R$2843,11,0)</f>
        <v>3.2686000000000002</v>
      </c>
      <c r="I23" s="66">
        <f t="shared" si="2"/>
        <v>8</v>
      </c>
      <c r="J23" s="65">
        <f>VLOOKUP($A23,'Return Data'!$B$7:$R$2843,12,0)</f>
        <v>5.4843000000000002</v>
      </c>
      <c r="K23" s="66">
        <f t="shared" si="3"/>
        <v>9</v>
      </c>
      <c r="L23" s="65">
        <f>VLOOKUP($A23,'Return Data'!$B$7:$R$2843,13,0)</f>
        <v>5.56</v>
      </c>
      <c r="M23" s="66">
        <f t="shared" si="4"/>
        <v>10</v>
      </c>
      <c r="N23" s="65">
        <f>VLOOKUP($A23,'Return Data'!$B$7:$R$2843,17,0)</f>
        <v>9.3526000000000007</v>
      </c>
      <c r="O23" s="66">
        <f t="shared" si="5"/>
        <v>3</v>
      </c>
      <c r="P23" s="65">
        <f>VLOOKUP($A23,'Return Data'!$B$7:$R$2843,14,0)</f>
        <v>9.7103999999999999</v>
      </c>
      <c r="Q23" s="66">
        <f>RANK(P23,P$8:P$26,0)</f>
        <v>2</v>
      </c>
      <c r="R23" s="65">
        <f>VLOOKUP($A23,'Return Data'!$B$7:$R$2843,16,0)</f>
        <v>8.2542000000000009</v>
      </c>
      <c r="S23" s="67">
        <f t="shared" si="6"/>
        <v>14</v>
      </c>
    </row>
    <row r="24" spans="1:19" x14ac:dyDescent="0.3">
      <c r="A24" s="82" t="s">
        <v>644</v>
      </c>
      <c r="B24" s="64">
        <f>VLOOKUP($A24,'Return Data'!$B$7:$R$2843,3,0)</f>
        <v>44377</v>
      </c>
      <c r="C24" s="65">
        <f>VLOOKUP($A24,'Return Data'!$B$7:$R$2843,4,0)</f>
        <v>200.18340000000001</v>
      </c>
      <c r="D24" s="65">
        <f>VLOOKUP($A24,'Return Data'!$B$7:$R$2843,9,0)</f>
        <v>0</v>
      </c>
      <c r="E24" s="66">
        <f t="shared" si="0"/>
        <v>15</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-10.751899999999999</v>
      </c>
      <c r="S24" s="67">
        <f t="shared" si="6"/>
        <v>19</v>
      </c>
    </row>
    <row r="25" spans="1:19" x14ac:dyDescent="0.3">
      <c r="A25" s="82" t="s">
        <v>646</v>
      </c>
      <c r="B25" s="64">
        <f>VLOOKUP($A25,'Return Data'!$B$7:$R$2843,3,0)</f>
        <v>44377</v>
      </c>
      <c r="C25" s="65">
        <f>VLOOKUP($A25,'Return Data'!$B$7:$R$2843,4,0)</f>
        <v>12.2654</v>
      </c>
      <c r="D25" s="65">
        <f>VLOOKUP($A25,'Return Data'!$B$7:$R$2843,9,0)</f>
        <v>-2.1331000000000002</v>
      </c>
      <c r="E25" s="66">
        <f t="shared" si="0"/>
        <v>19</v>
      </c>
      <c r="F25" s="65">
        <f>VLOOKUP($A25,'Return Data'!$B$7:$R$2843,10,0)</f>
        <v>5.2770000000000001</v>
      </c>
      <c r="G25" s="66">
        <f t="shared" si="1"/>
        <v>14</v>
      </c>
      <c r="H25" s="65">
        <f>VLOOKUP($A25,'Return Data'!$B$7:$R$2843,11,0)</f>
        <v>1.9298</v>
      </c>
      <c r="I25" s="66">
        <f t="shared" si="2"/>
        <v>18</v>
      </c>
      <c r="J25" s="65">
        <f>VLOOKUP($A25,'Return Data'!$B$7:$R$2843,12,0)</f>
        <v>5.1120000000000001</v>
      </c>
      <c r="K25" s="66">
        <f t="shared" si="3"/>
        <v>14</v>
      </c>
      <c r="L25" s="65">
        <f>VLOOKUP($A25,'Return Data'!$B$7:$R$2843,13,0)</f>
        <v>5.1029</v>
      </c>
      <c r="M25" s="66">
        <f t="shared" si="4"/>
        <v>15</v>
      </c>
      <c r="N25" s="65">
        <f>VLOOKUP($A25,'Return Data'!$B$7:$R$2843,17,0)</f>
        <v>9.1593999999999998</v>
      </c>
      <c r="O25" s="66">
        <f>RANK(N25,N$8:N$26,0)</f>
        <v>7</v>
      </c>
      <c r="P25" s="65">
        <f>VLOOKUP($A25,'Return Data'!$B$7:$R$2843,14,0)</f>
        <v>6.7591999999999999</v>
      </c>
      <c r="Q25" s="66">
        <f t="shared" ref="Q25" si="8">RANK(P25,P$8:P$26,0)</f>
        <v>14</v>
      </c>
      <c r="R25" s="65">
        <f>VLOOKUP($A25,'Return Data'!$B$7:$R$2843,16,0)</f>
        <v>6.8056999999999999</v>
      </c>
      <c r="S25" s="67">
        <f t="shared" si="6"/>
        <v>18</v>
      </c>
    </row>
    <row r="26" spans="1:19" x14ac:dyDescent="0.3">
      <c r="A26" s="82" t="s">
        <v>648</v>
      </c>
      <c r="B26" s="64">
        <f>VLOOKUP($A26,'Return Data'!$B$7:$R$2843,3,0)</f>
        <v>44377</v>
      </c>
      <c r="C26" s="65">
        <f>VLOOKUP($A26,'Return Data'!$B$7:$R$2843,4,0)</f>
        <v>12.964</v>
      </c>
      <c r="D26" s="65">
        <f>VLOOKUP($A26,'Return Data'!$B$7:$R$2843,9,0)</f>
        <v>0.34139999999999998</v>
      </c>
      <c r="E26" s="66">
        <f t="shared" si="0"/>
        <v>14</v>
      </c>
      <c r="F26" s="65">
        <f>VLOOKUP($A26,'Return Data'!$B$7:$R$2843,10,0)</f>
        <v>5.2276999999999996</v>
      </c>
      <c r="G26" s="66">
        <f t="shared" si="1"/>
        <v>15</v>
      </c>
      <c r="H26" s="65">
        <f>VLOOKUP($A26,'Return Data'!$B$7:$R$2843,11,0)</f>
        <v>2.7204000000000002</v>
      </c>
      <c r="I26" s="66">
        <f t="shared" si="2"/>
        <v>14</v>
      </c>
      <c r="J26" s="65">
        <f>VLOOKUP($A26,'Return Data'!$B$7:$R$2843,12,0)</f>
        <v>5.3644999999999996</v>
      </c>
      <c r="K26" s="66">
        <f t="shared" si="3"/>
        <v>12</v>
      </c>
      <c r="L26" s="65">
        <f>VLOOKUP($A26,'Return Data'!$B$7:$R$2843,13,0)</f>
        <v>5.5434000000000001</v>
      </c>
      <c r="M26" s="66">
        <f t="shared" si="4"/>
        <v>11</v>
      </c>
      <c r="N26" s="65">
        <f>VLOOKUP($A26,'Return Data'!$B$7:$R$2843,17,0)</f>
        <v>9.2753999999999994</v>
      </c>
      <c r="O26" s="66">
        <f>RANK(N26,N$8:N$26,0)</f>
        <v>4</v>
      </c>
      <c r="P26" s="65"/>
      <c r="Q26" s="66"/>
      <c r="R26" s="65">
        <f>VLOOKUP($A26,'Return Data'!$B$7:$R$2843,16,0)</f>
        <v>9.3781999999999996</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1.0733157894736844</v>
      </c>
      <c r="E28" s="88"/>
      <c r="F28" s="89">
        <f>AVERAGE(F8:F26)</f>
        <v>5.3749105263157899</v>
      </c>
      <c r="G28" s="88"/>
      <c r="H28" s="89">
        <f>AVERAGE(H8:H26)</f>
        <v>3.0359421052631577</v>
      </c>
      <c r="I28" s="88"/>
      <c r="J28" s="89">
        <f>AVERAGE(J8:J26)</f>
        <v>5.3438157894736857</v>
      </c>
      <c r="K28" s="88"/>
      <c r="L28" s="89">
        <f>AVERAGE(L8:L26)</f>
        <v>4.7378368421052635</v>
      </c>
      <c r="M28" s="88"/>
      <c r="N28" s="89">
        <f>AVERAGE(N8:N26)</f>
        <v>8.8756666666666657</v>
      </c>
      <c r="O28" s="88"/>
      <c r="P28" s="89">
        <f>AVERAGE(P8:P26)</f>
        <v>8.6785199999999971</v>
      </c>
      <c r="Q28" s="88"/>
      <c r="R28" s="89">
        <f>AVERAGE(R8:R26)</f>
        <v>7.5094842105263169</v>
      </c>
      <c r="S28" s="90"/>
    </row>
    <row r="29" spans="1:19" x14ac:dyDescent="0.3">
      <c r="A29" s="87" t="s">
        <v>28</v>
      </c>
      <c r="B29" s="88"/>
      <c r="C29" s="88"/>
      <c r="D29" s="89">
        <f>MIN(D8:D26)</f>
        <v>-2.1331000000000002</v>
      </c>
      <c r="E29" s="88"/>
      <c r="F29" s="89">
        <f>MIN(F8:F26)</f>
        <v>0</v>
      </c>
      <c r="G29" s="88"/>
      <c r="H29" s="89">
        <f>MIN(H8:H26)</f>
        <v>0</v>
      </c>
      <c r="I29" s="88"/>
      <c r="J29" s="89">
        <f>MIN(J8:J26)</f>
        <v>0</v>
      </c>
      <c r="K29" s="88"/>
      <c r="L29" s="89">
        <f>MIN(L8:L26)</f>
        <v>-15.1547</v>
      </c>
      <c r="M29" s="88"/>
      <c r="N29" s="89">
        <f>MIN(N8:N26)</f>
        <v>8.0266000000000002</v>
      </c>
      <c r="O29" s="88"/>
      <c r="P29" s="89">
        <f>MIN(P8:P26)</f>
        <v>5.5704000000000002</v>
      </c>
      <c r="Q29" s="88"/>
      <c r="R29" s="89">
        <f>MIN(R8:R26)</f>
        <v>-10.751899999999999</v>
      </c>
      <c r="S29" s="90"/>
    </row>
    <row r="30" spans="1:19" ht="15" thickBot="1" x14ac:dyDescent="0.35">
      <c r="A30" s="91" t="s">
        <v>29</v>
      </c>
      <c r="B30" s="92"/>
      <c r="C30" s="92"/>
      <c r="D30" s="93">
        <f>MAX(D8:D26)</f>
        <v>3.4089</v>
      </c>
      <c r="E30" s="92"/>
      <c r="F30" s="93">
        <f>MAX(F8:F26)</f>
        <v>6.9291</v>
      </c>
      <c r="G30" s="92"/>
      <c r="H30" s="93">
        <f>MAX(H8:H26)</f>
        <v>4.6512000000000002</v>
      </c>
      <c r="I30" s="92"/>
      <c r="J30" s="93">
        <f>MAX(J8:J26)</f>
        <v>6.5434000000000001</v>
      </c>
      <c r="K30" s="92"/>
      <c r="L30" s="93">
        <f>MAX(L8:L26)</f>
        <v>7.3536000000000001</v>
      </c>
      <c r="M30" s="92"/>
      <c r="N30" s="93">
        <f>MAX(N8:N26)</f>
        <v>10.007199999999999</v>
      </c>
      <c r="O30" s="92"/>
      <c r="P30" s="93">
        <f>MAX(P8:P26)</f>
        <v>10.4772</v>
      </c>
      <c r="Q30" s="92"/>
      <c r="R30" s="93">
        <f>MAX(R8:R26)</f>
        <v>9.5775000000000006</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44377</v>
      </c>
      <c r="C8" s="65">
        <f>VLOOKUP($A8,'Return Data'!$B$7:$R$2843,4,0)</f>
        <v>87.206900000000005</v>
      </c>
      <c r="D8" s="65">
        <f>VLOOKUP($A8,'Return Data'!$B$7:$R$2843,9,0)</f>
        <v>1.7721</v>
      </c>
      <c r="E8" s="66">
        <f t="shared" ref="E8:E26" si="0">RANK(D8,D$8:D$26,0)</f>
        <v>6</v>
      </c>
      <c r="F8" s="65">
        <f>VLOOKUP($A8,'Return Data'!$B$7:$R$2843,10,0)</f>
        <v>6.3194999999999997</v>
      </c>
      <c r="G8" s="66">
        <f t="shared" ref="G8:G26" si="1">RANK(F8,F$8:F$26,0)</f>
        <v>2</v>
      </c>
      <c r="H8" s="65">
        <f>VLOOKUP($A8,'Return Data'!$B$7:$R$2843,11,0)</f>
        <v>3.6187999999999998</v>
      </c>
      <c r="I8" s="66">
        <f t="shared" ref="I8:I26" si="2">RANK(H8,H$8:H$26,0)</f>
        <v>3</v>
      </c>
      <c r="J8" s="65">
        <f>VLOOKUP($A8,'Return Data'!$B$7:$R$2843,12,0)</f>
        <v>6.0101000000000004</v>
      </c>
      <c r="K8" s="66">
        <f t="shared" ref="K8:K26" si="3">RANK(J8,J$8:J$26,0)</f>
        <v>2</v>
      </c>
      <c r="L8" s="65">
        <f>VLOOKUP($A8,'Return Data'!$B$7:$R$2843,13,0)</f>
        <v>6.18</v>
      </c>
      <c r="M8" s="66">
        <f t="shared" ref="M8:M26" si="4">RANK(L8,L$8:L$26,0)</f>
        <v>4</v>
      </c>
      <c r="N8" s="65">
        <f>VLOOKUP($A8,'Return Data'!$B$7:$R$2843,17,0)</f>
        <v>9.0646000000000004</v>
      </c>
      <c r="O8" s="66">
        <f t="shared" ref="O8:O23" si="5">RANK(N8,N$8:N$26,0)</f>
        <v>4</v>
      </c>
      <c r="P8" s="65">
        <f>VLOOKUP($A8,'Return Data'!$B$7:$R$2843,14,0)</f>
        <v>9.2757000000000005</v>
      </c>
      <c r="Q8" s="66">
        <f>RANK(P8,P$8:P$26,0)</f>
        <v>4</v>
      </c>
      <c r="R8" s="65">
        <f>VLOOKUP($A8,'Return Data'!$B$7:$R$2843,16,0)</f>
        <v>9.3046000000000006</v>
      </c>
      <c r="S8" s="67">
        <f t="shared" ref="S8:S26" si="6">RANK(R8,R$8:R$26,0)</f>
        <v>1</v>
      </c>
    </row>
    <row r="9" spans="1:19" x14ac:dyDescent="0.3">
      <c r="A9" s="82" t="s">
        <v>614</v>
      </c>
      <c r="B9" s="64">
        <f>VLOOKUP($A9,'Return Data'!$B$7:$R$2843,3,0)</f>
        <v>44377</v>
      </c>
      <c r="C9" s="65">
        <f>VLOOKUP($A9,'Return Data'!$B$7:$R$2843,4,0)</f>
        <v>13.3424</v>
      </c>
      <c r="D9" s="65">
        <f>VLOOKUP($A9,'Return Data'!$B$7:$R$2843,9,0)</f>
        <v>0.87939999999999996</v>
      </c>
      <c r="E9" s="66">
        <f t="shared" si="0"/>
        <v>8</v>
      </c>
      <c r="F9" s="65">
        <f>VLOOKUP($A9,'Return Data'!$B$7:$R$2843,10,0)</f>
        <v>5.2484000000000002</v>
      </c>
      <c r="G9" s="66">
        <f t="shared" si="1"/>
        <v>8</v>
      </c>
      <c r="H9" s="65">
        <f>VLOOKUP($A9,'Return Data'!$B$7:$R$2843,11,0)</f>
        <v>3.1884000000000001</v>
      </c>
      <c r="I9" s="66">
        <f t="shared" si="2"/>
        <v>7</v>
      </c>
      <c r="J9" s="65">
        <f>VLOOKUP($A9,'Return Data'!$B$7:$R$2843,12,0)</f>
        <v>5.5122</v>
      </c>
      <c r="K9" s="66">
        <f t="shared" si="3"/>
        <v>8</v>
      </c>
      <c r="L9" s="65">
        <f>VLOOKUP($A9,'Return Data'!$B$7:$R$2843,13,0)</f>
        <v>6.2801</v>
      </c>
      <c r="M9" s="66">
        <f t="shared" si="4"/>
        <v>3</v>
      </c>
      <c r="N9" s="65">
        <f>VLOOKUP($A9,'Return Data'!$B$7:$R$2843,17,0)</f>
        <v>9.2196999999999996</v>
      </c>
      <c r="O9" s="66">
        <f t="shared" si="5"/>
        <v>2</v>
      </c>
      <c r="P9" s="65">
        <f>VLOOKUP($A9,'Return Data'!$B$7:$R$2843,14,0)</f>
        <v>7.8667999999999996</v>
      </c>
      <c r="Q9" s="66">
        <f>RANK(P9,P$8:P$26,0)</f>
        <v>11</v>
      </c>
      <c r="R9" s="65">
        <f>VLOOKUP($A9,'Return Data'!$B$7:$R$2843,16,0)</f>
        <v>7.5395000000000003</v>
      </c>
      <c r="S9" s="67">
        <f t="shared" si="6"/>
        <v>11</v>
      </c>
    </row>
    <row r="10" spans="1:19" x14ac:dyDescent="0.3">
      <c r="A10" s="82" t="s">
        <v>615</v>
      </c>
      <c r="B10" s="64">
        <f>VLOOKUP($A10,'Return Data'!$B$7:$R$2843,3,0)</f>
        <v>44377</v>
      </c>
      <c r="C10" s="65">
        <f>VLOOKUP($A10,'Return Data'!$B$7:$R$2843,4,0)</f>
        <v>21.903300000000002</v>
      </c>
      <c r="D10" s="65">
        <f>VLOOKUP($A10,'Return Data'!$B$7:$R$2843,9,0)</f>
        <v>2.5356999999999998</v>
      </c>
      <c r="E10" s="66">
        <f t="shared" si="0"/>
        <v>3</v>
      </c>
      <c r="F10" s="65">
        <f>VLOOKUP($A10,'Return Data'!$B$7:$R$2843,10,0)</f>
        <v>4.7047999999999996</v>
      </c>
      <c r="G10" s="66">
        <f t="shared" si="1"/>
        <v>16</v>
      </c>
      <c r="H10" s="65">
        <f>VLOOKUP($A10,'Return Data'!$B$7:$R$2843,11,0)</f>
        <v>1.4367000000000001</v>
      </c>
      <c r="I10" s="66">
        <f t="shared" si="2"/>
        <v>18</v>
      </c>
      <c r="J10" s="65">
        <f>VLOOKUP($A10,'Return Data'!$B$7:$R$2843,12,0)</f>
        <v>4.2506000000000004</v>
      </c>
      <c r="K10" s="66">
        <f t="shared" si="3"/>
        <v>18</v>
      </c>
      <c r="L10" s="65">
        <f>VLOOKUP($A10,'Return Data'!$B$7:$R$2843,13,0)</f>
        <v>4.6393000000000004</v>
      </c>
      <c r="M10" s="66">
        <f t="shared" si="4"/>
        <v>15</v>
      </c>
      <c r="N10" s="65">
        <f>VLOOKUP($A10,'Return Data'!$B$7:$R$2843,17,0)</f>
        <v>7.7519999999999998</v>
      </c>
      <c r="O10" s="66">
        <f t="shared" si="5"/>
        <v>16</v>
      </c>
      <c r="P10" s="65">
        <f>VLOOKUP($A10,'Return Data'!$B$7:$R$2843,14,0)</f>
        <v>5.0862999999999996</v>
      </c>
      <c r="Q10" s="66">
        <f>RANK(P10,P$8:P$26,0)</f>
        <v>15</v>
      </c>
      <c r="R10" s="65">
        <f>VLOOKUP($A10,'Return Data'!$B$7:$R$2843,16,0)</f>
        <v>6.3944999999999999</v>
      </c>
      <c r="S10" s="67">
        <f t="shared" si="6"/>
        <v>18</v>
      </c>
    </row>
    <row r="11" spans="1:19" x14ac:dyDescent="0.3">
      <c r="A11" s="82" t="s">
        <v>618</v>
      </c>
      <c r="B11" s="64">
        <f>VLOOKUP($A11,'Return Data'!$B$7:$R$2843,3,0)</f>
        <v>44377</v>
      </c>
      <c r="C11" s="65">
        <f>VLOOKUP($A11,'Return Data'!$B$7:$R$2843,4,0)</f>
        <v>17.5367</v>
      </c>
      <c r="D11" s="65">
        <f>VLOOKUP($A11,'Return Data'!$B$7:$R$2843,9,0)</f>
        <v>-9.4600000000000004E-2</v>
      </c>
      <c r="E11" s="66">
        <f t="shared" si="0"/>
        <v>15</v>
      </c>
      <c r="F11" s="65">
        <f>VLOOKUP($A11,'Return Data'!$B$7:$R$2843,10,0)</f>
        <v>4.8409000000000004</v>
      </c>
      <c r="G11" s="66">
        <f t="shared" si="1"/>
        <v>14</v>
      </c>
      <c r="H11" s="65">
        <f>VLOOKUP($A11,'Return Data'!$B$7:$R$2843,11,0)</f>
        <v>2.2141999999999999</v>
      </c>
      <c r="I11" s="66">
        <f t="shared" si="2"/>
        <v>14</v>
      </c>
      <c r="J11" s="65">
        <f>VLOOKUP($A11,'Return Data'!$B$7:$R$2843,12,0)</f>
        <v>4.6025</v>
      </c>
      <c r="K11" s="66">
        <f t="shared" si="3"/>
        <v>15</v>
      </c>
      <c r="L11" s="65">
        <f>VLOOKUP($A11,'Return Data'!$B$7:$R$2843,13,0)</f>
        <v>4.5606</v>
      </c>
      <c r="M11" s="66">
        <f t="shared" si="4"/>
        <v>16</v>
      </c>
      <c r="N11" s="65">
        <f>VLOOKUP($A11,'Return Data'!$B$7:$R$2843,17,0)</f>
        <v>7.4314999999999998</v>
      </c>
      <c r="O11" s="66">
        <f t="shared" si="5"/>
        <v>17</v>
      </c>
      <c r="P11" s="65">
        <f>VLOOKUP($A11,'Return Data'!$B$7:$R$2843,14,0)</f>
        <v>7.9486999999999997</v>
      </c>
      <c r="Q11" s="66">
        <f>RANK(P11,P$8:P$26,0)</f>
        <v>10</v>
      </c>
      <c r="R11" s="65">
        <f>VLOOKUP($A11,'Return Data'!$B$7:$R$2843,16,0)</f>
        <v>7.8891999999999998</v>
      </c>
      <c r="S11" s="67">
        <f t="shared" si="6"/>
        <v>9</v>
      </c>
    </row>
    <row r="12" spans="1:19" x14ac:dyDescent="0.3">
      <c r="A12" s="82" t="s">
        <v>620</v>
      </c>
      <c r="B12" s="64">
        <f>VLOOKUP($A12,'Return Data'!$B$7:$R$2843,3,0)</f>
        <v>44377</v>
      </c>
      <c r="C12" s="65">
        <f>VLOOKUP($A12,'Return Data'!$B$7:$R$2843,4,0)</f>
        <v>12.833600000000001</v>
      </c>
      <c r="D12" s="65">
        <f>VLOOKUP($A12,'Return Data'!$B$7:$R$2843,9,0)</f>
        <v>3.0767000000000002</v>
      </c>
      <c r="E12" s="66">
        <f t="shared" si="0"/>
        <v>2</v>
      </c>
      <c r="F12" s="65">
        <f>VLOOKUP($A12,'Return Data'!$B$7:$R$2843,10,0)</f>
        <v>3.855</v>
      </c>
      <c r="G12" s="66">
        <f t="shared" si="1"/>
        <v>18</v>
      </c>
      <c r="H12" s="65">
        <f>VLOOKUP($A12,'Return Data'!$B$7:$R$2843,11,0)</f>
        <v>3.2587000000000002</v>
      </c>
      <c r="I12" s="66">
        <f t="shared" si="2"/>
        <v>6</v>
      </c>
      <c r="J12" s="65">
        <f>VLOOKUP($A12,'Return Data'!$B$7:$R$2843,12,0)</f>
        <v>4.2979000000000003</v>
      </c>
      <c r="K12" s="66">
        <f t="shared" si="3"/>
        <v>17</v>
      </c>
      <c r="L12" s="65">
        <f>VLOOKUP($A12,'Return Data'!$B$7:$R$2843,13,0)</f>
        <v>4.7366999999999999</v>
      </c>
      <c r="M12" s="66">
        <f t="shared" si="4"/>
        <v>14</v>
      </c>
      <c r="N12" s="65">
        <f>VLOOKUP($A12,'Return Data'!$B$7:$R$2843,17,0)</f>
        <v>8.2721999999999998</v>
      </c>
      <c r="O12" s="66">
        <f t="shared" si="5"/>
        <v>12</v>
      </c>
      <c r="P12" s="65"/>
      <c r="Q12" s="66"/>
      <c r="R12" s="65">
        <f>VLOOKUP($A12,'Return Data'!$B$7:$R$2843,16,0)</f>
        <v>9.3000000000000007</v>
      </c>
      <c r="S12" s="67">
        <f t="shared" si="6"/>
        <v>2</v>
      </c>
    </row>
    <row r="13" spans="1:19" x14ac:dyDescent="0.3">
      <c r="A13" s="82" t="s">
        <v>623</v>
      </c>
      <c r="B13" s="64">
        <f>VLOOKUP($A13,'Return Data'!$B$7:$R$2843,3,0)</f>
        <v>44377</v>
      </c>
      <c r="C13" s="65">
        <f>VLOOKUP($A13,'Return Data'!$B$7:$R$2843,4,0)</f>
        <v>78.043800000000005</v>
      </c>
      <c r="D13" s="65">
        <f>VLOOKUP($A13,'Return Data'!$B$7:$R$2843,9,0)</f>
        <v>0.4168</v>
      </c>
      <c r="E13" s="66">
        <f t="shared" si="0"/>
        <v>10</v>
      </c>
      <c r="F13" s="65">
        <f>VLOOKUP($A13,'Return Data'!$B$7:$R$2843,10,0)</f>
        <v>4.431</v>
      </c>
      <c r="G13" s="66">
        <f t="shared" si="1"/>
        <v>17</v>
      </c>
      <c r="H13" s="65">
        <f>VLOOKUP($A13,'Return Data'!$B$7:$R$2843,11,0)</f>
        <v>3.3024</v>
      </c>
      <c r="I13" s="66">
        <f t="shared" si="2"/>
        <v>5</v>
      </c>
      <c r="J13" s="65">
        <f>VLOOKUP($A13,'Return Data'!$B$7:$R$2843,12,0)</f>
        <v>5.9352999999999998</v>
      </c>
      <c r="K13" s="66">
        <f t="shared" si="3"/>
        <v>3</v>
      </c>
      <c r="L13" s="65">
        <f>VLOOKUP($A13,'Return Data'!$B$7:$R$2843,13,0)</f>
        <v>6.3209</v>
      </c>
      <c r="M13" s="66">
        <f t="shared" si="4"/>
        <v>2</v>
      </c>
      <c r="N13" s="65">
        <f>VLOOKUP($A13,'Return Data'!$B$7:$R$2843,17,0)</f>
        <v>7.4189999999999996</v>
      </c>
      <c r="O13" s="66">
        <f t="shared" si="5"/>
        <v>18</v>
      </c>
      <c r="P13" s="65">
        <f>VLOOKUP($A13,'Return Data'!$B$7:$R$2843,14,0)</f>
        <v>8.2757000000000005</v>
      </c>
      <c r="Q13" s="66">
        <f t="shared" ref="Q13:Q21" si="7">RANK(P13,P$8:P$26,0)</f>
        <v>8</v>
      </c>
      <c r="R13" s="65">
        <f>VLOOKUP($A13,'Return Data'!$B$7:$R$2843,16,0)</f>
        <v>8.9245000000000001</v>
      </c>
      <c r="S13" s="67">
        <f t="shared" si="6"/>
        <v>4</v>
      </c>
    </row>
    <row r="14" spans="1:19" x14ac:dyDescent="0.3">
      <c r="A14" s="82" t="s">
        <v>626</v>
      </c>
      <c r="B14" s="64">
        <f>VLOOKUP($A14,'Return Data'!$B$7:$R$2843,3,0)</f>
        <v>44377</v>
      </c>
      <c r="C14" s="65">
        <f>VLOOKUP($A14,'Return Data'!$B$7:$R$2843,4,0)</f>
        <v>25.286100000000001</v>
      </c>
      <c r="D14" s="65">
        <f>VLOOKUP($A14,'Return Data'!$B$7:$R$2843,9,0)</f>
        <v>0.84050000000000002</v>
      </c>
      <c r="E14" s="66">
        <f t="shared" si="0"/>
        <v>9</v>
      </c>
      <c r="F14" s="65">
        <f>VLOOKUP($A14,'Return Data'!$B$7:$R$2843,10,0)</f>
        <v>5.9432</v>
      </c>
      <c r="G14" s="66">
        <f t="shared" si="1"/>
        <v>5</v>
      </c>
      <c r="H14" s="65">
        <f>VLOOKUP($A14,'Return Data'!$B$7:$R$2843,11,0)</f>
        <v>2.8271000000000002</v>
      </c>
      <c r="I14" s="66">
        <f t="shared" si="2"/>
        <v>10</v>
      </c>
      <c r="J14" s="65">
        <f>VLOOKUP($A14,'Return Data'!$B$7:$R$2843,12,0)</f>
        <v>5.7786</v>
      </c>
      <c r="K14" s="66">
        <f t="shared" si="3"/>
        <v>5</v>
      </c>
      <c r="L14" s="65">
        <f>VLOOKUP($A14,'Return Data'!$B$7:$R$2843,13,0)</f>
        <v>5.7451999999999996</v>
      </c>
      <c r="M14" s="66">
        <f t="shared" si="4"/>
        <v>7</v>
      </c>
      <c r="N14" s="65">
        <f>VLOOKUP($A14,'Return Data'!$B$7:$R$2843,17,0)</f>
        <v>8.9475999999999996</v>
      </c>
      <c r="O14" s="66">
        <f t="shared" si="5"/>
        <v>6</v>
      </c>
      <c r="P14" s="65">
        <f>VLOOKUP($A14,'Return Data'!$B$7:$R$2843,14,0)</f>
        <v>9.2995000000000001</v>
      </c>
      <c r="Q14" s="66">
        <f t="shared" si="7"/>
        <v>3</v>
      </c>
      <c r="R14" s="65">
        <f>VLOOKUP($A14,'Return Data'!$B$7:$R$2843,16,0)</f>
        <v>8.7899999999999991</v>
      </c>
      <c r="S14" s="67">
        <f t="shared" si="6"/>
        <v>5</v>
      </c>
    </row>
    <row r="15" spans="1:19" x14ac:dyDescent="0.3">
      <c r="A15" s="82" t="s">
        <v>628</v>
      </c>
      <c r="B15" s="64">
        <f>VLOOKUP($A15,'Return Data'!$B$7:$R$2843,3,0)</f>
        <v>44377</v>
      </c>
      <c r="C15" s="65">
        <f>VLOOKUP($A15,'Return Data'!$B$7:$R$2843,4,0)</f>
        <v>22.976299999999998</v>
      </c>
      <c r="D15" s="65">
        <f>VLOOKUP($A15,'Return Data'!$B$7:$R$2843,9,0)</f>
        <v>3.0943999999999998</v>
      </c>
      <c r="E15" s="66">
        <f t="shared" si="0"/>
        <v>1</v>
      </c>
      <c r="F15" s="65">
        <f>VLOOKUP($A15,'Return Data'!$B$7:$R$2843,10,0)</f>
        <v>5.1707000000000001</v>
      </c>
      <c r="G15" s="66">
        <f t="shared" si="1"/>
        <v>9</v>
      </c>
      <c r="H15" s="65">
        <f>VLOOKUP($A15,'Return Data'!$B$7:$R$2843,11,0)</f>
        <v>3.6156999999999999</v>
      </c>
      <c r="I15" s="66">
        <f t="shared" si="2"/>
        <v>4</v>
      </c>
      <c r="J15" s="65">
        <f>VLOOKUP($A15,'Return Data'!$B$7:$R$2843,12,0)</f>
        <v>5.6247999999999996</v>
      </c>
      <c r="K15" s="66">
        <f t="shared" si="3"/>
        <v>6</v>
      </c>
      <c r="L15" s="65">
        <f>VLOOKUP($A15,'Return Data'!$B$7:$R$2843,13,0)</f>
        <v>5.8026</v>
      </c>
      <c r="M15" s="66">
        <f t="shared" si="4"/>
        <v>6</v>
      </c>
      <c r="N15" s="65">
        <f>VLOOKUP($A15,'Return Data'!$B$7:$R$2843,17,0)</f>
        <v>8.5789000000000009</v>
      </c>
      <c r="O15" s="66">
        <f t="shared" si="5"/>
        <v>8</v>
      </c>
      <c r="P15" s="65">
        <f>VLOOKUP($A15,'Return Data'!$B$7:$R$2843,14,0)</f>
        <v>8.6731999999999996</v>
      </c>
      <c r="Q15" s="66">
        <f t="shared" si="7"/>
        <v>6</v>
      </c>
      <c r="R15" s="65">
        <f>VLOOKUP($A15,'Return Data'!$B$7:$R$2843,16,0)</f>
        <v>7.2450000000000001</v>
      </c>
      <c r="S15" s="67">
        <f t="shared" si="6"/>
        <v>13</v>
      </c>
    </row>
    <row r="16" spans="1:19" x14ac:dyDescent="0.3">
      <c r="A16" s="82" t="s">
        <v>631</v>
      </c>
      <c r="B16" s="64">
        <f>VLOOKUP($A16,'Return Data'!$B$7:$R$2843,3,0)</f>
        <v>44377</v>
      </c>
      <c r="C16" s="65">
        <f>VLOOKUP($A16,'Return Data'!$B$7:$R$2843,4,0)</f>
        <v>15.2277</v>
      </c>
      <c r="D16" s="65">
        <f>VLOOKUP($A16,'Return Data'!$B$7:$R$2843,9,0)</f>
        <v>-1.7984</v>
      </c>
      <c r="E16" s="66">
        <f t="shared" si="0"/>
        <v>18</v>
      </c>
      <c r="F16" s="65">
        <f>VLOOKUP($A16,'Return Data'!$B$7:$R$2843,10,0)</f>
        <v>5.5557999999999996</v>
      </c>
      <c r="G16" s="66">
        <f t="shared" si="1"/>
        <v>6</v>
      </c>
      <c r="H16" s="65">
        <f>VLOOKUP($A16,'Return Data'!$B$7:$R$2843,11,0)</f>
        <v>2.661</v>
      </c>
      <c r="I16" s="66">
        <f t="shared" si="2"/>
        <v>11</v>
      </c>
      <c r="J16" s="65">
        <f>VLOOKUP($A16,'Return Data'!$B$7:$R$2843,12,0)</f>
        <v>5.8208000000000002</v>
      </c>
      <c r="K16" s="66">
        <f t="shared" si="3"/>
        <v>4</v>
      </c>
      <c r="L16" s="65">
        <f>VLOOKUP($A16,'Return Data'!$B$7:$R$2843,13,0)</f>
        <v>5.4652000000000003</v>
      </c>
      <c r="M16" s="66">
        <f t="shared" si="4"/>
        <v>9</v>
      </c>
      <c r="N16" s="65">
        <f>VLOOKUP($A16,'Return Data'!$B$7:$R$2843,17,0)</f>
        <v>8.3751999999999995</v>
      </c>
      <c r="O16" s="66">
        <f t="shared" si="5"/>
        <v>10</v>
      </c>
      <c r="P16" s="65">
        <f>VLOOKUP($A16,'Return Data'!$B$7:$R$2843,14,0)</f>
        <v>8.4723000000000006</v>
      </c>
      <c r="Q16" s="66">
        <f t="shared" si="7"/>
        <v>7</v>
      </c>
      <c r="R16" s="65">
        <f>VLOOKUP($A16,'Return Data'!$B$7:$R$2843,16,0)</f>
        <v>7.9935</v>
      </c>
      <c r="S16" s="67">
        <f t="shared" si="6"/>
        <v>8</v>
      </c>
    </row>
    <row r="17" spans="1:19" x14ac:dyDescent="0.3">
      <c r="A17" s="82" t="s">
        <v>632</v>
      </c>
      <c r="B17" s="64">
        <f>VLOOKUP($A17,'Return Data'!$B$7:$R$2843,3,0)</f>
        <v>44377</v>
      </c>
      <c r="C17" s="65">
        <f>VLOOKUP($A17,'Return Data'!$B$7:$R$2843,4,0)</f>
        <v>2507.6134999999999</v>
      </c>
      <c r="D17" s="65">
        <f>VLOOKUP($A17,'Return Data'!$B$7:$R$2843,9,0)</f>
        <v>-0.4955</v>
      </c>
      <c r="E17" s="66">
        <f t="shared" si="0"/>
        <v>16</v>
      </c>
      <c r="F17" s="65">
        <f>VLOOKUP($A17,'Return Data'!$B$7:$R$2843,10,0)</f>
        <v>4.7382</v>
      </c>
      <c r="G17" s="66">
        <f t="shared" si="1"/>
        <v>15</v>
      </c>
      <c r="H17" s="65">
        <f>VLOOKUP($A17,'Return Data'!$B$7:$R$2843,11,0)</f>
        <v>2.5099</v>
      </c>
      <c r="I17" s="66">
        <f t="shared" si="2"/>
        <v>12</v>
      </c>
      <c r="J17" s="65">
        <f>VLOOKUP($A17,'Return Data'!$B$7:$R$2843,12,0)</f>
        <v>4.4924999999999997</v>
      </c>
      <c r="K17" s="66">
        <f t="shared" si="3"/>
        <v>16</v>
      </c>
      <c r="L17" s="65">
        <f>VLOOKUP($A17,'Return Data'!$B$7:$R$2843,13,0)</f>
        <v>5.1100000000000003</v>
      </c>
      <c r="M17" s="66">
        <f t="shared" si="4"/>
        <v>12</v>
      </c>
      <c r="N17" s="65">
        <f>VLOOKUP($A17,'Return Data'!$B$7:$R$2843,17,0)</f>
        <v>8.4572000000000003</v>
      </c>
      <c r="O17" s="66">
        <f t="shared" si="5"/>
        <v>9</v>
      </c>
      <c r="P17" s="65">
        <f>VLOOKUP($A17,'Return Data'!$B$7:$R$2843,14,0)</f>
        <v>8.6847999999999992</v>
      </c>
      <c r="Q17" s="66">
        <f t="shared" si="7"/>
        <v>5</v>
      </c>
      <c r="R17" s="65">
        <f>VLOOKUP($A17,'Return Data'!$B$7:$R$2843,16,0)</f>
        <v>6.8270999999999997</v>
      </c>
      <c r="S17" s="67">
        <f t="shared" si="6"/>
        <v>16</v>
      </c>
    </row>
    <row r="18" spans="1:19" x14ac:dyDescent="0.3">
      <c r="A18" s="82" t="s">
        <v>634</v>
      </c>
      <c r="B18" s="64">
        <f>VLOOKUP($A18,'Return Data'!$B$7:$R$2843,3,0)</f>
        <v>44377</v>
      </c>
      <c r="C18" s="65">
        <f>VLOOKUP($A18,'Return Data'!$B$7:$R$2843,4,0)</f>
        <v>2938.1632</v>
      </c>
      <c r="D18" s="65">
        <f>VLOOKUP($A18,'Return Data'!$B$7:$R$2843,9,0)</f>
        <v>1.9626999999999999</v>
      </c>
      <c r="E18" s="66">
        <f t="shared" si="0"/>
        <v>5</v>
      </c>
      <c r="F18" s="65">
        <f>VLOOKUP($A18,'Return Data'!$B$7:$R$2843,10,0)</f>
        <v>5.3920000000000003</v>
      </c>
      <c r="G18" s="66">
        <f t="shared" si="1"/>
        <v>7</v>
      </c>
      <c r="H18" s="65">
        <f>VLOOKUP($A18,'Return Data'!$B$7:$R$2843,11,0)</f>
        <v>2.8957000000000002</v>
      </c>
      <c r="I18" s="66">
        <f t="shared" si="2"/>
        <v>9</v>
      </c>
      <c r="J18" s="65">
        <f>VLOOKUP($A18,'Return Data'!$B$7:$R$2843,12,0)</f>
        <v>5.1092000000000004</v>
      </c>
      <c r="K18" s="66">
        <f t="shared" si="3"/>
        <v>10</v>
      </c>
      <c r="L18" s="65">
        <f>VLOOKUP($A18,'Return Data'!$B$7:$R$2843,13,0)</f>
        <v>5.532</v>
      </c>
      <c r="M18" s="66">
        <f t="shared" si="4"/>
        <v>8</v>
      </c>
      <c r="N18" s="65">
        <f>VLOOKUP($A18,'Return Data'!$B$7:$R$2843,17,0)</f>
        <v>7.9676</v>
      </c>
      <c r="O18" s="66">
        <f t="shared" si="5"/>
        <v>14</v>
      </c>
      <c r="P18" s="65">
        <f>VLOOKUP($A18,'Return Data'!$B$7:$R$2843,14,0)</f>
        <v>8.2507000000000001</v>
      </c>
      <c r="Q18" s="66">
        <f t="shared" si="7"/>
        <v>9</v>
      </c>
      <c r="R18" s="65">
        <f>VLOOKUP($A18,'Return Data'!$B$7:$R$2843,16,0)</f>
        <v>8.1332000000000004</v>
      </c>
      <c r="S18" s="67">
        <f t="shared" si="6"/>
        <v>7</v>
      </c>
    </row>
    <row r="19" spans="1:19" x14ac:dyDescent="0.3">
      <c r="A19" s="82" t="s">
        <v>637</v>
      </c>
      <c r="B19" s="64">
        <f>VLOOKUP($A19,'Return Data'!$B$7:$R$2843,3,0)</f>
        <v>44377</v>
      </c>
      <c r="C19" s="65">
        <f>VLOOKUP($A19,'Return Data'!$B$7:$R$2843,4,0)</f>
        <v>57.658999999999999</v>
      </c>
      <c r="D19" s="65">
        <f>VLOOKUP($A19,'Return Data'!$B$7:$R$2843,9,0)</f>
        <v>-0.55030000000000001</v>
      </c>
      <c r="E19" s="66">
        <f t="shared" si="0"/>
        <v>17</v>
      </c>
      <c r="F19" s="65">
        <f>VLOOKUP($A19,'Return Data'!$B$7:$R$2843,10,0)</f>
        <v>6.0892999999999997</v>
      </c>
      <c r="G19" s="66">
        <f t="shared" si="1"/>
        <v>4</v>
      </c>
      <c r="H19" s="65">
        <f>VLOOKUP($A19,'Return Data'!$B$7:$R$2843,11,0)</f>
        <v>1.6492</v>
      </c>
      <c r="I19" s="66">
        <f t="shared" si="2"/>
        <v>17</v>
      </c>
      <c r="J19" s="65">
        <f>VLOOKUP($A19,'Return Data'!$B$7:$R$2843,12,0)</f>
        <v>5.1059999999999999</v>
      </c>
      <c r="K19" s="66">
        <f t="shared" si="3"/>
        <v>11</v>
      </c>
      <c r="L19" s="65">
        <f>VLOOKUP($A19,'Return Data'!$B$7:$R$2843,13,0)</f>
        <v>4.5016999999999996</v>
      </c>
      <c r="M19" s="66">
        <f t="shared" si="4"/>
        <v>18</v>
      </c>
      <c r="N19" s="65">
        <f>VLOOKUP($A19,'Return Data'!$B$7:$R$2843,17,0)</f>
        <v>9.3438999999999997</v>
      </c>
      <c r="O19" s="66">
        <f t="shared" si="5"/>
        <v>1</v>
      </c>
      <c r="P19" s="65">
        <f>VLOOKUP($A19,'Return Data'!$B$7:$R$2843,14,0)</f>
        <v>10.125400000000001</v>
      </c>
      <c r="Q19" s="66">
        <f t="shared" si="7"/>
        <v>1</v>
      </c>
      <c r="R19" s="65">
        <f>VLOOKUP($A19,'Return Data'!$B$7:$R$2843,16,0)</f>
        <v>7.4869000000000003</v>
      </c>
      <c r="S19" s="67">
        <f t="shared" si="6"/>
        <v>12</v>
      </c>
    </row>
    <row r="20" spans="1:19" x14ac:dyDescent="0.3">
      <c r="A20" s="116" t="s">
        <v>1771</v>
      </c>
      <c r="B20" s="64">
        <f>VLOOKUP($A20,'Return Data'!$B$7:$R$2843,3,0)</f>
        <v>44377</v>
      </c>
      <c r="C20" s="65">
        <f>VLOOKUP($A20,'Return Data'!$B$7:$R$2843,4,0)</f>
        <v>46.0563</v>
      </c>
      <c r="D20" s="65">
        <f>VLOOKUP($A20,'Return Data'!$B$7:$R$2843,9,0)</f>
        <v>2.1246</v>
      </c>
      <c r="E20" s="66">
        <f t="shared" si="0"/>
        <v>4</v>
      </c>
      <c r="F20" s="65">
        <f>VLOOKUP($A20,'Return Data'!$B$7:$R$2843,10,0)</f>
        <v>6.2030000000000003</v>
      </c>
      <c r="G20" s="66">
        <f t="shared" si="1"/>
        <v>3</v>
      </c>
      <c r="H20" s="65">
        <f>VLOOKUP($A20,'Return Data'!$B$7:$R$2843,11,0)</f>
        <v>4.242</v>
      </c>
      <c r="I20" s="66">
        <f t="shared" si="2"/>
        <v>1</v>
      </c>
      <c r="J20" s="65">
        <f>VLOOKUP($A20,'Return Data'!$B$7:$R$2843,12,0)</f>
        <v>6.1246999999999998</v>
      </c>
      <c r="K20" s="66">
        <f t="shared" si="3"/>
        <v>1</v>
      </c>
      <c r="L20" s="65">
        <f>VLOOKUP($A20,'Return Data'!$B$7:$R$2843,13,0)</f>
        <v>6.9252000000000002</v>
      </c>
      <c r="M20" s="66">
        <f t="shared" si="4"/>
        <v>1</v>
      </c>
      <c r="N20" s="65">
        <f>VLOOKUP($A20,'Return Data'!$B$7:$R$2843,17,0)</f>
        <v>7.9828999999999999</v>
      </c>
      <c r="O20" s="66">
        <f t="shared" si="5"/>
        <v>13</v>
      </c>
      <c r="P20" s="65">
        <f>VLOOKUP($A20,'Return Data'!$B$7:$R$2843,14,0)</f>
        <v>7.7552000000000003</v>
      </c>
      <c r="Q20" s="66">
        <f t="shared" si="7"/>
        <v>13</v>
      </c>
      <c r="R20" s="65">
        <f>VLOOKUP($A20,'Return Data'!$B$7:$R$2843,16,0)</f>
        <v>7.6169000000000002</v>
      </c>
      <c r="S20" s="67">
        <f t="shared" si="6"/>
        <v>10</v>
      </c>
    </row>
    <row r="21" spans="1:19" x14ac:dyDescent="0.3">
      <c r="A21" s="82" t="s">
        <v>638</v>
      </c>
      <c r="B21" s="64">
        <f>VLOOKUP($A21,'Return Data'!$B$7:$R$2843,3,0)</f>
        <v>44377</v>
      </c>
      <c r="C21" s="65">
        <f>VLOOKUP($A21,'Return Data'!$B$7:$R$2843,4,0)</f>
        <v>34.255499999999998</v>
      </c>
      <c r="D21" s="65">
        <f>VLOOKUP($A21,'Return Data'!$B$7:$R$2843,9,0)</f>
        <v>1.4258</v>
      </c>
      <c r="E21" s="66">
        <f t="shared" si="0"/>
        <v>7</v>
      </c>
      <c r="F21" s="65">
        <f>VLOOKUP($A21,'Return Data'!$B$7:$R$2843,10,0)</f>
        <v>6.5324999999999998</v>
      </c>
      <c r="G21" s="66">
        <f t="shared" si="1"/>
        <v>1</v>
      </c>
      <c r="H21" s="65">
        <f>VLOOKUP($A21,'Return Data'!$B$7:$R$2843,11,0)</f>
        <v>3.8797000000000001</v>
      </c>
      <c r="I21" s="66">
        <f t="shared" si="2"/>
        <v>2</v>
      </c>
      <c r="J21" s="65">
        <f>VLOOKUP($A21,'Return Data'!$B$7:$R$2843,12,0)</f>
        <v>5.6215999999999999</v>
      </c>
      <c r="K21" s="66">
        <f t="shared" si="3"/>
        <v>7</v>
      </c>
      <c r="L21" s="65">
        <f>VLOOKUP($A21,'Return Data'!$B$7:$R$2843,13,0)</f>
        <v>5.8314000000000004</v>
      </c>
      <c r="M21" s="66">
        <f t="shared" si="4"/>
        <v>5</v>
      </c>
      <c r="N21" s="65">
        <f>VLOOKUP($A21,'Return Data'!$B$7:$R$2843,17,0)</f>
        <v>7.9444999999999997</v>
      </c>
      <c r="O21" s="66">
        <f t="shared" si="5"/>
        <v>15</v>
      </c>
      <c r="P21" s="65">
        <f>VLOOKUP($A21,'Return Data'!$B$7:$R$2843,14,0)</f>
        <v>7.8028000000000004</v>
      </c>
      <c r="Q21" s="66">
        <f t="shared" si="7"/>
        <v>12</v>
      </c>
      <c r="R21" s="65">
        <f>VLOOKUP($A21,'Return Data'!$B$7:$R$2843,16,0)</f>
        <v>6.91</v>
      </c>
      <c r="S21" s="67">
        <f t="shared" si="6"/>
        <v>15</v>
      </c>
    </row>
    <row r="22" spans="1:19" x14ac:dyDescent="0.3">
      <c r="A22" s="82" t="s">
        <v>641</v>
      </c>
      <c r="B22" s="64">
        <f>VLOOKUP($A22,'Return Data'!$B$7:$R$2843,3,0)</f>
        <v>44377</v>
      </c>
      <c r="C22" s="65">
        <f>VLOOKUP($A22,'Return Data'!$B$7:$R$2843,4,0)</f>
        <v>12.2235</v>
      </c>
      <c r="D22" s="65">
        <f>VLOOKUP($A22,'Return Data'!$B$7:$R$2843,9,0)</f>
        <v>0.2082</v>
      </c>
      <c r="E22" s="66">
        <f t="shared" si="0"/>
        <v>12</v>
      </c>
      <c r="F22" s="65">
        <f>VLOOKUP($A22,'Return Data'!$B$7:$R$2843,10,0)</f>
        <v>4.8592000000000004</v>
      </c>
      <c r="G22" s="66">
        <f t="shared" si="1"/>
        <v>13</v>
      </c>
      <c r="H22" s="65">
        <f>VLOOKUP($A22,'Return Data'!$B$7:$R$2843,11,0)</f>
        <v>1.9198</v>
      </c>
      <c r="I22" s="66">
        <f t="shared" si="2"/>
        <v>15</v>
      </c>
      <c r="J22" s="65">
        <f>VLOOKUP($A22,'Return Data'!$B$7:$R$2843,12,0)</f>
        <v>4.6062000000000003</v>
      </c>
      <c r="K22" s="66">
        <f t="shared" si="3"/>
        <v>14</v>
      </c>
      <c r="L22" s="65">
        <f>VLOOKUP($A22,'Return Data'!$B$7:$R$2843,13,0)</f>
        <v>4.5038</v>
      </c>
      <c r="M22" s="66">
        <f t="shared" si="4"/>
        <v>17</v>
      </c>
      <c r="N22" s="65">
        <f>VLOOKUP($A22,'Return Data'!$B$7:$R$2843,17,0)</f>
        <v>8.3009000000000004</v>
      </c>
      <c r="O22" s="66">
        <f t="shared" si="5"/>
        <v>11</v>
      </c>
      <c r="P22" s="65"/>
      <c r="Q22" s="66"/>
      <c r="R22" s="65">
        <f>VLOOKUP($A22,'Return Data'!$B$7:$R$2843,16,0)</f>
        <v>8.6842000000000006</v>
      </c>
      <c r="S22" s="67">
        <f t="shared" si="6"/>
        <v>6</v>
      </c>
    </row>
    <row r="23" spans="1:19" x14ac:dyDescent="0.3">
      <c r="A23" s="82" t="s">
        <v>642</v>
      </c>
      <c r="B23" s="64">
        <f>VLOOKUP($A23,'Return Data'!$B$7:$R$2843,3,0)</f>
        <v>44377</v>
      </c>
      <c r="C23" s="65">
        <f>VLOOKUP($A23,'Return Data'!$B$7:$R$2843,4,0)</f>
        <v>31.655899999999999</v>
      </c>
      <c r="D23" s="65">
        <f>VLOOKUP($A23,'Return Data'!$B$7:$R$2843,9,0)</f>
        <v>0.25509999999999999</v>
      </c>
      <c r="E23" s="66">
        <f t="shared" si="0"/>
        <v>11</v>
      </c>
      <c r="F23" s="65">
        <f>VLOOKUP($A23,'Return Data'!$B$7:$R$2843,10,0)</f>
        <v>5.0902000000000003</v>
      </c>
      <c r="G23" s="66">
        <f t="shared" si="1"/>
        <v>10</v>
      </c>
      <c r="H23" s="65">
        <f>VLOOKUP($A23,'Return Data'!$B$7:$R$2843,11,0)</f>
        <v>3.0074999999999998</v>
      </c>
      <c r="I23" s="66">
        <f t="shared" si="2"/>
        <v>8</v>
      </c>
      <c r="J23" s="65">
        <f>VLOOKUP($A23,'Return Data'!$B$7:$R$2843,12,0)</f>
        <v>5.2245999999999997</v>
      </c>
      <c r="K23" s="66">
        <f t="shared" si="3"/>
        <v>9</v>
      </c>
      <c r="L23" s="65">
        <f>VLOOKUP($A23,'Return Data'!$B$7:$R$2843,13,0)</f>
        <v>5.3010000000000002</v>
      </c>
      <c r="M23" s="66">
        <f t="shared" si="4"/>
        <v>10</v>
      </c>
      <c r="N23" s="65">
        <f>VLOOKUP($A23,'Return Data'!$B$7:$R$2843,17,0)</f>
        <v>9.1029999999999998</v>
      </c>
      <c r="O23" s="66">
        <f t="shared" si="5"/>
        <v>3</v>
      </c>
      <c r="P23" s="65">
        <f>VLOOKUP($A23,'Return Data'!$B$7:$R$2843,14,0)</f>
        <v>9.4220000000000006</v>
      </c>
      <c r="Q23" s="66">
        <f>RANK(P23,P$8:P$26,0)</f>
        <v>2</v>
      </c>
      <c r="R23" s="65">
        <f>VLOOKUP($A23,'Return Data'!$B$7:$R$2843,16,0)</f>
        <v>7.2291999999999996</v>
      </c>
      <c r="S23" s="67">
        <f t="shared" si="6"/>
        <v>14</v>
      </c>
    </row>
    <row r="24" spans="1:19" x14ac:dyDescent="0.3">
      <c r="A24" s="82" t="s">
        <v>645</v>
      </c>
      <c r="B24" s="64">
        <f>VLOOKUP($A24,'Return Data'!$B$7:$R$2843,3,0)</f>
        <v>44377</v>
      </c>
      <c r="C24" s="65">
        <f>VLOOKUP($A24,'Return Data'!$B$7:$R$2843,4,0)</f>
        <v>192.02520000000001</v>
      </c>
      <c r="D24" s="65">
        <f>VLOOKUP($A24,'Return Data'!$B$7:$R$2843,9,0)</f>
        <v>0</v>
      </c>
      <c r="E24" s="66">
        <f t="shared" si="0"/>
        <v>14</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-10.751899999999999</v>
      </c>
      <c r="S24" s="67">
        <f t="shared" si="6"/>
        <v>19</v>
      </c>
    </row>
    <row r="25" spans="1:19" x14ac:dyDescent="0.3">
      <c r="A25" s="82" t="s">
        <v>647</v>
      </c>
      <c r="B25" s="64">
        <f>VLOOKUP($A25,'Return Data'!$B$7:$R$2843,3,0)</f>
        <v>44377</v>
      </c>
      <c r="C25" s="65">
        <f>VLOOKUP($A25,'Return Data'!$B$7:$R$2843,4,0)</f>
        <v>12.144399999999999</v>
      </c>
      <c r="D25" s="65">
        <f>VLOOKUP($A25,'Return Data'!$B$7:$R$2843,9,0)</f>
        <v>-2.4899</v>
      </c>
      <c r="E25" s="66">
        <f t="shared" si="0"/>
        <v>19</v>
      </c>
      <c r="F25" s="65">
        <f>VLOOKUP($A25,'Return Data'!$B$7:$R$2843,10,0)</f>
        <v>4.9080000000000004</v>
      </c>
      <c r="G25" s="66">
        <f t="shared" si="1"/>
        <v>12</v>
      </c>
      <c r="H25" s="65">
        <f>VLOOKUP($A25,'Return Data'!$B$7:$R$2843,11,0)</f>
        <v>1.7071000000000001</v>
      </c>
      <c r="I25" s="66">
        <f t="shared" si="2"/>
        <v>16</v>
      </c>
      <c r="J25" s="65">
        <f>VLOOKUP($A25,'Return Data'!$B$7:$R$2843,12,0)</f>
        <v>4.8804999999999996</v>
      </c>
      <c r="K25" s="66">
        <f t="shared" si="3"/>
        <v>13</v>
      </c>
      <c r="L25" s="65">
        <f>VLOOKUP($A25,'Return Data'!$B$7:$R$2843,13,0)</f>
        <v>4.8395000000000001</v>
      </c>
      <c r="M25" s="66">
        <f t="shared" si="4"/>
        <v>13</v>
      </c>
      <c r="N25" s="65">
        <f>VLOOKUP($A25,'Return Data'!$B$7:$R$2843,17,0)</f>
        <v>8.8153000000000006</v>
      </c>
      <c r="O25" s="66">
        <f>RANK(N25,N$8:N$26,0)</f>
        <v>7</v>
      </c>
      <c r="P25" s="65">
        <f>VLOOKUP($A25,'Return Data'!$B$7:$R$2843,14,0)</f>
        <v>6.4249000000000001</v>
      </c>
      <c r="Q25" s="66">
        <f>RANK(P25,P$8:P$26,0)</f>
        <v>14</v>
      </c>
      <c r="R25" s="65">
        <f>VLOOKUP($A25,'Return Data'!$B$7:$R$2843,16,0)</f>
        <v>6.4648000000000003</v>
      </c>
      <c r="S25" s="67">
        <f t="shared" si="6"/>
        <v>17</v>
      </c>
    </row>
    <row r="26" spans="1:19" x14ac:dyDescent="0.3">
      <c r="A26" s="82" t="s">
        <v>649</v>
      </c>
      <c r="B26" s="64">
        <f>VLOOKUP($A26,'Return Data'!$B$7:$R$2843,3,0)</f>
        <v>44377</v>
      </c>
      <c r="C26" s="65">
        <f>VLOOKUP($A26,'Return Data'!$B$7:$R$2843,4,0)</f>
        <v>12.849299999999999</v>
      </c>
      <c r="D26" s="65">
        <f>VLOOKUP($A26,'Return Data'!$B$7:$R$2843,9,0)</f>
        <v>4.2999999999999997E-2</v>
      </c>
      <c r="E26" s="66">
        <f t="shared" si="0"/>
        <v>13</v>
      </c>
      <c r="F26" s="65">
        <f>VLOOKUP($A26,'Return Data'!$B$7:$R$2843,10,0)</f>
        <v>4.9359999999999999</v>
      </c>
      <c r="G26" s="66">
        <f t="shared" si="1"/>
        <v>11</v>
      </c>
      <c r="H26" s="65">
        <f>VLOOKUP($A26,'Return Data'!$B$7:$R$2843,11,0)</f>
        <v>2.4312</v>
      </c>
      <c r="I26" s="66">
        <f t="shared" si="2"/>
        <v>13</v>
      </c>
      <c r="J26" s="65">
        <f>VLOOKUP($A26,'Return Data'!$B$7:$R$2843,12,0)</f>
        <v>5.0705</v>
      </c>
      <c r="K26" s="66">
        <f t="shared" si="3"/>
        <v>12</v>
      </c>
      <c r="L26" s="65">
        <f>VLOOKUP($A26,'Return Data'!$B$7:$R$2843,13,0)</f>
        <v>5.2462</v>
      </c>
      <c r="M26" s="66">
        <f t="shared" si="4"/>
        <v>11</v>
      </c>
      <c r="N26" s="65">
        <f>VLOOKUP($A26,'Return Data'!$B$7:$R$2843,17,0)</f>
        <v>8.9786000000000001</v>
      </c>
      <c r="O26" s="66">
        <f>RANK(N26,N$8:N$26,0)</f>
        <v>5</v>
      </c>
      <c r="P26" s="65"/>
      <c r="Q26" s="66"/>
      <c r="R26" s="65">
        <f>VLOOKUP($A26,'Return Data'!$B$7:$R$2843,16,0)</f>
        <v>9.0429999999999993</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0.69506842105263156</v>
      </c>
      <c r="E28" s="88"/>
      <c r="F28" s="89">
        <f>AVERAGE(F8:F26)</f>
        <v>4.9904052631578946</v>
      </c>
      <c r="G28" s="88"/>
      <c r="H28" s="89">
        <f>AVERAGE(H8:H26)</f>
        <v>2.650794736842105</v>
      </c>
      <c r="I28" s="88"/>
      <c r="J28" s="89">
        <f>AVERAGE(J8:J26)</f>
        <v>4.9509789473684203</v>
      </c>
      <c r="K28" s="88"/>
      <c r="L28" s="89">
        <f>AVERAGE(L8:L26)</f>
        <v>4.3350894736842109</v>
      </c>
      <c r="M28" s="88"/>
      <c r="N28" s="89">
        <f>AVERAGE(N8:N26)</f>
        <v>8.4419222222222245</v>
      </c>
      <c r="O28" s="88"/>
      <c r="P28" s="89">
        <f>AVERAGE(P8:P26)</f>
        <v>8.2242666666666668</v>
      </c>
      <c r="Q28" s="88"/>
      <c r="R28" s="89">
        <f>AVERAGE(R8:R26)</f>
        <v>6.8960105263157914</v>
      </c>
      <c r="S28" s="90"/>
    </row>
    <row r="29" spans="1:19" x14ac:dyDescent="0.3">
      <c r="A29" s="87" t="s">
        <v>28</v>
      </c>
      <c r="B29" s="88"/>
      <c r="C29" s="88"/>
      <c r="D29" s="89">
        <f>MIN(D8:D26)</f>
        <v>-2.4899</v>
      </c>
      <c r="E29" s="88"/>
      <c r="F29" s="89">
        <f>MIN(F8:F26)</f>
        <v>0</v>
      </c>
      <c r="G29" s="88"/>
      <c r="H29" s="89">
        <f>MIN(H8:H26)</f>
        <v>0</v>
      </c>
      <c r="I29" s="88"/>
      <c r="J29" s="89">
        <f>MIN(J8:J26)</f>
        <v>0</v>
      </c>
      <c r="K29" s="88"/>
      <c r="L29" s="89">
        <f>MIN(L8:L26)</f>
        <v>-15.1547</v>
      </c>
      <c r="M29" s="88"/>
      <c r="N29" s="89">
        <f>MIN(N8:N26)</f>
        <v>7.4189999999999996</v>
      </c>
      <c r="O29" s="88"/>
      <c r="P29" s="89">
        <f>MIN(P8:P26)</f>
        <v>5.0862999999999996</v>
      </c>
      <c r="Q29" s="88"/>
      <c r="R29" s="89">
        <f>MIN(R8:R26)</f>
        <v>-10.751899999999999</v>
      </c>
      <c r="S29" s="90"/>
    </row>
    <row r="30" spans="1:19" ht="15" thickBot="1" x14ac:dyDescent="0.35">
      <c r="A30" s="91" t="s">
        <v>29</v>
      </c>
      <c r="B30" s="92"/>
      <c r="C30" s="92"/>
      <c r="D30" s="93">
        <f>MAX(D8:D26)</f>
        <v>3.0943999999999998</v>
      </c>
      <c r="E30" s="92"/>
      <c r="F30" s="93">
        <f>MAX(F8:F26)</f>
        <v>6.5324999999999998</v>
      </c>
      <c r="G30" s="92"/>
      <c r="H30" s="93">
        <f>MAX(H8:H26)</f>
        <v>4.242</v>
      </c>
      <c r="I30" s="92"/>
      <c r="J30" s="93">
        <f>MAX(J8:J26)</f>
        <v>6.1246999999999998</v>
      </c>
      <c r="K30" s="92"/>
      <c r="L30" s="93">
        <f>MAX(L8:L26)</f>
        <v>6.9252000000000002</v>
      </c>
      <c r="M30" s="92"/>
      <c r="N30" s="93">
        <f>MAX(N8:N26)</f>
        <v>9.3438999999999997</v>
      </c>
      <c r="O30" s="92"/>
      <c r="P30" s="93">
        <f>MAX(P8:P26)</f>
        <v>10.125400000000001</v>
      </c>
      <c r="Q30" s="92"/>
      <c r="R30" s="93">
        <f>MAX(R8:R26)</f>
        <v>9.3046000000000006</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44377</v>
      </c>
      <c r="C8" s="65">
        <f>VLOOKUP($A8,'Return Data'!$B$7:$R$2843,4,0)</f>
        <v>304.67</v>
      </c>
      <c r="D8" s="65">
        <f>VLOOKUP($A8,'Return Data'!$B$7:$R$2843,10,0)</f>
        <v>7.6990999999999996</v>
      </c>
      <c r="E8" s="66">
        <f t="shared" ref="E8:E36" si="0">RANK(D8,D$8:D$36,0)</f>
        <v>13</v>
      </c>
      <c r="F8" s="65">
        <f>VLOOKUP($A8,'Return Data'!$B$7:$R$2843,11,0)</f>
        <v>14.723000000000001</v>
      </c>
      <c r="G8" s="66">
        <f t="shared" ref="G8:G36" si="1">RANK(F8,F$8:F$36,0)</f>
        <v>10</v>
      </c>
      <c r="H8" s="65">
        <f>VLOOKUP($A8,'Return Data'!$B$7:$R$2843,12,0)</f>
        <v>42.4557</v>
      </c>
      <c r="I8" s="66">
        <f t="shared" ref="I8:I36" si="2">RANK(H8,H$8:H$36,0)</f>
        <v>7</v>
      </c>
      <c r="J8" s="65">
        <f>VLOOKUP($A8,'Return Data'!$B$7:$R$2843,13,0)</f>
        <v>54.560699999999997</v>
      </c>
      <c r="K8" s="66">
        <f t="shared" ref="K8:K36" si="3">RANK(J8,J$8:J$36,0)</f>
        <v>8</v>
      </c>
      <c r="L8" s="65">
        <f>VLOOKUP($A8,'Return Data'!$B$7:$R$2843,17,0)</f>
        <v>15.7006</v>
      </c>
      <c r="M8" s="66">
        <f t="shared" ref="M8:M36" si="4">RANK(L8,L$8:L$36,0)</f>
        <v>19</v>
      </c>
      <c r="N8" s="65">
        <f>VLOOKUP($A8,'Return Data'!$B$7:$R$2843,14,0)</f>
        <v>12.4793</v>
      </c>
      <c r="O8" s="66">
        <f t="shared" ref="O8:O26" si="5">RANK(N8,N$8:N$36,0)</f>
        <v>20</v>
      </c>
      <c r="P8" s="65">
        <f>VLOOKUP($A8,'Return Data'!$B$7:$R$2843,15,0)</f>
        <v>12.456899999999999</v>
      </c>
      <c r="Q8" s="66">
        <f t="shared" ref="Q8:Q26" si="6">RANK(P8,P$8:P$36,0)</f>
        <v>19</v>
      </c>
      <c r="R8" s="65">
        <f>VLOOKUP($A8,'Return Data'!$B$7:$R$2843,16,0)</f>
        <v>19.875900000000001</v>
      </c>
      <c r="S8" s="67">
        <f t="shared" ref="S8:S36" si="7">RANK(R8,R$8:R$36,0)</f>
        <v>4</v>
      </c>
    </row>
    <row r="9" spans="1:20" x14ac:dyDescent="0.3">
      <c r="A9" s="63" t="s">
        <v>951</v>
      </c>
      <c r="B9" s="64">
        <f>VLOOKUP($A9,'Return Data'!$B$7:$R$2843,3,0)</f>
        <v>44377</v>
      </c>
      <c r="C9" s="65">
        <f>VLOOKUP($A9,'Return Data'!$B$7:$R$2843,4,0)</f>
        <v>41.91</v>
      </c>
      <c r="D9" s="65">
        <f>VLOOKUP($A9,'Return Data'!$B$7:$R$2843,10,0)</f>
        <v>7.2416</v>
      </c>
      <c r="E9" s="66">
        <f t="shared" si="0"/>
        <v>20</v>
      </c>
      <c r="F9" s="65">
        <f>VLOOKUP($A9,'Return Data'!$B$7:$R$2843,11,0)</f>
        <v>9.4255999999999993</v>
      </c>
      <c r="G9" s="66">
        <f t="shared" si="1"/>
        <v>27</v>
      </c>
      <c r="H9" s="65">
        <f>VLOOKUP($A9,'Return Data'!$B$7:$R$2843,12,0)</f>
        <v>36.470199999999998</v>
      </c>
      <c r="I9" s="66">
        <f t="shared" si="2"/>
        <v>23</v>
      </c>
      <c r="J9" s="65">
        <f>VLOOKUP($A9,'Return Data'!$B$7:$R$2843,13,0)</f>
        <v>46.078800000000001</v>
      </c>
      <c r="K9" s="66">
        <f t="shared" si="3"/>
        <v>24</v>
      </c>
      <c r="L9" s="65">
        <f>VLOOKUP($A9,'Return Data'!$B$7:$R$2843,17,0)</f>
        <v>18.172799999999999</v>
      </c>
      <c r="M9" s="66">
        <f t="shared" si="4"/>
        <v>6</v>
      </c>
      <c r="N9" s="65">
        <f>VLOOKUP($A9,'Return Data'!$B$7:$R$2843,14,0)</f>
        <v>15.569000000000001</v>
      </c>
      <c r="O9" s="66">
        <f t="shared" si="5"/>
        <v>3</v>
      </c>
      <c r="P9" s="65">
        <f>VLOOKUP($A9,'Return Data'!$B$7:$R$2843,15,0)</f>
        <v>16.453800000000001</v>
      </c>
      <c r="Q9" s="66">
        <f t="shared" si="6"/>
        <v>2</v>
      </c>
      <c r="R9" s="65">
        <f>VLOOKUP($A9,'Return Data'!$B$7:$R$2843,16,0)</f>
        <v>13.281700000000001</v>
      </c>
      <c r="S9" s="67">
        <f t="shared" si="7"/>
        <v>16</v>
      </c>
    </row>
    <row r="10" spans="1:20" x14ac:dyDescent="0.3">
      <c r="A10" s="63" t="s">
        <v>952</v>
      </c>
      <c r="B10" s="64">
        <f>VLOOKUP($A10,'Return Data'!$B$7:$R$2843,3,0)</f>
        <v>44377</v>
      </c>
      <c r="C10" s="65">
        <f>VLOOKUP($A10,'Return Data'!$B$7:$R$2843,4,0)</f>
        <v>19.89</v>
      </c>
      <c r="D10" s="65">
        <f>VLOOKUP($A10,'Return Data'!$B$7:$R$2843,10,0)</f>
        <v>6.25</v>
      </c>
      <c r="E10" s="66">
        <f t="shared" si="0"/>
        <v>24</v>
      </c>
      <c r="F10" s="65">
        <f>VLOOKUP($A10,'Return Data'!$B$7:$R$2843,11,0)</f>
        <v>12.563700000000001</v>
      </c>
      <c r="G10" s="66">
        <f t="shared" si="1"/>
        <v>20</v>
      </c>
      <c r="H10" s="65">
        <f>VLOOKUP($A10,'Return Data'!$B$7:$R$2843,12,0)</f>
        <v>39.285699999999999</v>
      </c>
      <c r="I10" s="66">
        <f t="shared" si="2"/>
        <v>14</v>
      </c>
      <c r="J10" s="65">
        <f>VLOOKUP($A10,'Return Data'!$B$7:$R$2843,13,0)</f>
        <v>48.322099999999999</v>
      </c>
      <c r="K10" s="66">
        <f t="shared" si="3"/>
        <v>21</v>
      </c>
      <c r="L10" s="65">
        <f>VLOOKUP($A10,'Return Data'!$B$7:$R$2843,17,0)</f>
        <v>15.7018</v>
      </c>
      <c r="M10" s="66">
        <f t="shared" si="4"/>
        <v>18</v>
      </c>
      <c r="N10" s="65">
        <f>VLOOKUP($A10,'Return Data'!$B$7:$R$2843,14,0)</f>
        <v>13.372400000000001</v>
      </c>
      <c r="O10" s="66">
        <f t="shared" si="5"/>
        <v>10</v>
      </c>
      <c r="P10" s="65">
        <f>VLOOKUP($A10,'Return Data'!$B$7:$R$2843,15,0)</f>
        <v>12.733700000000001</v>
      </c>
      <c r="Q10" s="66">
        <f t="shared" si="6"/>
        <v>14</v>
      </c>
      <c r="R10" s="65">
        <f>VLOOKUP($A10,'Return Data'!$B$7:$R$2843,16,0)</f>
        <v>6.4325000000000001</v>
      </c>
      <c r="S10" s="67">
        <f t="shared" si="7"/>
        <v>29</v>
      </c>
    </row>
    <row r="11" spans="1:20" x14ac:dyDescent="0.3">
      <c r="A11" s="63" t="s">
        <v>954</v>
      </c>
      <c r="B11" s="64">
        <f>VLOOKUP($A11,'Return Data'!$B$7:$R$2843,3,0)</f>
        <v>44377</v>
      </c>
      <c r="C11" s="65">
        <f>VLOOKUP($A11,'Return Data'!$B$7:$R$2843,4,0)</f>
        <v>126.32</v>
      </c>
      <c r="D11" s="65">
        <f>VLOOKUP($A11,'Return Data'!$B$7:$R$2843,10,0)</f>
        <v>6.4554</v>
      </c>
      <c r="E11" s="66">
        <f t="shared" si="0"/>
        <v>23</v>
      </c>
      <c r="F11" s="65">
        <f>VLOOKUP($A11,'Return Data'!$B$7:$R$2843,11,0)</f>
        <v>11.216799999999999</v>
      </c>
      <c r="G11" s="66">
        <f t="shared" si="1"/>
        <v>24</v>
      </c>
      <c r="H11" s="65">
        <f>VLOOKUP($A11,'Return Data'!$B$7:$R$2843,12,0)</f>
        <v>35.974200000000003</v>
      </c>
      <c r="I11" s="66">
        <f t="shared" si="2"/>
        <v>24</v>
      </c>
      <c r="J11" s="65">
        <f>VLOOKUP($A11,'Return Data'!$B$7:$R$2843,13,0)</f>
        <v>44.9621</v>
      </c>
      <c r="K11" s="66">
        <f t="shared" si="3"/>
        <v>27</v>
      </c>
      <c r="L11" s="65">
        <f>VLOOKUP($A11,'Return Data'!$B$7:$R$2843,17,0)</f>
        <v>17.259699999999999</v>
      </c>
      <c r="M11" s="66">
        <f t="shared" si="4"/>
        <v>8</v>
      </c>
      <c r="N11" s="65">
        <f>VLOOKUP($A11,'Return Data'!$B$7:$R$2843,14,0)</f>
        <v>14.863799999999999</v>
      </c>
      <c r="O11" s="66">
        <f t="shared" si="5"/>
        <v>5</v>
      </c>
      <c r="P11" s="65">
        <f>VLOOKUP($A11,'Return Data'!$B$7:$R$2843,15,0)</f>
        <v>12.992900000000001</v>
      </c>
      <c r="Q11" s="66">
        <f t="shared" si="6"/>
        <v>12</v>
      </c>
      <c r="R11" s="65">
        <f>VLOOKUP($A11,'Return Data'!$B$7:$R$2843,16,0)</f>
        <v>16.3187</v>
      </c>
      <c r="S11" s="67">
        <f t="shared" si="7"/>
        <v>10</v>
      </c>
    </row>
    <row r="12" spans="1:20" x14ac:dyDescent="0.3">
      <c r="A12" s="63" t="s">
        <v>957</v>
      </c>
      <c r="B12" s="64">
        <f>VLOOKUP($A12,'Return Data'!$B$7:$R$2843,3,0)</f>
        <v>44377</v>
      </c>
      <c r="C12" s="65">
        <f>VLOOKUP($A12,'Return Data'!$B$7:$R$2843,4,0)</f>
        <v>37.96</v>
      </c>
      <c r="D12" s="65">
        <f>VLOOKUP($A12,'Return Data'!$B$7:$R$2843,10,0)</f>
        <v>7.2618999999999998</v>
      </c>
      <c r="E12" s="66">
        <f t="shared" si="0"/>
        <v>18</v>
      </c>
      <c r="F12" s="65">
        <f>VLOOKUP($A12,'Return Data'!$B$7:$R$2843,11,0)</f>
        <v>13.754899999999999</v>
      </c>
      <c r="G12" s="66">
        <f t="shared" si="1"/>
        <v>16</v>
      </c>
      <c r="H12" s="65">
        <f>VLOOKUP($A12,'Return Data'!$B$7:$R$2843,12,0)</f>
        <v>39.200600000000001</v>
      </c>
      <c r="I12" s="66">
        <f t="shared" si="2"/>
        <v>15</v>
      </c>
      <c r="J12" s="65">
        <f>VLOOKUP($A12,'Return Data'!$B$7:$R$2843,13,0)</f>
        <v>50.874400000000001</v>
      </c>
      <c r="K12" s="66">
        <f t="shared" si="3"/>
        <v>15</v>
      </c>
      <c r="L12" s="65">
        <f>VLOOKUP($A12,'Return Data'!$B$7:$R$2843,17,0)</f>
        <v>21.886199999999999</v>
      </c>
      <c r="M12" s="66">
        <f t="shared" si="4"/>
        <v>1</v>
      </c>
      <c r="N12" s="65">
        <f>VLOOKUP($A12,'Return Data'!$B$7:$R$2843,14,0)</f>
        <v>17.919599999999999</v>
      </c>
      <c r="O12" s="66">
        <f t="shared" si="5"/>
        <v>1</v>
      </c>
      <c r="P12" s="65">
        <f>VLOOKUP($A12,'Return Data'!$B$7:$R$2843,15,0)</f>
        <v>16.793700000000001</v>
      </c>
      <c r="Q12" s="66">
        <f t="shared" si="6"/>
        <v>1</v>
      </c>
      <c r="R12" s="65">
        <f>VLOOKUP($A12,'Return Data'!$B$7:$R$2843,16,0)</f>
        <v>13.0585</v>
      </c>
      <c r="S12" s="67">
        <f t="shared" si="7"/>
        <v>17</v>
      </c>
    </row>
    <row r="13" spans="1:20" x14ac:dyDescent="0.3">
      <c r="A13" s="63" t="s">
        <v>959</v>
      </c>
      <c r="B13" s="64">
        <f>VLOOKUP($A13,'Return Data'!$B$7:$R$2843,3,0)</f>
        <v>44377</v>
      </c>
      <c r="C13" s="65">
        <f>VLOOKUP($A13,'Return Data'!$B$7:$R$2843,4,0)</f>
        <v>274.49</v>
      </c>
      <c r="D13" s="65">
        <f>VLOOKUP($A13,'Return Data'!$B$7:$R$2843,10,0)</f>
        <v>7.8368000000000002</v>
      </c>
      <c r="E13" s="66">
        <f t="shared" si="0"/>
        <v>12</v>
      </c>
      <c r="F13" s="65">
        <f>VLOOKUP($A13,'Return Data'!$B$7:$R$2843,11,0)</f>
        <v>13.0016</v>
      </c>
      <c r="G13" s="66">
        <f t="shared" si="1"/>
        <v>19</v>
      </c>
      <c r="H13" s="65">
        <f>VLOOKUP($A13,'Return Data'!$B$7:$R$2843,12,0)</f>
        <v>38.051900000000003</v>
      </c>
      <c r="I13" s="66">
        <f t="shared" si="2"/>
        <v>19</v>
      </c>
      <c r="J13" s="65">
        <f>VLOOKUP($A13,'Return Data'!$B$7:$R$2843,13,0)</f>
        <v>48.360100000000003</v>
      </c>
      <c r="K13" s="66">
        <f t="shared" si="3"/>
        <v>20</v>
      </c>
      <c r="L13" s="65">
        <f>VLOOKUP($A13,'Return Data'!$B$7:$R$2843,17,0)</f>
        <v>13.6518</v>
      </c>
      <c r="M13" s="66">
        <f t="shared" si="4"/>
        <v>25</v>
      </c>
      <c r="N13" s="65">
        <f>VLOOKUP($A13,'Return Data'!$B$7:$R$2843,14,0)</f>
        <v>11.408200000000001</v>
      </c>
      <c r="O13" s="66">
        <f t="shared" si="5"/>
        <v>25</v>
      </c>
      <c r="P13" s="65">
        <f>VLOOKUP($A13,'Return Data'!$B$7:$R$2843,15,0)</f>
        <v>11.5572</v>
      </c>
      <c r="Q13" s="66">
        <f t="shared" si="6"/>
        <v>25</v>
      </c>
      <c r="R13" s="65">
        <f>VLOOKUP($A13,'Return Data'!$B$7:$R$2843,16,0)</f>
        <v>19.817399999999999</v>
      </c>
      <c r="S13" s="67">
        <f t="shared" si="7"/>
        <v>5</v>
      </c>
    </row>
    <row r="14" spans="1:20" x14ac:dyDescent="0.3">
      <c r="A14" s="63" t="s">
        <v>960</v>
      </c>
      <c r="B14" s="64">
        <f>VLOOKUP($A14,'Return Data'!$B$7:$R$2843,3,0)</f>
        <v>44377</v>
      </c>
      <c r="C14" s="65">
        <f>VLOOKUP($A14,'Return Data'!$B$7:$R$2843,4,0)</f>
        <v>49.56</v>
      </c>
      <c r="D14" s="65">
        <f>VLOOKUP($A14,'Return Data'!$B$7:$R$2843,10,0)</f>
        <v>7.0179</v>
      </c>
      <c r="E14" s="66">
        <f t="shared" si="0"/>
        <v>22</v>
      </c>
      <c r="F14" s="65">
        <f>VLOOKUP($A14,'Return Data'!$B$7:$R$2843,11,0)</f>
        <v>12.381</v>
      </c>
      <c r="G14" s="66">
        <f t="shared" si="1"/>
        <v>21</v>
      </c>
      <c r="H14" s="65">
        <f>VLOOKUP($A14,'Return Data'!$B$7:$R$2843,12,0)</f>
        <v>37.819800000000001</v>
      </c>
      <c r="I14" s="66">
        <f t="shared" si="2"/>
        <v>21</v>
      </c>
      <c r="J14" s="65">
        <f>VLOOKUP($A14,'Return Data'!$B$7:$R$2843,13,0)</f>
        <v>51.143599999999999</v>
      </c>
      <c r="K14" s="66">
        <f t="shared" si="3"/>
        <v>14</v>
      </c>
      <c r="L14" s="65">
        <f>VLOOKUP($A14,'Return Data'!$B$7:$R$2843,17,0)</f>
        <v>16.5794</v>
      </c>
      <c r="M14" s="66">
        <f t="shared" si="4"/>
        <v>10</v>
      </c>
      <c r="N14" s="65">
        <f>VLOOKUP($A14,'Return Data'!$B$7:$R$2843,14,0)</f>
        <v>13.2029</v>
      </c>
      <c r="O14" s="66">
        <f t="shared" si="5"/>
        <v>15</v>
      </c>
      <c r="P14" s="65">
        <f>VLOOKUP($A14,'Return Data'!$B$7:$R$2843,15,0)</f>
        <v>14.053800000000001</v>
      </c>
      <c r="Q14" s="66">
        <f t="shared" si="6"/>
        <v>4</v>
      </c>
      <c r="R14" s="65">
        <f>VLOOKUP($A14,'Return Data'!$B$7:$R$2843,16,0)</f>
        <v>14.1173</v>
      </c>
      <c r="S14" s="67">
        <f t="shared" si="7"/>
        <v>14</v>
      </c>
    </row>
    <row r="15" spans="1:20" x14ac:dyDescent="0.3">
      <c r="A15" s="63" t="s">
        <v>962</v>
      </c>
      <c r="B15" s="64">
        <f>VLOOKUP($A15,'Return Data'!$B$7:$R$2843,3,0)</f>
        <v>44377</v>
      </c>
      <c r="C15" s="65">
        <f>VLOOKUP($A15,'Return Data'!$B$7:$R$2843,4,0)</f>
        <v>1564.37568275174</v>
      </c>
      <c r="D15" s="65">
        <f>VLOOKUP($A15,'Return Data'!$B$7:$R$2843,10,0)</f>
        <v>9.2629999999999999</v>
      </c>
      <c r="E15" s="66">
        <f t="shared" si="0"/>
        <v>3</v>
      </c>
      <c r="F15" s="65">
        <f>VLOOKUP($A15,'Return Data'!$B$7:$R$2843,11,0)</f>
        <v>21.7715</v>
      </c>
      <c r="G15" s="66">
        <f t="shared" si="1"/>
        <v>1</v>
      </c>
      <c r="H15" s="65">
        <f>VLOOKUP($A15,'Return Data'!$B$7:$R$2843,12,0)</f>
        <v>57.326300000000003</v>
      </c>
      <c r="I15" s="66">
        <f t="shared" si="2"/>
        <v>1</v>
      </c>
      <c r="J15" s="65">
        <f>VLOOKUP($A15,'Return Data'!$B$7:$R$2843,13,0)</f>
        <v>60.083100000000002</v>
      </c>
      <c r="K15" s="66">
        <f t="shared" si="3"/>
        <v>1</v>
      </c>
      <c r="L15" s="65">
        <f>VLOOKUP($A15,'Return Data'!$B$7:$R$2843,17,0)</f>
        <v>18.097799999999999</v>
      </c>
      <c r="M15" s="66">
        <f t="shared" si="4"/>
        <v>7</v>
      </c>
      <c r="N15" s="65">
        <f>VLOOKUP($A15,'Return Data'!$B$7:$R$2843,14,0)</f>
        <v>13.2462</v>
      </c>
      <c r="O15" s="66">
        <f t="shared" si="5"/>
        <v>14</v>
      </c>
      <c r="P15" s="65">
        <f>VLOOKUP($A15,'Return Data'!$B$7:$R$2843,15,0)</f>
        <v>11.878500000000001</v>
      </c>
      <c r="Q15" s="66">
        <f t="shared" si="6"/>
        <v>23</v>
      </c>
      <c r="R15" s="65">
        <f>VLOOKUP($A15,'Return Data'!$B$7:$R$2843,16,0)</f>
        <v>20.091699999999999</v>
      </c>
      <c r="S15" s="67">
        <f t="shared" si="7"/>
        <v>1</v>
      </c>
    </row>
    <row r="16" spans="1:20" x14ac:dyDescent="0.3">
      <c r="A16" s="63" t="s">
        <v>964</v>
      </c>
      <c r="B16" s="64">
        <f>VLOOKUP($A16,'Return Data'!$B$7:$R$2843,3,0)</f>
        <v>44377</v>
      </c>
      <c r="C16" s="65">
        <f>VLOOKUP($A16,'Return Data'!$B$7:$R$2843,4,0)</f>
        <v>766.18142438331301</v>
      </c>
      <c r="D16" s="65">
        <f>VLOOKUP($A16,'Return Data'!$B$7:$R$2843,10,0)</f>
        <v>8.0874000000000006</v>
      </c>
      <c r="E16" s="66">
        <f t="shared" si="0"/>
        <v>9</v>
      </c>
      <c r="F16" s="65">
        <f>VLOOKUP($A16,'Return Data'!$B$7:$R$2843,11,0)</f>
        <v>18.043900000000001</v>
      </c>
      <c r="G16" s="66">
        <f t="shared" si="1"/>
        <v>5</v>
      </c>
      <c r="H16" s="65">
        <f>VLOOKUP($A16,'Return Data'!$B$7:$R$2843,12,0)</f>
        <v>47.9998</v>
      </c>
      <c r="I16" s="66">
        <f t="shared" si="2"/>
        <v>3</v>
      </c>
      <c r="J16" s="65">
        <f>VLOOKUP($A16,'Return Data'!$B$7:$R$2843,13,0)</f>
        <v>54.889000000000003</v>
      </c>
      <c r="K16" s="66">
        <f t="shared" si="3"/>
        <v>7</v>
      </c>
      <c r="L16" s="65">
        <f>VLOOKUP($A16,'Return Data'!$B$7:$R$2843,17,0)</f>
        <v>9.9601000000000006</v>
      </c>
      <c r="M16" s="66">
        <f t="shared" si="4"/>
        <v>28</v>
      </c>
      <c r="N16" s="65">
        <f>VLOOKUP($A16,'Return Data'!$B$7:$R$2843,14,0)</f>
        <v>12.6622</v>
      </c>
      <c r="O16" s="66">
        <f t="shared" si="5"/>
        <v>19</v>
      </c>
      <c r="P16" s="65">
        <f>VLOOKUP($A16,'Return Data'!$B$7:$R$2843,15,0)</f>
        <v>13.0014</v>
      </c>
      <c r="Q16" s="66">
        <f t="shared" si="6"/>
        <v>11</v>
      </c>
      <c r="R16" s="65">
        <f>VLOOKUP($A16,'Return Data'!$B$7:$R$2843,16,0)</f>
        <v>19.0868</v>
      </c>
      <c r="S16" s="67">
        <f t="shared" si="7"/>
        <v>7</v>
      </c>
    </row>
    <row r="17" spans="1:19" x14ac:dyDescent="0.3">
      <c r="A17" s="63" t="s">
        <v>966</v>
      </c>
      <c r="B17" s="64">
        <f>VLOOKUP($A17,'Return Data'!$B$7:$R$2843,3,0)</f>
        <v>44377</v>
      </c>
      <c r="C17" s="65">
        <f>VLOOKUP($A17,'Return Data'!$B$7:$R$2843,4,0)</f>
        <v>289.91759999999999</v>
      </c>
      <c r="D17" s="65">
        <f>VLOOKUP($A17,'Return Data'!$B$7:$R$2843,10,0)</f>
        <v>5.7008999999999999</v>
      </c>
      <c r="E17" s="66">
        <f t="shared" si="0"/>
        <v>26</v>
      </c>
      <c r="F17" s="65">
        <f>VLOOKUP($A17,'Return Data'!$B$7:$R$2843,11,0)</f>
        <v>10.802099999999999</v>
      </c>
      <c r="G17" s="66">
        <f t="shared" si="1"/>
        <v>25</v>
      </c>
      <c r="H17" s="65">
        <f>VLOOKUP($A17,'Return Data'!$B$7:$R$2843,12,0)</f>
        <v>38.572000000000003</v>
      </c>
      <c r="I17" s="66">
        <f t="shared" si="2"/>
        <v>17</v>
      </c>
      <c r="J17" s="65">
        <f>VLOOKUP($A17,'Return Data'!$B$7:$R$2843,13,0)</f>
        <v>48.564500000000002</v>
      </c>
      <c r="K17" s="66">
        <f t="shared" si="3"/>
        <v>19</v>
      </c>
      <c r="L17" s="65">
        <f>VLOOKUP($A17,'Return Data'!$B$7:$R$2843,17,0)</f>
        <v>16.1663</v>
      </c>
      <c r="M17" s="66">
        <f t="shared" si="4"/>
        <v>12</v>
      </c>
      <c r="N17" s="65">
        <f>VLOOKUP($A17,'Return Data'!$B$7:$R$2843,14,0)</f>
        <v>12.804399999999999</v>
      </c>
      <c r="O17" s="66">
        <f t="shared" si="5"/>
        <v>18</v>
      </c>
      <c r="P17" s="65">
        <f>VLOOKUP($A17,'Return Data'!$B$7:$R$2843,15,0)</f>
        <v>13.773300000000001</v>
      </c>
      <c r="Q17" s="66">
        <f t="shared" si="6"/>
        <v>8</v>
      </c>
      <c r="R17" s="65">
        <f>VLOOKUP($A17,'Return Data'!$B$7:$R$2843,16,0)</f>
        <v>19.8826</v>
      </c>
      <c r="S17" s="67">
        <f t="shared" si="7"/>
        <v>3</v>
      </c>
    </row>
    <row r="18" spans="1:19" x14ac:dyDescent="0.3">
      <c r="A18" s="63" t="s">
        <v>968</v>
      </c>
      <c r="B18" s="64">
        <f>VLOOKUP($A18,'Return Data'!$B$7:$R$2843,3,0)</f>
        <v>44377</v>
      </c>
      <c r="C18" s="65">
        <f>VLOOKUP($A18,'Return Data'!$B$7:$R$2843,4,0)</f>
        <v>57.88</v>
      </c>
      <c r="D18" s="65">
        <f>VLOOKUP($A18,'Return Data'!$B$7:$R$2843,10,0)</f>
        <v>7.0266000000000002</v>
      </c>
      <c r="E18" s="66">
        <f t="shared" si="0"/>
        <v>21</v>
      </c>
      <c r="F18" s="65">
        <f>VLOOKUP($A18,'Return Data'!$B$7:$R$2843,11,0)</f>
        <v>14.955299999999999</v>
      </c>
      <c r="G18" s="66">
        <f t="shared" si="1"/>
        <v>9</v>
      </c>
      <c r="H18" s="65">
        <f>VLOOKUP($A18,'Return Data'!$B$7:$R$2843,12,0)</f>
        <v>41.758499999999998</v>
      </c>
      <c r="I18" s="66">
        <f t="shared" si="2"/>
        <v>10</v>
      </c>
      <c r="J18" s="65">
        <f>VLOOKUP($A18,'Return Data'!$B$7:$R$2843,13,0)</f>
        <v>52.035699999999999</v>
      </c>
      <c r="K18" s="66">
        <f t="shared" si="3"/>
        <v>13</v>
      </c>
      <c r="L18" s="65">
        <f>VLOOKUP($A18,'Return Data'!$B$7:$R$2843,17,0)</f>
        <v>15.681100000000001</v>
      </c>
      <c r="M18" s="66">
        <f t="shared" si="4"/>
        <v>20</v>
      </c>
      <c r="N18" s="65">
        <f>VLOOKUP($A18,'Return Data'!$B$7:$R$2843,14,0)</f>
        <v>13.4413</v>
      </c>
      <c r="O18" s="66">
        <f t="shared" si="5"/>
        <v>9</v>
      </c>
      <c r="P18" s="65">
        <f>VLOOKUP($A18,'Return Data'!$B$7:$R$2843,15,0)</f>
        <v>13.9094</v>
      </c>
      <c r="Q18" s="66">
        <f t="shared" si="6"/>
        <v>5</v>
      </c>
      <c r="R18" s="65">
        <f>VLOOKUP($A18,'Return Data'!$B$7:$R$2843,16,0)</f>
        <v>14.328200000000001</v>
      </c>
      <c r="S18" s="67">
        <f t="shared" si="7"/>
        <v>13</v>
      </c>
    </row>
    <row r="19" spans="1:19" x14ac:dyDescent="0.3">
      <c r="A19" s="63" t="s">
        <v>970</v>
      </c>
      <c r="B19" s="64">
        <f>VLOOKUP($A19,'Return Data'!$B$7:$R$2843,3,0)</f>
        <v>44377</v>
      </c>
      <c r="C19" s="65">
        <f>VLOOKUP($A19,'Return Data'!$B$7:$R$2843,4,0)</f>
        <v>35.049999999999997</v>
      </c>
      <c r="D19" s="65">
        <f>VLOOKUP($A19,'Return Data'!$B$7:$R$2843,10,0)</f>
        <v>9.5997000000000003</v>
      </c>
      <c r="E19" s="66">
        <f t="shared" si="0"/>
        <v>1</v>
      </c>
      <c r="F19" s="65">
        <f>VLOOKUP($A19,'Return Data'!$B$7:$R$2843,11,0)</f>
        <v>16.755500000000001</v>
      </c>
      <c r="G19" s="66">
        <f t="shared" si="1"/>
        <v>6</v>
      </c>
      <c r="H19" s="65">
        <f>VLOOKUP($A19,'Return Data'!$B$7:$R$2843,12,0)</f>
        <v>41.787999999999997</v>
      </c>
      <c r="I19" s="66">
        <f t="shared" si="2"/>
        <v>9</v>
      </c>
      <c r="J19" s="65">
        <f>VLOOKUP($A19,'Return Data'!$B$7:$R$2843,13,0)</f>
        <v>53.998199999999997</v>
      </c>
      <c r="K19" s="66">
        <f t="shared" si="3"/>
        <v>11</v>
      </c>
      <c r="L19" s="65">
        <f>VLOOKUP($A19,'Return Data'!$B$7:$R$2843,17,0)</f>
        <v>20.083300000000001</v>
      </c>
      <c r="M19" s="66">
        <f t="shared" si="4"/>
        <v>2</v>
      </c>
      <c r="N19" s="65">
        <f>VLOOKUP($A19,'Return Data'!$B$7:$R$2843,14,0)</f>
        <v>14.6997</v>
      </c>
      <c r="O19" s="66">
        <f t="shared" si="5"/>
        <v>6</v>
      </c>
      <c r="P19" s="65">
        <f>VLOOKUP($A19,'Return Data'!$B$7:$R$2843,15,0)</f>
        <v>12.4008</v>
      </c>
      <c r="Q19" s="66">
        <f t="shared" si="6"/>
        <v>20</v>
      </c>
      <c r="R19" s="65">
        <f>VLOOKUP($A19,'Return Data'!$B$7:$R$2843,16,0)</f>
        <v>14.7227</v>
      </c>
      <c r="S19" s="67">
        <f t="shared" si="7"/>
        <v>12</v>
      </c>
    </row>
    <row r="20" spans="1:19" x14ac:dyDescent="0.3">
      <c r="A20" s="63" t="s">
        <v>973</v>
      </c>
      <c r="B20" s="64">
        <f>VLOOKUP($A20,'Return Data'!$B$7:$R$2843,3,0)</f>
        <v>44377</v>
      </c>
      <c r="C20" s="65">
        <f>VLOOKUP($A20,'Return Data'!$B$7:$R$2843,4,0)</f>
        <v>44.36</v>
      </c>
      <c r="D20" s="65">
        <f>VLOOKUP($A20,'Return Data'!$B$7:$R$2843,10,0)</f>
        <v>6.0990000000000002</v>
      </c>
      <c r="E20" s="66">
        <f t="shared" si="0"/>
        <v>25</v>
      </c>
      <c r="F20" s="65">
        <f>VLOOKUP($A20,'Return Data'!$B$7:$R$2843,11,0)</f>
        <v>11.2895</v>
      </c>
      <c r="G20" s="66">
        <f t="shared" si="1"/>
        <v>23</v>
      </c>
      <c r="H20" s="65">
        <f>VLOOKUP($A20,'Return Data'!$B$7:$R$2843,12,0)</f>
        <v>31.8276</v>
      </c>
      <c r="I20" s="66">
        <f t="shared" si="2"/>
        <v>27</v>
      </c>
      <c r="J20" s="65">
        <f>VLOOKUP($A20,'Return Data'!$B$7:$R$2843,13,0)</f>
        <v>46.9848</v>
      </c>
      <c r="K20" s="66">
        <f t="shared" si="3"/>
        <v>23</v>
      </c>
      <c r="L20" s="65">
        <f>VLOOKUP($A20,'Return Data'!$B$7:$R$2843,17,0)</f>
        <v>15.8888</v>
      </c>
      <c r="M20" s="66">
        <f t="shared" si="4"/>
        <v>15</v>
      </c>
      <c r="N20" s="65">
        <f>VLOOKUP($A20,'Return Data'!$B$7:$R$2843,14,0)</f>
        <v>12.152699999999999</v>
      </c>
      <c r="O20" s="66">
        <f t="shared" si="5"/>
        <v>23</v>
      </c>
      <c r="P20" s="65">
        <f>VLOOKUP($A20,'Return Data'!$B$7:$R$2843,15,0)</f>
        <v>13.228300000000001</v>
      </c>
      <c r="Q20" s="66">
        <f t="shared" si="6"/>
        <v>10</v>
      </c>
      <c r="R20" s="65">
        <f>VLOOKUP($A20,'Return Data'!$B$7:$R$2843,16,0)</f>
        <v>10.3918</v>
      </c>
      <c r="S20" s="67">
        <f t="shared" si="7"/>
        <v>23</v>
      </c>
    </row>
    <row r="21" spans="1:19" x14ac:dyDescent="0.3">
      <c r="A21" s="63" t="s">
        <v>974</v>
      </c>
      <c r="B21" s="64">
        <f>VLOOKUP($A21,'Return Data'!$B$7:$R$2843,3,0)</f>
        <v>44377</v>
      </c>
      <c r="C21" s="65">
        <f>VLOOKUP($A21,'Return Data'!$B$7:$R$2843,4,0)</f>
        <v>26.27</v>
      </c>
      <c r="D21" s="65">
        <f>VLOOKUP($A21,'Return Data'!$B$7:$R$2843,10,0)</f>
        <v>4.3288000000000002</v>
      </c>
      <c r="E21" s="66">
        <f t="shared" si="0"/>
        <v>29</v>
      </c>
      <c r="F21" s="65">
        <f>VLOOKUP($A21,'Return Data'!$B$7:$R$2843,11,0)</f>
        <v>7.7965</v>
      </c>
      <c r="G21" s="66">
        <f t="shared" si="1"/>
        <v>29</v>
      </c>
      <c r="H21" s="65">
        <f>VLOOKUP($A21,'Return Data'!$B$7:$R$2843,12,0)</f>
        <v>31.218800000000002</v>
      </c>
      <c r="I21" s="66">
        <f t="shared" si="2"/>
        <v>28</v>
      </c>
      <c r="J21" s="65">
        <f>VLOOKUP($A21,'Return Data'!$B$7:$R$2843,13,0)</f>
        <v>41.923299999999998</v>
      </c>
      <c r="K21" s="66">
        <f t="shared" si="3"/>
        <v>28</v>
      </c>
      <c r="L21" s="65">
        <f>VLOOKUP($A21,'Return Data'!$B$7:$R$2843,17,0)</f>
        <v>9.6576000000000004</v>
      </c>
      <c r="M21" s="66">
        <f t="shared" si="4"/>
        <v>29</v>
      </c>
      <c r="N21" s="65">
        <f>VLOOKUP($A21,'Return Data'!$B$7:$R$2843,14,0)</f>
        <v>9.6804000000000006</v>
      </c>
      <c r="O21" s="66">
        <f t="shared" si="5"/>
        <v>28</v>
      </c>
      <c r="P21" s="65">
        <f>VLOOKUP($A21,'Return Data'!$B$7:$R$2843,15,0)</f>
        <v>11.6601</v>
      </c>
      <c r="Q21" s="66">
        <f t="shared" si="6"/>
        <v>24</v>
      </c>
      <c r="R21" s="65">
        <f>VLOOKUP($A21,'Return Data'!$B$7:$R$2843,16,0)</f>
        <v>10.831300000000001</v>
      </c>
      <c r="S21" s="67">
        <f t="shared" si="7"/>
        <v>22</v>
      </c>
    </row>
    <row r="22" spans="1:19" x14ac:dyDescent="0.3">
      <c r="A22" s="63" t="s">
        <v>976</v>
      </c>
      <c r="B22" s="64">
        <f>VLOOKUP($A22,'Return Data'!$B$7:$R$2843,3,0)</f>
        <v>44377</v>
      </c>
      <c r="C22" s="65">
        <f>VLOOKUP($A22,'Return Data'!$B$7:$R$2843,4,0)</f>
        <v>38.979999999999997</v>
      </c>
      <c r="D22" s="65">
        <f>VLOOKUP($A22,'Return Data'!$B$7:$R$2843,10,0)</f>
        <v>9.5251000000000001</v>
      </c>
      <c r="E22" s="66">
        <f t="shared" si="0"/>
        <v>2</v>
      </c>
      <c r="F22" s="65">
        <f>VLOOKUP($A22,'Return Data'!$B$7:$R$2843,11,0)</f>
        <v>14.4115</v>
      </c>
      <c r="G22" s="66">
        <f t="shared" si="1"/>
        <v>14</v>
      </c>
      <c r="H22" s="65">
        <f>VLOOKUP($A22,'Return Data'!$B$7:$R$2843,12,0)</f>
        <v>34.3675</v>
      </c>
      <c r="I22" s="66">
        <f t="shared" si="2"/>
        <v>25</v>
      </c>
      <c r="J22" s="65">
        <f>VLOOKUP($A22,'Return Data'!$B$7:$R$2843,13,0)</f>
        <v>47.261099999999999</v>
      </c>
      <c r="K22" s="66">
        <f t="shared" si="3"/>
        <v>22</v>
      </c>
      <c r="L22" s="65">
        <f>VLOOKUP($A22,'Return Data'!$B$7:$R$2843,17,0)</f>
        <v>16.026299999999999</v>
      </c>
      <c r="M22" s="66">
        <f t="shared" si="4"/>
        <v>13</v>
      </c>
      <c r="N22" s="65">
        <f>VLOOKUP($A22,'Return Data'!$B$7:$R$2843,14,0)</f>
        <v>12.389699999999999</v>
      </c>
      <c r="O22" s="66">
        <f t="shared" si="5"/>
        <v>21</v>
      </c>
      <c r="P22" s="65">
        <f>VLOOKUP($A22,'Return Data'!$B$7:$R$2843,15,0)</f>
        <v>12.5982</v>
      </c>
      <c r="Q22" s="66">
        <f t="shared" si="6"/>
        <v>16</v>
      </c>
      <c r="R22" s="65">
        <f>VLOOKUP($A22,'Return Data'!$B$7:$R$2843,16,0)</f>
        <v>12.1486</v>
      </c>
      <c r="S22" s="67">
        <f t="shared" si="7"/>
        <v>19</v>
      </c>
    </row>
    <row r="23" spans="1:19" x14ac:dyDescent="0.3">
      <c r="A23" s="63" t="s">
        <v>978</v>
      </c>
      <c r="B23" s="64">
        <f>VLOOKUP($A23,'Return Data'!$B$7:$R$2843,3,0)</f>
        <v>44377</v>
      </c>
      <c r="C23" s="65">
        <f>VLOOKUP($A23,'Return Data'!$B$7:$R$2843,4,0)</f>
        <v>88.036299999999997</v>
      </c>
      <c r="D23" s="65">
        <f>VLOOKUP($A23,'Return Data'!$B$7:$R$2843,10,0)</f>
        <v>5.5372000000000003</v>
      </c>
      <c r="E23" s="66">
        <f t="shared" si="0"/>
        <v>28</v>
      </c>
      <c r="F23" s="65">
        <f>VLOOKUP($A23,'Return Data'!$B$7:$R$2843,11,0)</f>
        <v>9.3437999999999999</v>
      </c>
      <c r="G23" s="66">
        <f t="shared" si="1"/>
        <v>28</v>
      </c>
      <c r="H23" s="65">
        <f>VLOOKUP($A23,'Return Data'!$B$7:$R$2843,12,0)</f>
        <v>26.433199999999999</v>
      </c>
      <c r="I23" s="66">
        <f t="shared" si="2"/>
        <v>29</v>
      </c>
      <c r="J23" s="65">
        <f>VLOOKUP($A23,'Return Data'!$B$7:$R$2843,13,0)</f>
        <v>34.256100000000004</v>
      </c>
      <c r="K23" s="66">
        <f t="shared" si="3"/>
        <v>29</v>
      </c>
      <c r="L23" s="65">
        <f>VLOOKUP($A23,'Return Data'!$B$7:$R$2843,17,0)</f>
        <v>14.7697</v>
      </c>
      <c r="M23" s="66">
        <f t="shared" si="4"/>
        <v>22</v>
      </c>
      <c r="N23" s="65">
        <f>VLOOKUP($A23,'Return Data'!$B$7:$R$2843,14,0)</f>
        <v>10.932700000000001</v>
      </c>
      <c r="O23" s="66">
        <f t="shared" si="5"/>
        <v>26</v>
      </c>
      <c r="P23" s="65">
        <f>VLOOKUP($A23,'Return Data'!$B$7:$R$2843,15,0)</f>
        <v>10.176399999999999</v>
      </c>
      <c r="Q23" s="66">
        <f t="shared" si="6"/>
        <v>26</v>
      </c>
      <c r="R23" s="65">
        <f>VLOOKUP($A23,'Return Data'!$B$7:$R$2843,16,0)</f>
        <v>8.6339000000000006</v>
      </c>
      <c r="S23" s="67">
        <f t="shared" si="7"/>
        <v>28</v>
      </c>
    </row>
    <row r="24" spans="1:19" x14ac:dyDescent="0.3">
      <c r="A24" s="63" t="s">
        <v>1909</v>
      </c>
      <c r="B24" s="64">
        <f>VLOOKUP($A24,'Return Data'!$B$7:$R$2843,3,0)</f>
        <v>44377</v>
      </c>
      <c r="C24" s="65">
        <f>VLOOKUP($A24,'Return Data'!$B$7:$R$2843,4,0)</f>
        <v>341.35500000000002</v>
      </c>
      <c r="D24" s="65">
        <f>VLOOKUP($A24,'Return Data'!$B$7:$R$2843,10,0)</f>
        <v>7.9366000000000003</v>
      </c>
      <c r="E24" s="66">
        <f t="shared" si="0"/>
        <v>11</v>
      </c>
      <c r="F24" s="65">
        <f>VLOOKUP($A24,'Return Data'!$B$7:$R$2843,11,0)</f>
        <v>16.053899999999999</v>
      </c>
      <c r="G24" s="66">
        <f t="shared" si="1"/>
        <v>7</v>
      </c>
      <c r="H24" s="65">
        <f>VLOOKUP($A24,'Return Data'!$B$7:$R$2843,12,0)</f>
        <v>41.066899999999997</v>
      </c>
      <c r="I24" s="66">
        <f t="shared" si="2"/>
        <v>11</v>
      </c>
      <c r="J24" s="65">
        <f>VLOOKUP($A24,'Return Data'!$B$7:$R$2843,13,0)</f>
        <v>56.008099999999999</v>
      </c>
      <c r="K24" s="66">
        <f t="shared" si="3"/>
        <v>4</v>
      </c>
      <c r="L24" s="65">
        <f>VLOOKUP($A24,'Return Data'!$B$7:$R$2843,17,0)</f>
        <v>19.783999999999999</v>
      </c>
      <c r="M24" s="66">
        <f t="shared" si="4"/>
        <v>3</v>
      </c>
      <c r="N24" s="65">
        <f>VLOOKUP($A24,'Return Data'!$B$7:$R$2843,14,0)</f>
        <v>15.786199999999999</v>
      </c>
      <c r="O24" s="66">
        <f t="shared" si="5"/>
        <v>2</v>
      </c>
      <c r="P24" s="65">
        <f>VLOOKUP($A24,'Return Data'!$B$7:$R$2843,15,0)</f>
        <v>13.8908</v>
      </c>
      <c r="Q24" s="66">
        <f t="shared" si="6"/>
        <v>6</v>
      </c>
      <c r="R24" s="65">
        <f>VLOOKUP($A24,'Return Data'!$B$7:$R$2843,16,0)</f>
        <v>19.9222</v>
      </c>
      <c r="S24" s="67">
        <f t="shared" si="7"/>
        <v>2</v>
      </c>
    </row>
    <row r="25" spans="1:19" x14ac:dyDescent="0.3">
      <c r="A25" s="63" t="s">
        <v>981</v>
      </c>
      <c r="B25" s="64">
        <f>VLOOKUP($A25,'Return Data'!$B$7:$R$2843,3,0)</f>
        <v>44377</v>
      </c>
      <c r="C25" s="65">
        <f>VLOOKUP($A25,'Return Data'!$B$7:$R$2843,4,0)</f>
        <v>37.018999999999998</v>
      </c>
      <c r="D25" s="65">
        <f>VLOOKUP($A25,'Return Data'!$B$7:$R$2843,10,0)</f>
        <v>7.2579000000000002</v>
      </c>
      <c r="E25" s="66">
        <f t="shared" si="0"/>
        <v>19</v>
      </c>
      <c r="F25" s="65">
        <f>VLOOKUP($A25,'Return Data'!$B$7:$R$2843,11,0)</f>
        <v>13.2911</v>
      </c>
      <c r="G25" s="66">
        <f t="shared" si="1"/>
        <v>18</v>
      </c>
      <c r="H25" s="65">
        <f>VLOOKUP($A25,'Return Data'!$B$7:$R$2843,12,0)</f>
        <v>37.082000000000001</v>
      </c>
      <c r="I25" s="66">
        <f t="shared" si="2"/>
        <v>22</v>
      </c>
      <c r="J25" s="65">
        <f>VLOOKUP($A25,'Return Data'!$B$7:$R$2843,13,0)</f>
        <v>49.747199999999999</v>
      </c>
      <c r="K25" s="66">
        <f t="shared" si="3"/>
        <v>18</v>
      </c>
      <c r="L25" s="65">
        <f>VLOOKUP($A25,'Return Data'!$B$7:$R$2843,17,0)</f>
        <v>14.7317</v>
      </c>
      <c r="M25" s="66">
        <f t="shared" si="4"/>
        <v>23</v>
      </c>
      <c r="N25" s="65">
        <f>VLOOKUP($A25,'Return Data'!$B$7:$R$2843,14,0)</f>
        <v>12.907500000000001</v>
      </c>
      <c r="O25" s="66">
        <f t="shared" si="5"/>
        <v>16</v>
      </c>
      <c r="P25" s="65">
        <f>VLOOKUP($A25,'Return Data'!$B$7:$R$2843,15,0)</f>
        <v>12.5365</v>
      </c>
      <c r="Q25" s="66">
        <f t="shared" si="6"/>
        <v>18</v>
      </c>
      <c r="R25" s="65">
        <f>VLOOKUP($A25,'Return Data'!$B$7:$R$2843,16,0)</f>
        <v>10.028</v>
      </c>
      <c r="S25" s="67">
        <f t="shared" si="7"/>
        <v>26</v>
      </c>
    </row>
    <row r="26" spans="1:19" x14ac:dyDescent="0.3">
      <c r="A26" s="63" t="s">
        <v>982</v>
      </c>
      <c r="B26" s="64">
        <f>VLOOKUP($A26,'Return Data'!$B$7:$R$2843,3,0)</f>
        <v>44377</v>
      </c>
      <c r="C26" s="65">
        <f>VLOOKUP($A26,'Return Data'!$B$7:$R$2843,4,0)</f>
        <v>40.783858855462597</v>
      </c>
      <c r="D26" s="65">
        <f>VLOOKUP($A26,'Return Data'!$B$7:$R$2843,10,0)</f>
        <v>7.6814</v>
      </c>
      <c r="E26" s="66">
        <f t="shared" si="0"/>
        <v>15</v>
      </c>
      <c r="F26" s="65">
        <f>VLOOKUP($A26,'Return Data'!$B$7:$R$2843,11,0)</f>
        <v>10.263500000000001</v>
      </c>
      <c r="G26" s="66">
        <f t="shared" si="1"/>
        <v>26</v>
      </c>
      <c r="H26" s="65">
        <f>VLOOKUP($A26,'Return Data'!$B$7:$R$2843,12,0)</f>
        <v>38.023000000000003</v>
      </c>
      <c r="I26" s="66">
        <f t="shared" si="2"/>
        <v>20</v>
      </c>
      <c r="J26" s="65">
        <f>VLOOKUP($A26,'Return Data'!$B$7:$R$2843,13,0)</f>
        <v>45.884799999999998</v>
      </c>
      <c r="K26" s="66">
        <f t="shared" si="3"/>
        <v>25</v>
      </c>
      <c r="L26" s="65">
        <f>VLOOKUP($A26,'Return Data'!$B$7:$R$2843,17,0)</f>
        <v>15.754</v>
      </c>
      <c r="M26" s="66">
        <f t="shared" si="4"/>
        <v>17</v>
      </c>
      <c r="N26" s="65">
        <f>VLOOKUP($A26,'Return Data'!$B$7:$R$2843,14,0)</f>
        <v>13.2864</v>
      </c>
      <c r="O26" s="66">
        <f t="shared" si="5"/>
        <v>13</v>
      </c>
      <c r="P26" s="65">
        <f>VLOOKUP($A26,'Return Data'!$B$7:$R$2843,15,0)</f>
        <v>12.6221</v>
      </c>
      <c r="Q26" s="66">
        <f t="shared" si="6"/>
        <v>15</v>
      </c>
      <c r="R26" s="65">
        <f>VLOOKUP($A26,'Return Data'!$B$7:$R$2843,16,0)</f>
        <v>10.2865</v>
      </c>
      <c r="S26" s="67">
        <f t="shared" si="7"/>
        <v>24</v>
      </c>
    </row>
    <row r="27" spans="1:19" x14ac:dyDescent="0.3">
      <c r="A27" s="63" t="s">
        <v>985</v>
      </c>
      <c r="B27" s="64">
        <f>VLOOKUP($A27,'Return Data'!$B$7:$R$2843,3,0)</f>
        <v>44377</v>
      </c>
      <c r="C27" s="65">
        <f>VLOOKUP($A27,'Return Data'!$B$7:$R$2843,4,0)</f>
        <v>14.236000000000001</v>
      </c>
      <c r="D27" s="65">
        <f>VLOOKUP($A27,'Return Data'!$B$7:$R$2843,10,0)</f>
        <v>8.5640000000000001</v>
      </c>
      <c r="E27" s="66">
        <f t="shared" si="0"/>
        <v>6</v>
      </c>
      <c r="F27" s="65">
        <f>VLOOKUP($A27,'Return Data'!$B$7:$R$2843,11,0)</f>
        <v>18.348299999999998</v>
      </c>
      <c r="G27" s="66">
        <f t="shared" si="1"/>
        <v>3</v>
      </c>
      <c r="H27" s="65">
        <f>VLOOKUP($A27,'Return Data'!$B$7:$R$2843,12,0)</f>
        <v>47.183199999999999</v>
      </c>
      <c r="I27" s="66">
        <f t="shared" si="2"/>
        <v>4</v>
      </c>
      <c r="J27" s="65">
        <f>VLOOKUP($A27,'Return Data'!$B$7:$R$2843,13,0)</f>
        <v>54.4604</v>
      </c>
      <c r="K27" s="66">
        <f t="shared" si="3"/>
        <v>9</v>
      </c>
      <c r="L27" s="65">
        <f>VLOOKUP($A27,'Return Data'!$B$7:$R$2843,17,0)</f>
        <v>18.245200000000001</v>
      </c>
      <c r="M27" s="66">
        <f t="shared" si="4"/>
        <v>5</v>
      </c>
      <c r="N27" s="65"/>
      <c r="O27" s="66"/>
      <c r="P27" s="65"/>
      <c r="Q27" s="66"/>
      <c r="R27" s="65">
        <f>VLOOKUP($A27,'Return Data'!$B$7:$R$2843,16,0)</f>
        <v>16.629899999999999</v>
      </c>
      <c r="S27" s="67">
        <f t="shared" si="7"/>
        <v>9</v>
      </c>
    </row>
    <row r="28" spans="1:19" x14ac:dyDescent="0.3">
      <c r="A28" s="63" t="s">
        <v>987</v>
      </c>
      <c r="B28" s="64">
        <f>VLOOKUP($A28,'Return Data'!$B$7:$R$2843,3,0)</f>
        <v>44377</v>
      </c>
      <c r="C28" s="65">
        <f>VLOOKUP($A28,'Return Data'!$B$7:$R$2843,4,0)</f>
        <v>71.260999999999996</v>
      </c>
      <c r="D28" s="65">
        <f>VLOOKUP($A28,'Return Data'!$B$7:$R$2843,10,0)</f>
        <v>8.0645000000000007</v>
      </c>
      <c r="E28" s="66">
        <f t="shared" si="0"/>
        <v>10</v>
      </c>
      <c r="F28" s="65">
        <f>VLOOKUP($A28,'Return Data'!$B$7:$R$2843,11,0)</f>
        <v>15.589600000000001</v>
      </c>
      <c r="G28" s="66">
        <f t="shared" si="1"/>
        <v>8</v>
      </c>
      <c r="H28" s="65">
        <f>VLOOKUP($A28,'Return Data'!$B$7:$R$2843,12,0)</f>
        <v>38.529600000000002</v>
      </c>
      <c r="I28" s="66">
        <f t="shared" si="2"/>
        <v>18</v>
      </c>
      <c r="J28" s="65">
        <f>VLOOKUP($A28,'Return Data'!$B$7:$R$2843,13,0)</f>
        <v>54.004600000000003</v>
      </c>
      <c r="K28" s="66">
        <f t="shared" si="3"/>
        <v>10</v>
      </c>
      <c r="L28" s="65">
        <f>VLOOKUP($A28,'Return Data'!$B$7:$R$2843,17,0)</f>
        <v>16.849</v>
      </c>
      <c r="M28" s="66">
        <f t="shared" si="4"/>
        <v>9</v>
      </c>
      <c r="N28" s="65">
        <f>VLOOKUP($A28,'Return Data'!$B$7:$R$2843,14,0)</f>
        <v>15.2705</v>
      </c>
      <c r="O28" s="66">
        <f t="shared" ref="O28:O36" si="8">RANK(N28,N$8:N$36,0)</f>
        <v>4</v>
      </c>
      <c r="P28" s="65">
        <f>VLOOKUP($A28,'Return Data'!$B$7:$R$2843,15,0)</f>
        <v>16.005099999999999</v>
      </c>
      <c r="Q28" s="66">
        <f t="shared" ref="Q28:Q36" si="9">RANK(P28,P$8:P$36,0)</f>
        <v>3</v>
      </c>
      <c r="R28" s="65">
        <f>VLOOKUP($A28,'Return Data'!$B$7:$R$2843,16,0)</f>
        <v>15.979900000000001</v>
      </c>
      <c r="S28" s="67">
        <f t="shared" si="7"/>
        <v>11</v>
      </c>
    </row>
    <row r="29" spans="1:19" x14ac:dyDescent="0.3">
      <c r="A29" s="63" t="s">
        <v>2019</v>
      </c>
      <c r="B29" s="64">
        <f>VLOOKUP($A29,'Return Data'!$B$7:$R$2843,3,0)</f>
        <v>44377</v>
      </c>
      <c r="C29" s="65">
        <f>VLOOKUP($A29,'Return Data'!$B$7:$R$2843,4,0)</f>
        <v>31.094100000000001</v>
      </c>
      <c r="D29" s="65">
        <f>VLOOKUP($A29,'Return Data'!$B$7:$R$2843,10,0)</f>
        <v>8.2455999999999996</v>
      </c>
      <c r="E29" s="66">
        <f t="shared" si="0"/>
        <v>8</v>
      </c>
      <c r="F29" s="65">
        <f>VLOOKUP($A29,'Return Data'!$B$7:$R$2843,11,0)</f>
        <v>14.5946</v>
      </c>
      <c r="G29" s="66">
        <f t="shared" si="1"/>
        <v>12</v>
      </c>
      <c r="H29" s="65">
        <f>VLOOKUP($A29,'Return Data'!$B$7:$R$2843,12,0)</f>
        <v>40.246699999999997</v>
      </c>
      <c r="I29" s="66">
        <f t="shared" si="2"/>
        <v>12</v>
      </c>
      <c r="J29" s="65">
        <f>VLOOKUP($A29,'Return Data'!$B$7:$R$2843,13,0)</f>
        <v>50.7958</v>
      </c>
      <c r="K29" s="66">
        <f t="shared" si="3"/>
        <v>17</v>
      </c>
      <c r="L29" s="65">
        <f>VLOOKUP($A29,'Return Data'!$B$7:$R$2843,17,0)</f>
        <v>14.9842</v>
      </c>
      <c r="M29" s="66">
        <f t="shared" si="4"/>
        <v>21</v>
      </c>
      <c r="N29" s="65">
        <f>VLOOKUP($A29,'Return Data'!$B$7:$R$2843,14,0)</f>
        <v>12.329000000000001</v>
      </c>
      <c r="O29" s="66">
        <f t="shared" si="8"/>
        <v>22</v>
      </c>
      <c r="P29" s="65">
        <f>VLOOKUP($A29,'Return Data'!$B$7:$R$2843,15,0)</f>
        <v>11.9838</v>
      </c>
      <c r="Q29" s="66">
        <f t="shared" si="9"/>
        <v>22</v>
      </c>
      <c r="R29" s="65">
        <f>VLOOKUP($A29,'Return Data'!$B$7:$R$2843,16,0)</f>
        <v>12.323499999999999</v>
      </c>
      <c r="S29" s="67">
        <f t="shared" si="7"/>
        <v>18</v>
      </c>
    </row>
    <row r="30" spans="1:19" x14ac:dyDescent="0.3">
      <c r="A30" s="63" t="s">
        <v>988</v>
      </c>
      <c r="B30" s="64">
        <f>VLOOKUP($A30,'Return Data'!$B$7:$R$2843,3,0)</f>
        <v>44377</v>
      </c>
      <c r="C30" s="65">
        <f>VLOOKUP($A30,'Return Data'!$B$7:$R$2843,4,0)</f>
        <v>44.201799999999999</v>
      </c>
      <c r="D30" s="65">
        <f>VLOOKUP($A30,'Return Data'!$B$7:$R$2843,10,0)</f>
        <v>8.5858000000000008</v>
      </c>
      <c r="E30" s="66">
        <f t="shared" si="0"/>
        <v>5</v>
      </c>
      <c r="F30" s="65">
        <f>VLOOKUP($A30,'Return Data'!$B$7:$R$2843,11,0)</f>
        <v>18.204999999999998</v>
      </c>
      <c r="G30" s="66">
        <f t="shared" si="1"/>
        <v>4</v>
      </c>
      <c r="H30" s="65">
        <f>VLOOKUP($A30,'Return Data'!$B$7:$R$2843,12,0)</f>
        <v>49.357100000000003</v>
      </c>
      <c r="I30" s="66">
        <f t="shared" si="2"/>
        <v>2</v>
      </c>
      <c r="J30" s="65">
        <f>VLOOKUP($A30,'Return Data'!$B$7:$R$2843,13,0)</f>
        <v>58.7697</v>
      </c>
      <c r="K30" s="66">
        <f t="shared" si="3"/>
        <v>2</v>
      </c>
      <c r="L30" s="65">
        <f>VLOOKUP($A30,'Return Data'!$B$7:$R$2843,17,0)</f>
        <v>10.9084</v>
      </c>
      <c r="M30" s="66">
        <f t="shared" si="4"/>
        <v>27</v>
      </c>
      <c r="N30" s="65">
        <f>VLOOKUP($A30,'Return Data'!$B$7:$R$2843,14,0)</f>
        <v>11.9369</v>
      </c>
      <c r="O30" s="66">
        <f t="shared" si="8"/>
        <v>24</v>
      </c>
      <c r="P30" s="65">
        <f>VLOOKUP($A30,'Return Data'!$B$7:$R$2843,15,0)</f>
        <v>13.372299999999999</v>
      </c>
      <c r="Q30" s="66">
        <f t="shared" si="9"/>
        <v>9</v>
      </c>
      <c r="R30" s="65">
        <f>VLOOKUP($A30,'Return Data'!$B$7:$R$2843,16,0)</f>
        <v>11.280900000000001</v>
      </c>
      <c r="S30" s="67">
        <f t="shared" si="7"/>
        <v>21</v>
      </c>
    </row>
    <row r="31" spans="1:19" x14ac:dyDescent="0.3">
      <c r="A31" s="63" t="s">
        <v>990</v>
      </c>
      <c r="B31" s="64">
        <f>VLOOKUP($A31,'Return Data'!$B$7:$R$2843,3,0)</f>
        <v>44377</v>
      </c>
      <c r="C31" s="65">
        <f>VLOOKUP($A31,'Return Data'!$B$7:$R$2843,4,0)</f>
        <v>231.99</v>
      </c>
      <c r="D31" s="65">
        <f>VLOOKUP($A31,'Return Data'!$B$7:$R$2843,10,0)</f>
        <v>9.0998999999999999</v>
      </c>
      <c r="E31" s="66">
        <f t="shared" si="0"/>
        <v>4</v>
      </c>
      <c r="F31" s="65">
        <f>VLOOKUP($A31,'Return Data'!$B$7:$R$2843,11,0)</f>
        <v>14.534700000000001</v>
      </c>
      <c r="G31" s="66">
        <f t="shared" si="1"/>
        <v>13</v>
      </c>
      <c r="H31" s="65">
        <f>VLOOKUP($A31,'Return Data'!$B$7:$R$2843,12,0)</f>
        <v>39.032699999999998</v>
      </c>
      <c r="I31" s="66">
        <f t="shared" si="2"/>
        <v>16</v>
      </c>
      <c r="J31" s="65">
        <f>VLOOKUP($A31,'Return Data'!$B$7:$R$2843,13,0)</f>
        <v>53.280500000000004</v>
      </c>
      <c r="K31" s="66">
        <f t="shared" si="3"/>
        <v>12</v>
      </c>
      <c r="L31" s="65">
        <f>VLOOKUP($A31,'Return Data'!$B$7:$R$2843,17,0)</f>
        <v>15.864800000000001</v>
      </c>
      <c r="M31" s="66">
        <f t="shared" si="4"/>
        <v>16</v>
      </c>
      <c r="N31" s="65">
        <f>VLOOKUP($A31,'Return Data'!$B$7:$R$2843,14,0)</f>
        <v>13.361000000000001</v>
      </c>
      <c r="O31" s="66">
        <f t="shared" si="8"/>
        <v>11</v>
      </c>
      <c r="P31" s="65">
        <f>VLOOKUP($A31,'Return Data'!$B$7:$R$2843,15,0)</f>
        <v>12.5449</v>
      </c>
      <c r="Q31" s="66">
        <f t="shared" si="9"/>
        <v>17</v>
      </c>
      <c r="R31" s="65">
        <f>VLOOKUP($A31,'Return Data'!$B$7:$R$2843,16,0)</f>
        <v>18.604199999999999</v>
      </c>
      <c r="S31" s="67">
        <f t="shared" si="7"/>
        <v>8</v>
      </c>
    </row>
    <row r="32" spans="1:19" x14ac:dyDescent="0.3">
      <c r="A32" s="63" t="s">
        <v>993</v>
      </c>
      <c r="B32" s="64">
        <f>VLOOKUP($A32,'Return Data'!$B$7:$R$2843,3,0)</f>
        <v>44377</v>
      </c>
      <c r="C32" s="65">
        <f>VLOOKUP($A32,'Return Data'!$B$7:$R$2843,4,0)</f>
        <v>55.0242</v>
      </c>
      <c r="D32" s="65">
        <f>VLOOKUP($A32,'Return Data'!$B$7:$R$2843,10,0)</f>
        <v>5.6440999999999999</v>
      </c>
      <c r="E32" s="66">
        <f t="shared" si="0"/>
        <v>27</v>
      </c>
      <c r="F32" s="65">
        <f>VLOOKUP($A32,'Return Data'!$B$7:$R$2843,11,0)</f>
        <v>14.1204</v>
      </c>
      <c r="G32" s="66">
        <f t="shared" si="1"/>
        <v>15</v>
      </c>
      <c r="H32" s="65">
        <f>VLOOKUP($A32,'Return Data'!$B$7:$R$2843,12,0)</f>
        <v>43.5565</v>
      </c>
      <c r="I32" s="66">
        <f t="shared" si="2"/>
        <v>6</v>
      </c>
      <c r="J32" s="65">
        <f>VLOOKUP($A32,'Return Data'!$B$7:$R$2843,13,0)</f>
        <v>55.171700000000001</v>
      </c>
      <c r="K32" s="66">
        <f t="shared" si="3"/>
        <v>5</v>
      </c>
      <c r="L32" s="65">
        <f>VLOOKUP($A32,'Return Data'!$B$7:$R$2843,17,0)</f>
        <v>16.466799999999999</v>
      </c>
      <c r="M32" s="66">
        <f t="shared" si="4"/>
        <v>11</v>
      </c>
      <c r="N32" s="65">
        <f>VLOOKUP($A32,'Return Data'!$B$7:$R$2843,14,0)</f>
        <v>13.540699999999999</v>
      </c>
      <c r="O32" s="66">
        <f t="shared" si="8"/>
        <v>8</v>
      </c>
      <c r="P32" s="65">
        <f>VLOOKUP($A32,'Return Data'!$B$7:$R$2843,15,0)</f>
        <v>12.771599999999999</v>
      </c>
      <c r="Q32" s="66">
        <f t="shared" si="9"/>
        <v>13</v>
      </c>
      <c r="R32" s="65">
        <f>VLOOKUP($A32,'Return Data'!$B$7:$R$2843,16,0)</f>
        <v>11.667299999999999</v>
      </c>
      <c r="S32" s="67">
        <f t="shared" si="7"/>
        <v>20</v>
      </c>
    </row>
    <row r="33" spans="1:19" x14ac:dyDescent="0.3">
      <c r="A33" s="63" t="s">
        <v>994</v>
      </c>
      <c r="B33" s="64">
        <f>VLOOKUP($A33,'Return Data'!$B$7:$R$2843,3,0)</f>
        <v>44377</v>
      </c>
      <c r="C33" s="65">
        <f>VLOOKUP($A33,'Return Data'!$B$7:$R$2843,4,0)</f>
        <v>654.816630979764</v>
      </c>
      <c r="D33" s="65">
        <f>VLOOKUP($A33,'Return Data'!$B$7:$R$2843,10,0)</f>
        <v>8.4050999999999991</v>
      </c>
      <c r="E33" s="66">
        <f t="shared" si="0"/>
        <v>7</v>
      </c>
      <c r="F33" s="65">
        <f>VLOOKUP($A33,'Return Data'!$B$7:$R$2843,11,0)</f>
        <v>19.375900000000001</v>
      </c>
      <c r="G33" s="66">
        <f t="shared" si="1"/>
        <v>2</v>
      </c>
      <c r="H33" s="65">
        <f>VLOOKUP($A33,'Return Data'!$B$7:$R$2843,12,0)</f>
        <v>46.351199999999999</v>
      </c>
      <c r="I33" s="66">
        <f t="shared" si="2"/>
        <v>5</v>
      </c>
      <c r="J33" s="65">
        <f>VLOOKUP($A33,'Return Data'!$B$7:$R$2843,13,0)</f>
        <v>56.8718</v>
      </c>
      <c r="K33" s="66">
        <f t="shared" si="3"/>
        <v>3</v>
      </c>
      <c r="L33" s="65">
        <f>VLOOKUP($A33,'Return Data'!$B$7:$R$2843,17,0)</f>
        <v>13.842499999999999</v>
      </c>
      <c r="M33" s="66">
        <f t="shared" si="4"/>
        <v>24</v>
      </c>
      <c r="N33" s="65">
        <f>VLOOKUP($A33,'Return Data'!$B$7:$R$2843,14,0)</f>
        <v>13.3414</v>
      </c>
      <c r="O33" s="66">
        <f t="shared" si="8"/>
        <v>12</v>
      </c>
      <c r="P33" s="65">
        <f>VLOOKUP($A33,'Return Data'!$B$7:$R$2843,15,0)</f>
        <v>12.384499999999999</v>
      </c>
      <c r="Q33" s="66">
        <f t="shared" si="9"/>
        <v>21</v>
      </c>
      <c r="R33" s="65">
        <f>VLOOKUP($A33,'Return Data'!$B$7:$R$2843,16,0)</f>
        <v>19.784700000000001</v>
      </c>
      <c r="S33" s="67">
        <f t="shared" si="7"/>
        <v>6</v>
      </c>
    </row>
    <row r="34" spans="1:19" x14ac:dyDescent="0.3">
      <c r="A34" s="63" t="s">
        <v>997</v>
      </c>
      <c r="B34" s="64">
        <f>VLOOKUP($A34,'Return Data'!$B$7:$R$2843,3,0)</f>
        <v>44377</v>
      </c>
      <c r="C34" s="65">
        <f>VLOOKUP($A34,'Return Data'!$B$7:$R$2843,4,0)</f>
        <v>126.84</v>
      </c>
      <c r="D34" s="65">
        <f>VLOOKUP($A34,'Return Data'!$B$7:$R$2843,10,0)</f>
        <v>7.6862000000000004</v>
      </c>
      <c r="E34" s="66">
        <f t="shared" si="0"/>
        <v>14</v>
      </c>
      <c r="F34" s="65">
        <f>VLOOKUP($A34,'Return Data'!$B$7:$R$2843,11,0)</f>
        <v>11.589399999999999</v>
      </c>
      <c r="G34" s="66">
        <f t="shared" si="1"/>
        <v>22</v>
      </c>
      <c r="H34" s="65">
        <f>VLOOKUP($A34,'Return Data'!$B$7:$R$2843,12,0)</f>
        <v>33.910499999999999</v>
      </c>
      <c r="I34" s="66">
        <f t="shared" si="2"/>
        <v>26</v>
      </c>
      <c r="J34" s="65">
        <f>VLOOKUP($A34,'Return Data'!$B$7:$R$2843,13,0)</f>
        <v>45.770800000000001</v>
      </c>
      <c r="K34" s="66">
        <f t="shared" si="3"/>
        <v>26</v>
      </c>
      <c r="L34" s="65">
        <f>VLOOKUP($A34,'Return Data'!$B$7:$R$2843,17,0)</f>
        <v>12.292999999999999</v>
      </c>
      <c r="M34" s="66">
        <f t="shared" si="4"/>
        <v>26</v>
      </c>
      <c r="N34" s="65">
        <f>VLOOKUP($A34,'Return Data'!$B$7:$R$2843,14,0)</f>
        <v>10.280799999999999</v>
      </c>
      <c r="O34" s="66">
        <f t="shared" si="8"/>
        <v>27</v>
      </c>
      <c r="P34" s="65">
        <f>VLOOKUP($A34,'Return Data'!$B$7:$R$2843,15,0)</f>
        <v>9.3247999999999998</v>
      </c>
      <c r="Q34" s="66">
        <f t="shared" si="9"/>
        <v>27</v>
      </c>
      <c r="R34" s="65">
        <f>VLOOKUP($A34,'Return Data'!$B$7:$R$2843,16,0)</f>
        <v>10.119400000000001</v>
      </c>
      <c r="S34" s="67">
        <f t="shared" si="7"/>
        <v>25</v>
      </c>
    </row>
    <row r="35" spans="1:19" x14ac:dyDescent="0.3">
      <c r="A35" s="63" t="s">
        <v>999</v>
      </c>
      <c r="B35" s="64">
        <f>VLOOKUP($A35,'Return Data'!$B$7:$R$2843,3,0)</f>
        <v>44377</v>
      </c>
      <c r="C35" s="65">
        <f>VLOOKUP($A35,'Return Data'!$B$7:$R$2843,4,0)</f>
        <v>14.8</v>
      </c>
      <c r="D35" s="65">
        <f>VLOOKUP($A35,'Return Data'!$B$7:$R$2843,10,0)</f>
        <v>7.4020000000000001</v>
      </c>
      <c r="E35" s="66">
        <f t="shared" si="0"/>
        <v>16</v>
      </c>
      <c r="F35" s="65">
        <f>VLOOKUP($A35,'Return Data'!$B$7:$R$2843,11,0)</f>
        <v>13.41</v>
      </c>
      <c r="G35" s="66">
        <f t="shared" si="1"/>
        <v>17</v>
      </c>
      <c r="H35" s="65">
        <f>VLOOKUP($A35,'Return Data'!$B$7:$R$2843,12,0)</f>
        <v>40.018900000000002</v>
      </c>
      <c r="I35" s="66">
        <f t="shared" si="2"/>
        <v>13</v>
      </c>
      <c r="J35" s="65">
        <f>VLOOKUP($A35,'Return Data'!$B$7:$R$2843,13,0)</f>
        <v>50.866500000000002</v>
      </c>
      <c r="K35" s="66">
        <f t="shared" si="3"/>
        <v>16</v>
      </c>
      <c r="L35" s="65">
        <f>VLOOKUP($A35,'Return Data'!$B$7:$R$2843,17,0)</f>
        <v>15.9758</v>
      </c>
      <c r="M35" s="66">
        <f t="shared" si="4"/>
        <v>14</v>
      </c>
      <c r="N35" s="65">
        <f>VLOOKUP($A35,'Return Data'!$B$7:$R$2843,14,0)</f>
        <v>12.818199999999999</v>
      </c>
      <c r="O35" s="66">
        <f t="shared" si="8"/>
        <v>17</v>
      </c>
      <c r="P35" s="65">
        <f>VLOOKUP($A35,'Return Data'!$B$7:$R$2843,15,0)</f>
        <v>0</v>
      </c>
      <c r="Q35" s="66">
        <f t="shared" si="9"/>
        <v>28</v>
      </c>
      <c r="R35" s="65">
        <f>VLOOKUP($A35,'Return Data'!$B$7:$R$2843,16,0)</f>
        <v>9.9331999999999994</v>
      </c>
      <c r="S35" s="67">
        <f t="shared" si="7"/>
        <v>27</v>
      </c>
    </row>
    <row r="36" spans="1:19" x14ac:dyDescent="0.3">
      <c r="A36" s="63" t="s">
        <v>1916</v>
      </c>
      <c r="B36" s="64">
        <f>VLOOKUP($A36,'Return Data'!$B$7:$R$2843,3,0)</f>
        <v>44377</v>
      </c>
      <c r="C36" s="65">
        <f>VLOOKUP($A36,'Return Data'!$B$7:$R$2843,4,0)</f>
        <v>174.89449999999999</v>
      </c>
      <c r="D36" s="65">
        <f>VLOOKUP($A36,'Return Data'!$B$7:$R$2843,10,0)</f>
        <v>7.3323999999999998</v>
      </c>
      <c r="E36" s="66">
        <f t="shared" si="0"/>
        <v>17</v>
      </c>
      <c r="F36" s="65">
        <f>VLOOKUP($A36,'Return Data'!$B$7:$R$2843,11,0)</f>
        <v>14.6805</v>
      </c>
      <c r="G36" s="66">
        <f t="shared" si="1"/>
        <v>11</v>
      </c>
      <c r="H36" s="65">
        <f>VLOOKUP($A36,'Return Data'!$B$7:$R$2843,12,0)</f>
        <v>42.119900000000001</v>
      </c>
      <c r="I36" s="66">
        <f t="shared" si="2"/>
        <v>8</v>
      </c>
      <c r="J36" s="65">
        <f>VLOOKUP($A36,'Return Data'!$B$7:$R$2843,13,0)</f>
        <v>55.0792</v>
      </c>
      <c r="K36" s="66">
        <f t="shared" si="3"/>
        <v>6</v>
      </c>
      <c r="L36" s="65">
        <f>VLOOKUP($A36,'Return Data'!$B$7:$R$2843,17,0)</f>
        <v>19.1693</v>
      </c>
      <c r="M36" s="66">
        <f t="shared" si="4"/>
        <v>4</v>
      </c>
      <c r="N36" s="65">
        <f>VLOOKUP($A36,'Return Data'!$B$7:$R$2843,14,0)</f>
        <v>14.5627</v>
      </c>
      <c r="O36" s="66">
        <f t="shared" si="8"/>
        <v>7</v>
      </c>
      <c r="P36" s="65">
        <f>VLOOKUP($A36,'Return Data'!$B$7:$R$2843,15,0)</f>
        <v>13.882300000000001</v>
      </c>
      <c r="Q36" s="66">
        <f t="shared" si="9"/>
        <v>7</v>
      </c>
      <c r="R36" s="65">
        <f>VLOOKUP($A36,'Return Data'!$B$7:$R$2843,16,0)</f>
        <v>13.574</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7.4771000000000001</v>
      </c>
      <c r="E38" s="74"/>
      <c r="F38" s="75">
        <f>AVERAGE(F8:F36)</f>
        <v>14.010106896551726</v>
      </c>
      <c r="G38" s="74"/>
      <c r="H38" s="75">
        <f>AVERAGE(H8:H36)</f>
        <v>39.897517241379305</v>
      </c>
      <c r="I38" s="74"/>
      <c r="J38" s="75">
        <f>AVERAGE(J8:J36)</f>
        <v>50.724437931034501</v>
      </c>
      <c r="K38" s="74"/>
      <c r="L38" s="75">
        <f>AVERAGE(L8:L36)</f>
        <v>15.867310344827585</v>
      </c>
      <c r="M38" s="74"/>
      <c r="N38" s="75">
        <f>AVERAGE(N8:N36)</f>
        <v>13.223064285714289</v>
      </c>
      <c r="O38" s="74"/>
      <c r="P38" s="75">
        <f>AVERAGE(P8:P36)</f>
        <v>12.535253571428568</v>
      </c>
      <c r="Q38" s="74"/>
      <c r="R38" s="75">
        <f>AVERAGE(R8:R36)</f>
        <v>14.246665517241379</v>
      </c>
      <c r="S38" s="76"/>
    </row>
    <row r="39" spans="1:19" x14ac:dyDescent="0.3">
      <c r="A39" s="73" t="s">
        <v>28</v>
      </c>
      <c r="B39" s="74"/>
      <c r="C39" s="74"/>
      <c r="D39" s="75">
        <f>MIN(D8:D36)</f>
        <v>4.3288000000000002</v>
      </c>
      <c r="E39" s="74"/>
      <c r="F39" s="75">
        <f>MIN(F8:F36)</f>
        <v>7.7965</v>
      </c>
      <c r="G39" s="74"/>
      <c r="H39" s="75">
        <f>MIN(H8:H36)</f>
        <v>26.433199999999999</v>
      </c>
      <c r="I39" s="74"/>
      <c r="J39" s="75">
        <f>MIN(J8:J36)</f>
        <v>34.256100000000004</v>
      </c>
      <c r="K39" s="74"/>
      <c r="L39" s="75">
        <f>MIN(L8:L36)</f>
        <v>9.6576000000000004</v>
      </c>
      <c r="M39" s="74"/>
      <c r="N39" s="75">
        <f>MIN(N8:N36)</f>
        <v>9.6804000000000006</v>
      </c>
      <c r="O39" s="74"/>
      <c r="P39" s="75">
        <f>MIN(P8:P36)</f>
        <v>0</v>
      </c>
      <c r="Q39" s="74"/>
      <c r="R39" s="75">
        <f>MIN(R8:R36)</f>
        <v>6.4325000000000001</v>
      </c>
      <c r="S39" s="76"/>
    </row>
    <row r="40" spans="1:19" ht="15" thickBot="1" x14ac:dyDescent="0.35">
      <c r="A40" s="77" t="s">
        <v>29</v>
      </c>
      <c r="B40" s="78"/>
      <c r="C40" s="78"/>
      <c r="D40" s="79">
        <f>MAX(D8:D36)</f>
        <v>9.5997000000000003</v>
      </c>
      <c r="E40" s="78"/>
      <c r="F40" s="79">
        <f>MAX(F8:F36)</f>
        <v>21.7715</v>
      </c>
      <c r="G40" s="78"/>
      <c r="H40" s="79">
        <f>MAX(H8:H36)</f>
        <v>57.326300000000003</v>
      </c>
      <c r="I40" s="78"/>
      <c r="J40" s="79">
        <f>MAX(J8:J36)</f>
        <v>60.083100000000002</v>
      </c>
      <c r="K40" s="78"/>
      <c r="L40" s="79">
        <f>MAX(L8:L36)</f>
        <v>21.886199999999999</v>
      </c>
      <c r="M40" s="78"/>
      <c r="N40" s="79">
        <f>MAX(N8:N36)</f>
        <v>17.919599999999999</v>
      </c>
      <c r="O40" s="78"/>
      <c r="P40" s="79">
        <f>MAX(P8:P36)</f>
        <v>16.793700000000001</v>
      </c>
      <c r="Q40" s="78"/>
      <c r="R40" s="79">
        <f>MAX(R8:R36)</f>
        <v>20.091699999999999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44377</v>
      </c>
      <c r="C8" s="65">
        <f>VLOOKUP($A8,'Return Data'!$B$7:$R$2843,4,0)</f>
        <v>36.722299999999997</v>
      </c>
      <c r="D8" s="65">
        <f>VLOOKUP($A8,'Return Data'!$B$7:$R$2843,9,0)</f>
        <v>2.9807999999999999</v>
      </c>
      <c r="E8" s="66">
        <f t="shared" ref="E8:E35" si="0">RANK(D8,D$8:D$35,0)</f>
        <v>5</v>
      </c>
      <c r="F8" s="65">
        <f>VLOOKUP($A8,'Return Data'!$B$7:$R$2843,10,0)</f>
        <v>7.1031000000000004</v>
      </c>
      <c r="G8" s="66">
        <f t="shared" ref="G8:G35" si="1">RANK(F8,F$8:F$35,0)</f>
        <v>8</v>
      </c>
      <c r="H8" s="65">
        <f>VLOOKUP($A8,'Return Data'!$B$7:$R$2843,11,0)</f>
        <v>5.3478000000000003</v>
      </c>
      <c r="I8" s="66">
        <f t="shared" ref="I8:I35" si="2">RANK(H8,H$8:H$35,0)</f>
        <v>3</v>
      </c>
      <c r="J8" s="65">
        <f>VLOOKUP($A8,'Return Data'!$B$7:$R$2843,12,0)</f>
        <v>6.9021999999999997</v>
      </c>
      <c r="K8" s="66">
        <f t="shared" ref="K8:K33" si="3">RANK(J8,J$8:J$35,0)</f>
        <v>7</v>
      </c>
      <c r="L8" s="65">
        <f>VLOOKUP($A8,'Return Data'!$B$7:$R$2843,13,0)</f>
        <v>8.1735000000000007</v>
      </c>
      <c r="M8" s="66">
        <f>RANK(L8,L$8:L$35,0)</f>
        <v>3</v>
      </c>
      <c r="N8" s="65">
        <f>VLOOKUP($A8,'Return Data'!$B$7:$R$2843,17,0)</f>
        <v>4.7652999999999999</v>
      </c>
      <c r="O8" s="66">
        <f>RANK(N8,N$8:N$35,0)</f>
        <v>23</v>
      </c>
      <c r="P8" s="65">
        <f>VLOOKUP($A8,'Return Data'!$B$7:$R$2843,14,0)</f>
        <v>6.0206999999999997</v>
      </c>
      <c r="Q8" s="66">
        <f>RANK(P8,P$8:P$35,0)</f>
        <v>22</v>
      </c>
      <c r="R8" s="65">
        <f>VLOOKUP($A8,'Return Data'!$B$7:$R$2843,16,0)</f>
        <v>7.7763999999999998</v>
      </c>
      <c r="S8" s="67">
        <f t="shared" ref="S8:S35" si="4">RANK(R8,R$8:R$35,0)</f>
        <v>18</v>
      </c>
    </row>
    <row r="9" spans="1:19" x14ac:dyDescent="0.3">
      <c r="A9" s="82" t="s">
        <v>54</v>
      </c>
      <c r="B9" s="64">
        <f>VLOOKUP($A9,'Return Data'!$B$7:$R$2843,3,0)</f>
        <v>44377</v>
      </c>
      <c r="C9" s="65">
        <f>VLOOKUP($A9,'Return Data'!$B$7:$R$2843,4,0)</f>
        <v>1.4522999999999999</v>
      </c>
      <c r="D9" s="65">
        <f>VLOOKUP($A9,'Return Data'!$B$7:$R$2843,9,0)</f>
        <v>0</v>
      </c>
      <c r="E9" s="66">
        <f t="shared" si="0"/>
        <v>16</v>
      </c>
      <c r="F9" s="65">
        <f>VLOOKUP($A9,'Return Data'!$B$7:$R$2843,10,0)</f>
        <v>0</v>
      </c>
      <c r="G9" s="66">
        <f t="shared" si="1"/>
        <v>27</v>
      </c>
      <c r="H9" s="65">
        <f>VLOOKUP($A9,'Return Data'!$B$7:$R$2843,11,0)</f>
        <v>0</v>
      </c>
      <c r="I9" s="66">
        <f t="shared" si="2"/>
        <v>25</v>
      </c>
      <c r="J9" s="65">
        <f>VLOOKUP($A9,'Return Data'!$B$7:$R$2843,12,0)</f>
        <v>0</v>
      </c>
      <c r="K9" s="66">
        <f t="shared" si="3"/>
        <v>26</v>
      </c>
      <c r="L9" s="65"/>
      <c r="M9" s="66"/>
      <c r="N9" s="65"/>
      <c r="O9" s="66"/>
      <c r="P9" s="65"/>
      <c r="Q9" s="66"/>
      <c r="R9" s="65">
        <f>VLOOKUP($A9,'Return Data'!$B$7:$R$2843,16,0)</f>
        <v>-15.7447</v>
      </c>
      <c r="S9" s="67">
        <f t="shared" si="4"/>
        <v>27</v>
      </c>
    </row>
    <row r="10" spans="1:19" x14ac:dyDescent="0.3">
      <c r="A10" s="82" t="s">
        <v>55</v>
      </c>
      <c r="B10" s="64">
        <f>VLOOKUP($A10,'Return Data'!$B$7:$R$2843,3,0)</f>
        <v>44377</v>
      </c>
      <c r="C10" s="65">
        <f>VLOOKUP($A10,'Return Data'!$B$7:$R$2843,4,0)</f>
        <v>25.28</v>
      </c>
      <c r="D10" s="65">
        <f>VLOOKUP($A10,'Return Data'!$B$7:$R$2843,9,0)</f>
        <v>0.60850000000000004</v>
      </c>
      <c r="E10" s="66">
        <f t="shared" si="0"/>
        <v>13</v>
      </c>
      <c r="F10" s="65">
        <f>VLOOKUP($A10,'Return Data'!$B$7:$R$2843,10,0)</f>
        <v>7.2895000000000003</v>
      </c>
      <c r="G10" s="66">
        <f t="shared" si="1"/>
        <v>5</v>
      </c>
      <c r="H10" s="65">
        <f>VLOOKUP($A10,'Return Data'!$B$7:$R$2843,11,0)</f>
        <v>2.9788999999999999</v>
      </c>
      <c r="I10" s="66">
        <f t="shared" si="2"/>
        <v>8</v>
      </c>
      <c r="J10" s="65">
        <f>VLOOKUP($A10,'Return Data'!$B$7:$R$2843,12,0)</f>
        <v>6.2309999999999999</v>
      </c>
      <c r="K10" s="66">
        <f t="shared" si="3"/>
        <v>10</v>
      </c>
      <c r="L10" s="65">
        <f>VLOOKUP($A10,'Return Data'!$B$7:$R$2843,13,0)</f>
        <v>5.5324999999999998</v>
      </c>
      <c r="M10" s="66">
        <f t="shared" ref="M10:M33" si="5">RANK(L10,L$8:L$35,0)</f>
        <v>10</v>
      </c>
      <c r="N10" s="65">
        <f>VLOOKUP($A10,'Return Data'!$B$7:$R$2843,17,0)</f>
        <v>9.8246000000000002</v>
      </c>
      <c r="O10" s="66">
        <f t="shared" ref="O10:O21" si="6">RANK(N10,N$8:N$35,0)</f>
        <v>4</v>
      </c>
      <c r="P10" s="65">
        <f>VLOOKUP($A10,'Return Data'!$B$7:$R$2843,14,0)</f>
        <v>10.5815</v>
      </c>
      <c r="Q10" s="66">
        <f t="shared" ref="Q10:Q21" si="7">RANK(P10,P$8:P$35,0)</f>
        <v>2</v>
      </c>
      <c r="R10" s="65">
        <f>VLOOKUP($A10,'Return Data'!$B$7:$R$2843,16,0)</f>
        <v>9.5396000000000001</v>
      </c>
      <c r="S10" s="67">
        <f t="shared" si="4"/>
        <v>3</v>
      </c>
    </row>
    <row r="11" spans="1:19" x14ac:dyDescent="0.3">
      <c r="A11" s="82" t="s">
        <v>56</v>
      </c>
      <c r="B11" s="64">
        <f>VLOOKUP($A11,'Return Data'!$B$7:$R$2843,3,0)</f>
        <v>44377</v>
      </c>
      <c r="C11" s="65">
        <f>VLOOKUP($A11,'Return Data'!$B$7:$R$2843,4,0)</f>
        <v>19.5291</v>
      </c>
      <c r="D11" s="65">
        <f>VLOOKUP($A11,'Return Data'!$B$7:$R$2843,9,0)</f>
        <v>-1.4422999999999999</v>
      </c>
      <c r="E11" s="66">
        <f t="shared" si="0"/>
        <v>23</v>
      </c>
      <c r="F11" s="65">
        <f>VLOOKUP($A11,'Return Data'!$B$7:$R$2843,10,0)</f>
        <v>5.4221000000000004</v>
      </c>
      <c r="G11" s="66">
        <f t="shared" si="1"/>
        <v>14</v>
      </c>
      <c r="H11" s="65">
        <f>VLOOKUP($A11,'Return Data'!$B$7:$R$2843,11,0)</f>
        <v>0.45290000000000002</v>
      </c>
      <c r="I11" s="66">
        <f t="shared" si="2"/>
        <v>23</v>
      </c>
      <c r="J11" s="65">
        <f>VLOOKUP($A11,'Return Data'!$B$7:$R$2843,12,0)</f>
        <v>7.8520000000000003</v>
      </c>
      <c r="K11" s="66">
        <f t="shared" si="3"/>
        <v>3</v>
      </c>
      <c r="L11" s="65">
        <f>VLOOKUP($A11,'Return Data'!$B$7:$R$2843,13,0)</f>
        <v>6.2826000000000004</v>
      </c>
      <c r="M11" s="66">
        <f t="shared" si="5"/>
        <v>7</v>
      </c>
      <c r="N11" s="65">
        <f>VLOOKUP($A11,'Return Data'!$B$7:$R$2843,17,0)</f>
        <v>7.3331</v>
      </c>
      <c r="O11" s="66">
        <f t="shared" si="6"/>
        <v>17</v>
      </c>
      <c r="P11" s="65">
        <f>VLOOKUP($A11,'Return Data'!$B$7:$R$2843,14,0)</f>
        <v>4.6311</v>
      </c>
      <c r="Q11" s="66">
        <f t="shared" si="7"/>
        <v>23</v>
      </c>
      <c r="R11" s="65">
        <f>VLOOKUP($A11,'Return Data'!$B$7:$R$2843,16,0)</f>
        <v>7.5381</v>
      </c>
      <c r="S11" s="67">
        <f t="shared" si="4"/>
        <v>22</v>
      </c>
    </row>
    <row r="12" spans="1:19" x14ac:dyDescent="0.3">
      <c r="A12" s="82" t="s">
        <v>57</v>
      </c>
      <c r="B12" s="64">
        <f>VLOOKUP($A12,'Return Data'!$B$7:$R$2843,3,0)</f>
        <v>44377</v>
      </c>
      <c r="C12" s="65">
        <f>VLOOKUP($A12,'Return Data'!$B$7:$R$2843,4,0)</f>
        <v>38.657899999999998</v>
      </c>
      <c r="D12" s="65">
        <f>VLOOKUP($A12,'Return Data'!$B$7:$R$2843,9,0)</f>
        <v>-2.8993000000000002</v>
      </c>
      <c r="E12" s="66">
        <f t="shared" si="0"/>
        <v>27</v>
      </c>
      <c r="F12" s="65">
        <f>VLOOKUP($A12,'Return Data'!$B$7:$R$2843,10,0)</f>
        <v>4.7788000000000004</v>
      </c>
      <c r="G12" s="66">
        <f t="shared" si="1"/>
        <v>22</v>
      </c>
      <c r="H12" s="65">
        <f>VLOOKUP($A12,'Return Data'!$B$7:$R$2843,11,0)</f>
        <v>0.69130000000000003</v>
      </c>
      <c r="I12" s="66">
        <f t="shared" si="2"/>
        <v>20</v>
      </c>
      <c r="J12" s="65">
        <f>VLOOKUP($A12,'Return Data'!$B$7:$R$2843,12,0)</f>
        <v>3.9590999999999998</v>
      </c>
      <c r="K12" s="66">
        <f t="shared" si="3"/>
        <v>21</v>
      </c>
      <c r="L12" s="65">
        <f>VLOOKUP($A12,'Return Data'!$B$7:$R$2843,13,0)</f>
        <v>3.5535999999999999</v>
      </c>
      <c r="M12" s="66">
        <f t="shared" si="5"/>
        <v>20</v>
      </c>
      <c r="N12" s="65">
        <f>VLOOKUP($A12,'Return Data'!$B$7:$R$2843,17,0)</f>
        <v>7.0496999999999996</v>
      </c>
      <c r="O12" s="66">
        <f t="shared" si="6"/>
        <v>20</v>
      </c>
      <c r="P12" s="65">
        <f>VLOOKUP($A12,'Return Data'!$B$7:$R$2843,14,0)</f>
        <v>8.0678999999999998</v>
      </c>
      <c r="Q12" s="66">
        <f t="shared" si="7"/>
        <v>17</v>
      </c>
      <c r="R12" s="65">
        <f>VLOOKUP($A12,'Return Data'!$B$7:$R$2843,16,0)</f>
        <v>8.5915999999999997</v>
      </c>
      <c r="S12" s="67">
        <f t="shared" si="4"/>
        <v>11</v>
      </c>
    </row>
    <row r="13" spans="1:19" x14ac:dyDescent="0.3">
      <c r="A13" s="82" t="s">
        <v>58</v>
      </c>
      <c r="B13" s="64">
        <f>VLOOKUP($A13,'Return Data'!$B$7:$R$2843,3,0)</f>
        <v>44377</v>
      </c>
      <c r="C13" s="65">
        <f>VLOOKUP($A13,'Return Data'!$B$7:$R$2843,4,0)</f>
        <v>25.344200000000001</v>
      </c>
      <c r="D13" s="65">
        <f>VLOOKUP($A13,'Return Data'!$B$7:$R$2843,9,0)</f>
        <v>0.99160000000000004</v>
      </c>
      <c r="E13" s="66">
        <f t="shared" si="0"/>
        <v>10</v>
      </c>
      <c r="F13" s="65">
        <f>VLOOKUP($A13,'Return Data'!$B$7:$R$2843,10,0)</f>
        <v>3.2639</v>
      </c>
      <c r="G13" s="66">
        <f t="shared" si="1"/>
        <v>26</v>
      </c>
      <c r="H13" s="65">
        <f>VLOOKUP($A13,'Return Data'!$B$7:$R$2843,11,0)</f>
        <v>0.79600000000000004</v>
      </c>
      <c r="I13" s="66">
        <f t="shared" si="2"/>
        <v>18</v>
      </c>
      <c r="J13" s="65">
        <f>VLOOKUP($A13,'Return Data'!$B$7:$R$2843,12,0)</f>
        <v>3.6181999999999999</v>
      </c>
      <c r="K13" s="66">
        <f t="shared" si="3"/>
        <v>23</v>
      </c>
      <c r="L13" s="65">
        <f>VLOOKUP($A13,'Return Data'!$B$7:$R$2843,13,0)</f>
        <v>3.3285</v>
      </c>
      <c r="M13" s="66">
        <f t="shared" si="5"/>
        <v>24</v>
      </c>
      <c r="N13" s="65">
        <f>VLOOKUP($A13,'Return Data'!$B$7:$R$2843,17,0)</f>
        <v>7.0632000000000001</v>
      </c>
      <c r="O13" s="66">
        <f t="shared" si="6"/>
        <v>19</v>
      </c>
      <c r="P13" s="65">
        <f>VLOOKUP($A13,'Return Data'!$B$7:$R$2843,14,0)</f>
        <v>8.2522000000000002</v>
      </c>
      <c r="Q13" s="66">
        <f t="shared" si="7"/>
        <v>15</v>
      </c>
      <c r="R13" s="65">
        <f>VLOOKUP($A13,'Return Data'!$B$7:$R$2843,16,0)</f>
        <v>8.6065000000000005</v>
      </c>
      <c r="S13" s="67">
        <f t="shared" si="4"/>
        <v>10</v>
      </c>
    </row>
    <row r="14" spans="1:19" x14ac:dyDescent="0.3">
      <c r="A14" s="82" t="s">
        <v>59</v>
      </c>
      <c r="B14" s="64">
        <f>VLOOKUP($A14,'Return Data'!$B$7:$R$2843,3,0)</f>
        <v>44377</v>
      </c>
      <c r="C14" s="65">
        <f>VLOOKUP($A14,'Return Data'!$B$7:$R$2843,4,0)</f>
        <v>2731.904</v>
      </c>
      <c r="D14" s="65">
        <f>VLOOKUP($A14,'Return Data'!$B$7:$R$2843,9,0)</f>
        <v>-2.4811999999999999</v>
      </c>
      <c r="E14" s="66">
        <f t="shared" si="0"/>
        <v>25</v>
      </c>
      <c r="F14" s="65">
        <f>VLOOKUP($A14,'Return Data'!$B$7:$R$2843,10,0)</f>
        <v>5.3611000000000004</v>
      </c>
      <c r="G14" s="66">
        <f t="shared" si="1"/>
        <v>15</v>
      </c>
      <c r="H14" s="65">
        <f>VLOOKUP($A14,'Return Data'!$B$7:$R$2843,11,0)</f>
        <v>0.47920000000000001</v>
      </c>
      <c r="I14" s="66">
        <f t="shared" si="2"/>
        <v>22</v>
      </c>
      <c r="J14" s="65">
        <f>VLOOKUP($A14,'Return Data'!$B$7:$R$2843,12,0)</f>
        <v>4.2382</v>
      </c>
      <c r="K14" s="66">
        <f t="shared" si="3"/>
        <v>18</v>
      </c>
      <c r="L14" s="65">
        <f>VLOOKUP($A14,'Return Data'!$B$7:$R$2843,13,0)</f>
        <v>3.6436999999999999</v>
      </c>
      <c r="M14" s="66">
        <f t="shared" si="5"/>
        <v>19</v>
      </c>
      <c r="N14" s="65">
        <f>VLOOKUP($A14,'Return Data'!$B$7:$R$2843,17,0)</f>
        <v>10.291600000000001</v>
      </c>
      <c r="O14" s="66">
        <f t="shared" si="6"/>
        <v>1</v>
      </c>
      <c r="P14" s="65">
        <f>VLOOKUP($A14,'Return Data'!$B$7:$R$2843,14,0)</f>
        <v>10.1813</v>
      </c>
      <c r="Q14" s="66">
        <f t="shared" si="7"/>
        <v>4</v>
      </c>
      <c r="R14" s="65">
        <f>VLOOKUP($A14,'Return Data'!$B$7:$R$2843,16,0)</f>
        <v>8.7982999999999993</v>
      </c>
      <c r="S14" s="67">
        <f t="shared" si="4"/>
        <v>9</v>
      </c>
    </row>
    <row r="15" spans="1:19" x14ac:dyDescent="0.3">
      <c r="A15" s="82" t="s">
        <v>61</v>
      </c>
      <c r="B15" s="64">
        <f>VLOOKUP($A15,'Return Data'!$B$7:$R$2843,3,0)</f>
        <v>44377</v>
      </c>
      <c r="C15" s="65">
        <f>VLOOKUP($A15,'Return Data'!$B$7:$R$2843,4,0)</f>
        <v>77.667000000000002</v>
      </c>
      <c r="D15" s="65">
        <f>VLOOKUP($A15,'Return Data'!$B$7:$R$2843,9,0)</f>
        <v>4.7153</v>
      </c>
      <c r="E15" s="66">
        <f t="shared" si="0"/>
        <v>3</v>
      </c>
      <c r="F15" s="65">
        <f>VLOOKUP($A15,'Return Data'!$B$7:$R$2843,10,0)</f>
        <v>11.783300000000001</v>
      </c>
      <c r="G15" s="66">
        <f t="shared" si="1"/>
        <v>2</v>
      </c>
      <c r="H15" s="65">
        <f>VLOOKUP($A15,'Return Data'!$B$7:$R$2843,11,0)</f>
        <v>13.870900000000001</v>
      </c>
      <c r="I15" s="66">
        <f t="shared" si="2"/>
        <v>1</v>
      </c>
      <c r="J15" s="65">
        <f>VLOOKUP($A15,'Return Data'!$B$7:$R$2843,12,0)</f>
        <v>16.059200000000001</v>
      </c>
      <c r="K15" s="66">
        <f t="shared" si="3"/>
        <v>1</v>
      </c>
      <c r="L15" s="65">
        <f>VLOOKUP($A15,'Return Data'!$B$7:$R$2843,13,0)</f>
        <v>10.377800000000001</v>
      </c>
      <c r="M15" s="66">
        <f t="shared" si="5"/>
        <v>2</v>
      </c>
      <c r="N15" s="65">
        <f>VLOOKUP($A15,'Return Data'!$B$7:$R$2843,17,0)</f>
        <v>4.6433999999999997</v>
      </c>
      <c r="O15" s="66">
        <f t="shared" si="6"/>
        <v>24</v>
      </c>
      <c r="P15" s="65">
        <f>VLOOKUP($A15,'Return Data'!$B$7:$R$2843,14,0)</f>
        <v>6.3933999999999997</v>
      </c>
      <c r="Q15" s="66">
        <f t="shared" si="7"/>
        <v>21</v>
      </c>
      <c r="R15" s="65">
        <f>VLOOKUP($A15,'Return Data'!$B$7:$R$2843,16,0)</f>
        <v>8.4507999999999992</v>
      </c>
      <c r="S15" s="67">
        <f t="shared" si="4"/>
        <v>14</v>
      </c>
    </row>
    <row r="16" spans="1:19" x14ac:dyDescent="0.3">
      <c r="A16" s="82" t="s">
        <v>62</v>
      </c>
      <c r="B16" s="64">
        <f>VLOOKUP($A16,'Return Data'!$B$7:$R$2843,3,0)</f>
        <v>44377</v>
      </c>
      <c r="C16" s="65">
        <f>VLOOKUP($A16,'Return Data'!$B$7:$R$2843,4,0)</f>
        <v>76.619600000000005</v>
      </c>
      <c r="D16" s="65">
        <f>VLOOKUP($A16,'Return Data'!$B$7:$R$2843,9,0)</f>
        <v>61.023200000000003</v>
      </c>
      <c r="E16" s="66">
        <f t="shared" si="0"/>
        <v>1</v>
      </c>
      <c r="F16" s="65">
        <f>VLOOKUP($A16,'Return Data'!$B$7:$R$2843,10,0)</f>
        <v>26.120100000000001</v>
      </c>
      <c r="G16" s="66">
        <f t="shared" si="1"/>
        <v>1</v>
      </c>
      <c r="H16" s="65">
        <f>VLOOKUP($A16,'Return Data'!$B$7:$R$2843,11,0)</f>
        <v>11.955500000000001</v>
      </c>
      <c r="I16" s="66">
        <f t="shared" si="2"/>
        <v>2</v>
      </c>
      <c r="J16" s="65">
        <f>VLOOKUP($A16,'Return Data'!$B$7:$R$2843,12,0)</f>
        <v>11.6412</v>
      </c>
      <c r="K16" s="66">
        <f t="shared" si="3"/>
        <v>2</v>
      </c>
      <c r="L16" s="65">
        <f>VLOOKUP($A16,'Return Data'!$B$7:$R$2843,13,0)</f>
        <v>10.549300000000001</v>
      </c>
      <c r="M16" s="66">
        <f t="shared" si="5"/>
        <v>1</v>
      </c>
      <c r="N16" s="65">
        <f>VLOOKUP($A16,'Return Data'!$B$7:$R$2843,17,0)</f>
        <v>10.195600000000001</v>
      </c>
      <c r="O16" s="66">
        <f t="shared" si="6"/>
        <v>2</v>
      </c>
      <c r="P16" s="65">
        <f>VLOOKUP($A16,'Return Data'!$B$7:$R$2843,14,0)</f>
        <v>8.0546000000000006</v>
      </c>
      <c r="Q16" s="66">
        <f t="shared" si="7"/>
        <v>18</v>
      </c>
      <c r="R16" s="65">
        <f>VLOOKUP($A16,'Return Data'!$B$7:$R$2843,16,0)</f>
        <v>8.4441000000000006</v>
      </c>
      <c r="S16" s="67">
        <f t="shared" si="4"/>
        <v>15</v>
      </c>
    </row>
    <row r="17" spans="1:19" x14ac:dyDescent="0.3">
      <c r="A17" s="82" t="s">
        <v>63</v>
      </c>
      <c r="B17" s="64">
        <f>VLOOKUP($A17,'Return Data'!$B$7:$R$2843,3,0)</f>
        <v>44377</v>
      </c>
      <c r="C17" s="65">
        <f>VLOOKUP($A17,'Return Data'!$B$7:$R$2843,4,0)</f>
        <v>30.2912</v>
      </c>
      <c r="D17" s="65">
        <f>VLOOKUP($A17,'Return Data'!$B$7:$R$2843,9,0)</f>
        <v>-1.83</v>
      </c>
      <c r="E17" s="66">
        <f t="shared" si="0"/>
        <v>24</v>
      </c>
      <c r="F17" s="65">
        <f>VLOOKUP($A17,'Return Data'!$B$7:$R$2843,10,0)</f>
        <v>5.0442999999999998</v>
      </c>
      <c r="G17" s="66">
        <f t="shared" si="1"/>
        <v>20</v>
      </c>
      <c r="H17" s="65">
        <f>VLOOKUP($A17,'Return Data'!$B$7:$R$2843,11,0)</f>
        <v>0.71230000000000004</v>
      </c>
      <c r="I17" s="66">
        <f t="shared" si="2"/>
        <v>19</v>
      </c>
      <c r="J17" s="65">
        <f>VLOOKUP($A17,'Return Data'!$B$7:$R$2843,12,0)</f>
        <v>4.2366999999999999</v>
      </c>
      <c r="K17" s="66">
        <f t="shared" si="3"/>
        <v>19</v>
      </c>
      <c r="L17" s="65">
        <f>VLOOKUP($A17,'Return Data'!$B$7:$R$2843,13,0)</f>
        <v>3.4051999999999998</v>
      </c>
      <c r="M17" s="66">
        <f t="shared" si="5"/>
        <v>22</v>
      </c>
      <c r="N17" s="65">
        <f>VLOOKUP($A17,'Return Data'!$B$7:$R$2843,17,0)</f>
        <v>7.2278000000000002</v>
      </c>
      <c r="O17" s="66">
        <f t="shared" si="6"/>
        <v>18</v>
      </c>
      <c r="P17" s="65">
        <f>VLOOKUP($A17,'Return Data'!$B$7:$R$2843,14,0)</f>
        <v>8.8191000000000006</v>
      </c>
      <c r="Q17" s="66">
        <f t="shared" si="7"/>
        <v>11</v>
      </c>
      <c r="R17" s="65">
        <f>VLOOKUP($A17,'Return Data'!$B$7:$R$2843,16,0)</f>
        <v>7.7436999999999996</v>
      </c>
      <c r="S17" s="67">
        <f t="shared" si="4"/>
        <v>19</v>
      </c>
    </row>
    <row r="18" spans="1:19" x14ac:dyDescent="0.3">
      <c r="A18" s="82" t="s">
        <v>64</v>
      </c>
      <c r="B18" s="64">
        <f>VLOOKUP($A18,'Return Data'!$B$7:$R$2843,3,0)</f>
        <v>44377</v>
      </c>
      <c r="C18" s="65">
        <f>VLOOKUP($A18,'Return Data'!$B$7:$R$2843,4,0)</f>
        <v>29.783000000000001</v>
      </c>
      <c r="D18" s="65">
        <f>VLOOKUP($A18,'Return Data'!$B$7:$R$2843,9,0)</f>
        <v>2.5908000000000002</v>
      </c>
      <c r="E18" s="66">
        <f t="shared" si="0"/>
        <v>6</v>
      </c>
      <c r="F18" s="65">
        <f>VLOOKUP($A18,'Return Data'!$B$7:$R$2843,10,0)</f>
        <v>7.1494</v>
      </c>
      <c r="G18" s="66">
        <f t="shared" si="1"/>
        <v>7</v>
      </c>
      <c r="H18" s="65">
        <f>VLOOKUP($A18,'Return Data'!$B$7:$R$2843,11,0)</f>
        <v>4.9238</v>
      </c>
      <c r="I18" s="66">
        <f t="shared" si="2"/>
        <v>5</v>
      </c>
      <c r="J18" s="65">
        <f>VLOOKUP($A18,'Return Data'!$B$7:$R$2843,12,0)</f>
        <v>7.3167</v>
      </c>
      <c r="K18" s="66">
        <f t="shared" si="3"/>
        <v>5</v>
      </c>
      <c r="L18" s="65">
        <f>VLOOKUP($A18,'Return Data'!$B$7:$R$2843,13,0)</f>
        <v>7.5960000000000001</v>
      </c>
      <c r="M18" s="66">
        <f t="shared" si="5"/>
        <v>4</v>
      </c>
      <c r="N18" s="65">
        <f>VLOOKUP($A18,'Return Data'!$B$7:$R$2843,17,0)</f>
        <v>10.160399999999999</v>
      </c>
      <c r="O18" s="66">
        <f t="shared" si="6"/>
        <v>3</v>
      </c>
      <c r="P18" s="65">
        <f>VLOOKUP($A18,'Return Data'!$B$7:$R$2843,14,0)</f>
        <v>10.133599999999999</v>
      </c>
      <c r="Q18" s="66">
        <f t="shared" si="7"/>
        <v>5</v>
      </c>
      <c r="R18" s="65">
        <f>VLOOKUP($A18,'Return Data'!$B$7:$R$2843,16,0)</f>
        <v>10.7311</v>
      </c>
      <c r="S18" s="67">
        <f t="shared" si="4"/>
        <v>1</v>
      </c>
    </row>
    <row r="19" spans="1:19" x14ac:dyDescent="0.3">
      <c r="A19" s="82" t="s">
        <v>65</v>
      </c>
      <c r="B19" s="64">
        <f>VLOOKUP($A19,'Return Data'!$B$7:$R$2843,3,0)</f>
        <v>44377</v>
      </c>
      <c r="C19" s="65">
        <f>VLOOKUP($A19,'Return Data'!$B$7:$R$2843,4,0)</f>
        <v>18.704999999999998</v>
      </c>
      <c r="D19" s="65">
        <f>VLOOKUP($A19,'Return Data'!$B$7:$R$2843,9,0)</f>
        <v>0.68640000000000001</v>
      </c>
      <c r="E19" s="66">
        <f t="shared" si="0"/>
        <v>12</v>
      </c>
      <c r="F19" s="65">
        <f>VLOOKUP($A19,'Return Data'!$B$7:$R$2843,10,0)</f>
        <v>7.0636000000000001</v>
      </c>
      <c r="G19" s="66">
        <f t="shared" si="1"/>
        <v>9</v>
      </c>
      <c r="H19" s="65">
        <f>VLOOKUP($A19,'Return Data'!$B$7:$R$2843,11,0)</f>
        <v>4.0292000000000003</v>
      </c>
      <c r="I19" s="66">
        <f t="shared" si="2"/>
        <v>7</v>
      </c>
      <c r="J19" s="65">
        <f>VLOOKUP($A19,'Return Data'!$B$7:$R$2843,12,0)</f>
        <v>6.3296000000000001</v>
      </c>
      <c r="K19" s="66">
        <f t="shared" si="3"/>
        <v>9</v>
      </c>
      <c r="L19" s="65">
        <f>VLOOKUP($A19,'Return Data'!$B$7:$R$2843,13,0)</f>
        <v>6.8917999999999999</v>
      </c>
      <c r="M19" s="66">
        <f t="shared" si="5"/>
        <v>6</v>
      </c>
      <c r="N19" s="65">
        <f>VLOOKUP($A19,'Return Data'!$B$7:$R$2843,17,0)</f>
        <v>8.0564</v>
      </c>
      <c r="O19" s="66">
        <f t="shared" si="6"/>
        <v>10</v>
      </c>
      <c r="P19" s="65">
        <f>VLOOKUP($A19,'Return Data'!$B$7:$R$2843,14,0)</f>
        <v>8.1457999999999995</v>
      </c>
      <c r="Q19" s="66">
        <f t="shared" si="7"/>
        <v>16</v>
      </c>
      <c r="R19" s="65">
        <f>VLOOKUP($A19,'Return Data'!$B$7:$R$2843,16,0)</f>
        <v>6.6288999999999998</v>
      </c>
      <c r="S19" s="67">
        <f t="shared" si="4"/>
        <v>25</v>
      </c>
    </row>
    <row r="20" spans="1:19" x14ac:dyDescent="0.3">
      <c r="A20" s="82" t="s">
        <v>66</v>
      </c>
      <c r="B20" s="64">
        <f>VLOOKUP($A20,'Return Data'!$B$7:$R$2843,3,0)</f>
        <v>44377</v>
      </c>
      <c r="C20" s="65">
        <f>VLOOKUP($A20,'Return Data'!$B$7:$R$2843,4,0)</f>
        <v>29.340499999999999</v>
      </c>
      <c r="D20" s="65">
        <f>VLOOKUP($A20,'Return Data'!$B$7:$R$2843,9,0)</f>
        <v>0.22620000000000001</v>
      </c>
      <c r="E20" s="66">
        <f t="shared" si="0"/>
        <v>15</v>
      </c>
      <c r="F20" s="65">
        <f>VLOOKUP($A20,'Return Data'!$B$7:$R$2843,10,0)</f>
        <v>7.1961000000000004</v>
      </c>
      <c r="G20" s="66">
        <f t="shared" si="1"/>
        <v>6</v>
      </c>
      <c r="H20" s="65">
        <f>VLOOKUP($A20,'Return Data'!$B$7:$R$2843,11,0)</f>
        <v>0.60540000000000005</v>
      </c>
      <c r="I20" s="66">
        <f t="shared" si="2"/>
        <v>21</v>
      </c>
      <c r="J20" s="65">
        <f>VLOOKUP($A20,'Return Data'!$B$7:$R$2843,12,0)</f>
        <v>4.7375999999999996</v>
      </c>
      <c r="K20" s="66">
        <f t="shared" si="3"/>
        <v>15</v>
      </c>
      <c r="L20" s="65">
        <f>VLOOKUP($A20,'Return Data'!$B$7:$R$2843,13,0)</f>
        <v>4.1093000000000002</v>
      </c>
      <c r="M20" s="66">
        <f t="shared" si="5"/>
        <v>16</v>
      </c>
      <c r="N20" s="65">
        <f>VLOOKUP($A20,'Return Data'!$B$7:$R$2843,17,0)</f>
        <v>9.6089000000000002</v>
      </c>
      <c r="O20" s="66">
        <f t="shared" si="6"/>
        <v>5</v>
      </c>
      <c r="P20" s="65">
        <f>VLOOKUP($A20,'Return Data'!$B$7:$R$2843,14,0)</f>
        <v>10.799099999999999</v>
      </c>
      <c r="Q20" s="66">
        <f t="shared" si="7"/>
        <v>1</v>
      </c>
      <c r="R20" s="65">
        <f>VLOOKUP($A20,'Return Data'!$B$7:$R$2843,16,0)</f>
        <v>9.4177</v>
      </c>
      <c r="S20" s="67">
        <f t="shared" si="4"/>
        <v>4</v>
      </c>
    </row>
    <row r="21" spans="1:19" x14ac:dyDescent="0.3">
      <c r="A21" s="82" t="s">
        <v>67</v>
      </c>
      <c r="B21" s="64">
        <f>VLOOKUP($A21,'Return Data'!$B$7:$R$2843,3,0)</f>
        <v>44377</v>
      </c>
      <c r="C21" s="65">
        <f>VLOOKUP($A21,'Return Data'!$B$7:$R$2843,4,0)</f>
        <v>17.9572</v>
      </c>
      <c r="D21" s="65">
        <f>VLOOKUP($A21,'Return Data'!$B$7:$R$2843,9,0)</f>
        <v>0.4622</v>
      </c>
      <c r="E21" s="66">
        <f t="shared" si="0"/>
        <v>14</v>
      </c>
      <c r="F21" s="65">
        <f>VLOOKUP($A21,'Return Data'!$B$7:$R$2843,10,0)</f>
        <v>8.8539999999999992</v>
      </c>
      <c r="G21" s="66">
        <f t="shared" si="1"/>
        <v>4</v>
      </c>
      <c r="H21" s="65">
        <f>VLOOKUP($A21,'Return Data'!$B$7:$R$2843,11,0)</f>
        <v>5.0926</v>
      </c>
      <c r="I21" s="66">
        <f t="shared" si="2"/>
        <v>4</v>
      </c>
      <c r="J21" s="65">
        <f>VLOOKUP($A21,'Return Data'!$B$7:$R$2843,12,0)</f>
        <v>7.4532999999999996</v>
      </c>
      <c r="K21" s="66">
        <f t="shared" si="3"/>
        <v>4</v>
      </c>
      <c r="L21" s="65">
        <f>VLOOKUP($A21,'Return Data'!$B$7:$R$2843,13,0)</f>
        <v>7.5648999999999997</v>
      </c>
      <c r="M21" s="66">
        <f t="shared" si="5"/>
        <v>5</v>
      </c>
      <c r="N21" s="65">
        <f>VLOOKUP($A21,'Return Data'!$B$7:$R$2843,17,0)</f>
        <v>7.8209999999999997</v>
      </c>
      <c r="O21" s="66">
        <f t="shared" si="6"/>
        <v>13</v>
      </c>
      <c r="P21" s="65">
        <f>VLOOKUP($A21,'Return Data'!$B$7:$R$2843,14,0)</f>
        <v>7.8478000000000003</v>
      </c>
      <c r="Q21" s="66">
        <f t="shared" si="7"/>
        <v>19</v>
      </c>
      <c r="R21" s="65">
        <f>VLOOKUP($A21,'Return Data'!$B$7:$R$2843,16,0)</f>
        <v>7.5705</v>
      </c>
      <c r="S21" s="67">
        <f t="shared" si="4"/>
        <v>21</v>
      </c>
    </row>
    <row r="22" spans="1:19" x14ac:dyDescent="0.3">
      <c r="A22" s="82" t="s">
        <v>68</v>
      </c>
      <c r="B22" s="64">
        <f>VLOOKUP($A22,'Return Data'!$B$7:$R$2843,3,0)</f>
        <v>44377</v>
      </c>
      <c r="C22" s="65">
        <f>VLOOKUP($A22,'Return Data'!$B$7:$R$2843,4,0)</f>
        <v>1210.2958000000001</v>
      </c>
      <c r="D22" s="65">
        <f>VLOOKUP($A22,'Return Data'!$B$7:$R$2843,9,0)</f>
        <v>-1.3875</v>
      </c>
      <c r="E22" s="66">
        <f t="shared" si="0"/>
        <v>22</v>
      </c>
      <c r="F22" s="65">
        <f>VLOOKUP($A22,'Return Data'!$B$7:$R$2843,10,0)</f>
        <v>5.0293999999999999</v>
      </c>
      <c r="G22" s="66">
        <f t="shared" si="1"/>
        <v>21</v>
      </c>
      <c r="H22" s="65">
        <f>VLOOKUP($A22,'Return Data'!$B$7:$R$2843,11,0)</f>
        <v>2.8079000000000001</v>
      </c>
      <c r="I22" s="66">
        <f t="shared" si="2"/>
        <v>9</v>
      </c>
      <c r="J22" s="65">
        <f>VLOOKUP($A22,'Return Data'!$B$7:$R$2843,12,0)</f>
        <v>7.0662000000000003</v>
      </c>
      <c r="K22" s="66">
        <f t="shared" si="3"/>
        <v>6</v>
      </c>
      <c r="L22" s="65">
        <f>VLOOKUP($A22,'Return Data'!$B$7:$R$2843,13,0)</f>
        <v>5.2922000000000002</v>
      </c>
      <c r="M22" s="66">
        <f t="shared" si="5"/>
        <v>11</v>
      </c>
      <c r="N22" s="65"/>
      <c r="O22" s="66"/>
      <c r="P22" s="65"/>
      <c r="Q22" s="66"/>
      <c r="R22" s="65">
        <f>VLOOKUP($A22,'Return Data'!$B$7:$R$2843,16,0)</f>
        <v>7.7012999999999998</v>
      </c>
      <c r="S22" s="67">
        <f t="shared" si="4"/>
        <v>20</v>
      </c>
    </row>
    <row r="23" spans="1:19" x14ac:dyDescent="0.3">
      <c r="A23" s="82" t="s">
        <v>69</v>
      </c>
      <c r="B23" s="64">
        <f>VLOOKUP($A23,'Return Data'!$B$7:$R$2843,3,0)</f>
        <v>44377</v>
      </c>
      <c r="C23" s="65">
        <f>VLOOKUP($A23,'Return Data'!$B$7:$R$2843,4,0)</f>
        <v>34.196599999999997</v>
      </c>
      <c r="D23" s="65">
        <f>VLOOKUP($A23,'Return Data'!$B$7:$R$2843,9,0)</f>
        <v>-1.1406000000000001</v>
      </c>
      <c r="E23" s="66">
        <f t="shared" si="0"/>
        <v>20</v>
      </c>
      <c r="F23" s="65">
        <f>VLOOKUP($A23,'Return Data'!$B$7:$R$2843,10,0)</f>
        <v>5.0868000000000002</v>
      </c>
      <c r="G23" s="66">
        <f t="shared" si="1"/>
        <v>18</v>
      </c>
      <c r="H23" s="65">
        <f>VLOOKUP($A23,'Return Data'!$B$7:$R$2843,11,0)</f>
        <v>2.2368000000000001</v>
      </c>
      <c r="I23" s="66">
        <f t="shared" si="2"/>
        <v>12</v>
      </c>
      <c r="J23" s="65">
        <f>VLOOKUP($A23,'Return Data'!$B$7:$R$2843,12,0)</f>
        <v>4.5589000000000004</v>
      </c>
      <c r="K23" s="66">
        <f t="shared" si="3"/>
        <v>16</v>
      </c>
      <c r="L23" s="65">
        <f>VLOOKUP($A23,'Return Data'!$B$7:$R$2843,13,0)</f>
        <v>4.6384999999999996</v>
      </c>
      <c r="M23" s="66">
        <f t="shared" si="5"/>
        <v>13</v>
      </c>
      <c r="N23" s="65">
        <f>VLOOKUP($A23,'Return Data'!$B$7:$R$2843,17,0)</f>
        <v>6.2497999999999996</v>
      </c>
      <c r="O23" s="66">
        <f t="shared" ref="O23:O33" si="8">RANK(N23,N$8:N$35,0)</f>
        <v>21</v>
      </c>
      <c r="P23" s="65">
        <f>VLOOKUP($A23,'Return Data'!$B$7:$R$2843,14,0)</f>
        <v>6.7630999999999997</v>
      </c>
      <c r="Q23" s="66">
        <f t="shared" ref="Q23:Q33" si="9">RANK(P23,P$8:P$35,0)</f>
        <v>20</v>
      </c>
      <c r="R23" s="65">
        <f>VLOOKUP($A23,'Return Data'!$B$7:$R$2843,16,0)</f>
        <v>8.1008999999999993</v>
      </c>
      <c r="S23" s="67">
        <f t="shared" si="4"/>
        <v>17</v>
      </c>
    </row>
    <row r="24" spans="1:19" x14ac:dyDescent="0.3">
      <c r="A24" s="82" t="s">
        <v>70</v>
      </c>
      <c r="B24" s="64">
        <f>VLOOKUP($A24,'Return Data'!$B$7:$R$2843,3,0)</f>
        <v>44377</v>
      </c>
      <c r="C24" s="65">
        <f>VLOOKUP($A24,'Return Data'!$B$7:$R$2843,4,0)</f>
        <v>31.0185</v>
      </c>
      <c r="D24" s="65">
        <f>VLOOKUP($A24,'Return Data'!$B$7:$R$2843,9,0)</f>
        <v>3.5594000000000001</v>
      </c>
      <c r="E24" s="66">
        <f t="shared" si="0"/>
        <v>4</v>
      </c>
      <c r="F24" s="65">
        <f>VLOOKUP($A24,'Return Data'!$B$7:$R$2843,10,0)</f>
        <v>6.4550999999999998</v>
      </c>
      <c r="G24" s="66">
        <f t="shared" si="1"/>
        <v>11</v>
      </c>
      <c r="H24" s="65">
        <f>VLOOKUP($A24,'Return Data'!$B$7:$R$2843,11,0)</f>
        <v>2.0061</v>
      </c>
      <c r="I24" s="66">
        <f t="shared" si="2"/>
        <v>14</v>
      </c>
      <c r="J24" s="65">
        <f>VLOOKUP($A24,'Return Data'!$B$7:$R$2843,12,0)</f>
        <v>5.9519000000000002</v>
      </c>
      <c r="K24" s="66">
        <f t="shared" si="3"/>
        <v>12</v>
      </c>
      <c r="L24" s="65">
        <f>VLOOKUP($A24,'Return Data'!$B$7:$R$2843,13,0)</f>
        <v>5.9039000000000001</v>
      </c>
      <c r="M24" s="66">
        <f t="shared" si="5"/>
        <v>8</v>
      </c>
      <c r="N24" s="65">
        <f>VLOOKUP($A24,'Return Data'!$B$7:$R$2843,17,0)</f>
        <v>9.1318999999999999</v>
      </c>
      <c r="O24" s="66">
        <f t="shared" si="8"/>
        <v>6</v>
      </c>
      <c r="P24" s="65">
        <f>VLOOKUP($A24,'Return Data'!$B$7:$R$2843,14,0)</f>
        <v>10.381500000000001</v>
      </c>
      <c r="Q24" s="66">
        <f t="shared" si="9"/>
        <v>3</v>
      </c>
      <c r="R24" s="65">
        <f>VLOOKUP($A24,'Return Data'!$B$7:$R$2843,16,0)</f>
        <v>9.6347000000000005</v>
      </c>
      <c r="S24" s="67">
        <f t="shared" si="4"/>
        <v>2</v>
      </c>
    </row>
    <row r="25" spans="1:19" x14ac:dyDescent="0.3">
      <c r="A25" s="82" t="s">
        <v>71</v>
      </c>
      <c r="B25" s="64">
        <f>VLOOKUP($A25,'Return Data'!$B$7:$R$2843,3,0)</f>
        <v>44377</v>
      </c>
      <c r="C25" s="65">
        <f>VLOOKUP($A25,'Return Data'!$B$7:$R$2843,4,0)</f>
        <v>24.834099999999999</v>
      </c>
      <c r="D25" s="65">
        <f>VLOOKUP($A25,'Return Data'!$B$7:$R$2843,9,0)</f>
        <v>-0.72989999999999999</v>
      </c>
      <c r="E25" s="66">
        <f t="shared" si="0"/>
        <v>18</v>
      </c>
      <c r="F25" s="65">
        <f>VLOOKUP($A25,'Return Data'!$B$7:$R$2843,10,0)</f>
        <v>5.2068000000000003</v>
      </c>
      <c r="G25" s="66">
        <f t="shared" si="1"/>
        <v>16</v>
      </c>
      <c r="H25" s="65">
        <f>VLOOKUP($A25,'Return Data'!$B$7:$R$2843,11,0)</f>
        <v>-0.39250000000000002</v>
      </c>
      <c r="I25" s="66">
        <f t="shared" si="2"/>
        <v>26</v>
      </c>
      <c r="J25" s="65">
        <f>VLOOKUP($A25,'Return Data'!$B$7:$R$2843,12,0)</f>
        <v>3.5190999999999999</v>
      </c>
      <c r="K25" s="66">
        <f t="shared" si="3"/>
        <v>24</v>
      </c>
      <c r="L25" s="65">
        <f>VLOOKUP($A25,'Return Data'!$B$7:$R$2843,13,0)</f>
        <v>3.5444</v>
      </c>
      <c r="M25" s="66">
        <f t="shared" si="5"/>
        <v>21</v>
      </c>
      <c r="N25" s="65">
        <f>VLOOKUP($A25,'Return Data'!$B$7:$R$2843,17,0)</f>
        <v>7.8274999999999997</v>
      </c>
      <c r="O25" s="66">
        <f t="shared" si="8"/>
        <v>12</v>
      </c>
      <c r="P25" s="65">
        <f>VLOOKUP($A25,'Return Data'!$B$7:$R$2843,14,0)</f>
        <v>8.9461999999999993</v>
      </c>
      <c r="Q25" s="66">
        <f t="shared" si="9"/>
        <v>10</v>
      </c>
      <c r="R25" s="65">
        <f>VLOOKUP($A25,'Return Data'!$B$7:$R$2843,16,0)</f>
        <v>8.8630999999999993</v>
      </c>
      <c r="S25" s="67">
        <f t="shared" si="4"/>
        <v>7</v>
      </c>
    </row>
    <row r="26" spans="1:19" x14ac:dyDescent="0.3">
      <c r="A26" s="82" t="s">
        <v>72</v>
      </c>
      <c r="B26" s="64">
        <f>VLOOKUP($A26,'Return Data'!$B$7:$R$2843,3,0)</f>
        <v>44377</v>
      </c>
      <c r="C26" s="65">
        <f>VLOOKUP($A26,'Return Data'!$B$7:$R$2843,4,0)</f>
        <v>13.9979</v>
      </c>
      <c r="D26" s="65">
        <f>VLOOKUP($A26,'Return Data'!$B$7:$R$2843,9,0)</f>
        <v>-0.1343</v>
      </c>
      <c r="E26" s="66">
        <f t="shared" si="0"/>
        <v>17</v>
      </c>
      <c r="F26" s="65">
        <f>VLOOKUP($A26,'Return Data'!$B$7:$R$2843,10,0)</f>
        <v>5.0488999999999997</v>
      </c>
      <c r="G26" s="66">
        <f t="shared" si="1"/>
        <v>19</v>
      </c>
      <c r="H26" s="65">
        <f>VLOOKUP($A26,'Return Data'!$B$7:$R$2843,11,0)</f>
        <v>2.5213999999999999</v>
      </c>
      <c r="I26" s="66">
        <f t="shared" si="2"/>
        <v>11</v>
      </c>
      <c r="J26" s="65">
        <f>VLOOKUP($A26,'Return Data'!$B$7:$R$2843,12,0)</f>
        <v>4.0514999999999999</v>
      </c>
      <c r="K26" s="66">
        <f t="shared" si="3"/>
        <v>20</v>
      </c>
      <c r="L26" s="65">
        <f>VLOOKUP($A26,'Return Data'!$B$7:$R$2843,13,0)</f>
        <v>3.8534999999999999</v>
      </c>
      <c r="M26" s="66">
        <f t="shared" si="5"/>
        <v>18</v>
      </c>
      <c r="N26" s="65">
        <f>VLOOKUP($A26,'Return Data'!$B$7:$R$2843,17,0)</f>
        <v>8.8256999999999994</v>
      </c>
      <c r="O26" s="66">
        <f t="shared" si="8"/>
        <v>7</v>
      </c>
      <c r="P26" s="65">
        <f>VLOOKUP($A26,'Return Data'!$B$7:$R$2843,14,0)</f>
        <v>9.8359000000000005</v>
      </c>
      <c r="Q26" s="66">
        <f t="shared" si="9"/>
        <v>7</v>
      </c>
      <c r="R26" s="65">
        <f>VLOOKUP($A26,'Return Data'!$B$7:$R$2843,16,0)</f>
        <v>8.1923999999999992</v>
      </c>
      <c r="S26" s="67">
        <f t="shared" si="4"/>
        <v>16</v>
      </c>
    </row>
    <row r="27" spans="1:19" x14ac:dyDescent="0.3">
      <c r="A27" s="82" t="s">
        <v>73</v>
      </c>
      <c r="B27" s="64">
        <f>VLOOKUP($A27,'Return Data'!$B$7:$R$2843,3,0)</f>
        <v>44377</v>
      </c>
      <c r="C27" s="65">
        <f>VLOOKUP($A27,'Return Data'!$B$7:$R$2843,4,0)</f>
        <v>30.852699999999999</v>
      </c>
      <c r="D27" s="65">
        <f>VLOOKUP($A27,'Return Data'!$B$7:$R$2843,9,0)</f>
        <v>1.2992999999999999</v>
      </c>
      <c r="E27" s="66">
        <f t="shared" si="0"/>
        <v>8</v>
      </c>
      <c r="F27" s="65">
        <f>VLOOKUP($A27,'Return Data'!$B$7:$R$2843,10,0)</f>
        <v>5.7121000000000004</v>
      </c>
      <c r="G27" s="66">
        <f t="shared" si="1"/>
        <v>13</v>
      </c>
      <c r="H27" s="65">
        <f>VLOOKUP($A27,'Return Data'!$B$7:$R$2843,11,0)</f>
        <v>1.5167999999999999</v>
      </c>
      <c r="I27" s="66">
        <f t="shared" si="2"/>
        <v>16</v>
      </c>
      <c r="J27" s="65">
        <f>VLOOKUP($A27,'Return Data'!$B$7:$R$2843,12,0)</f>
        <v>6.2150999999999996</v>
      </c>
      <c r="K27" s="66">
        <f t="shared" si="3"/>
        <v>11</v>
      </c>
      <c r="L27" s="65">
        <f>VLOOKUP($A27,'Return Data'!$B$7:$R$2843,13,0)</f>
        <v>4.3388999999999998</v>
      </c>
      <c r="M27" s="66">
        <f t="shared" si="5"/>
        <v>14</v>
      </c>
      <c r="N27" s="65">
        <f>VLOOKUP($A27,'Return Data'!$B$7:$R$2843,17,0)</f>
        <v>7.8806000000000003</v>
      </c>
      <c r="O27" s="66">
        <f t="shared" si="8"/>
        <v>11</v>
      </c>
      <c r="P27" s="65">
        <f>VLOOKUP($A27,'Return Data'!$B$7:$R$2843,14,0)</f>
        <v>8.9734999999999996</v>
      </c>
      <c r="Q27" s="66">
        <f t="shared" si="9"/>
        <v>9</v>
      </c>
      <c r="R27" s="65">
        <f>VLOOKUP($A27,'Return Data'!$B$7:$R$2843,16,0)</f>
        <v>8.5268999999999995</v>
      </c>
      <c r="S27" s="67">
        <f t="shared" si="4"/>
        <v>13</v>
      </c>
    </row>
    <row r="28" spans="1:19" x14ac:dyDescent="0.3">
      <c r="A28" s="82" t="s">
        <v>74</v>
      </c>
      <c r="B28" s="64">
        <f>VLOOKUP($A28,'Return Data'!$B$7:$R$2843,3,0)</f>
        <v>44377</v>
      </c>
      <c r="C28" s="65">
        <f>VLOOKUP($A28,'Return Data'!$B$7:$R$2843,4,0)</f>
        <v>2271.2417</v>
      </c>
      <c r="D28" s="65">
        <f>VLOOKUP($A28,'Return Data'!$B$7:$R$2843,9,0)</f>
        <v>-1.1325000000000001</v>
      </c>
      <c r="E28" s="66">
        <f t="shared" si="0"/>
        <v>19</v>
      </c>
      <c r="F28" s="65">
        <f>VLOOKUP($A28,'Return Data'!$B$7:$R$2843,10,0)</f>
        <v>6.2412999999999998</v>
      </c>
      <c r="G28" s="66">
        <f t="shared" si="1"/>
        <v>12</v>
      </c>
      <c r="H28" s="65">
        <f>VLOOKUP($A28,'Return Data'!$B$7:$R$2843,11,0)</f>
        <v>2.5573000000000001</v>
      </c>
      <c r="I28" s="66">
        <f t="shared" si="2"/>
        <v>10</v>
      </c>
      <c r="J28" s="65">
        <f>VLOOKUP($A28,'Return Data'!$B$7:$R$2843,12,0)</f>
        <v>4.8768000000000002</v>
      </c>
      <c r="K28" s="66">
        <f t="shared" si="3"/>
        <v>13</v>
      </c>
      <c r="L28" s="65">
        <f>VLOOKUP($A28,'Return Data'!$B$7:$R$2843,13,0)</f>
        <v>4.7342000000000004</v>
      </c>
      <c r="M28" s="66">
        <f t="shared" si="5"/>
        <v>12</v>
      </c>
      <c r="N28" s="65">
        <f>VLOOKUP($A28,'Return Data'!$B$7:$R$2843,17,0)</f>
        <v>7.8102</v>
      </c>
      <c r="O28" s="66">
        <f t="shared" si="8"/>
        <v>14</v>
      </c>
      <c r="P28" s="65">
        <f>VLOOKUP($A28,'Return Data'!$B$7:$R$2843,14,0)</f>
        <v>9.5066000000000006</v>
      </c>
      <c r="Q28" s="66">
        <f t="shared" si="9"/>
        <v>8</v>
      </c>
      <c r="R28" s="65">
        <f>VLOOKUP($A28,'Return Data'!$B$7:$R$2843,16,0)</f>
        <v>8.9710000000000001</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44377</v>
      </c>
      <c r="C30" s="65">
        <f>VLOOKUP($A30,'Return Data'!$B$7:$R$2843,4,0)</f>
        <v>16.519100000000002</v>
      </c>
      <c r="D30" s="65">
        <f>VLOOKUP($A30,'Return Data'!$B$7:$R$2843,9,0)</f>
        <v>-1.3843000000000001</v>
      </c>
      <c r="E30" s="66">
        <f t="shared" si="0"/>
        <v>21</v>
      </c>
      <c r="F30" s="65">
        <f>VLOOKUP($A30,'Return Data'!$B$7:$R$2843,10,0)</f>
        <v>4.2626999999999997</v>
      </c>
      <c r="G30" s="66">
        <f t="shared" si="1"/>
        <v>23</v>
      </c>
      <c r="H30" s="65">
        <f>VLOOKUP($A30,'Return Data'!$B$7:$R$2843,11,0)</f>
        <v>2.1858</v>
      </c>
      <c r="I30" s="66">
        <f t="shared" si="2"/>
        <v>13</v>
      </c>
      <c r="J30" s="65">
        <f>VLOOKUP($A30,'Return Data'!$B$7:$R$2843,12,0)</f>
        <v>4.3023999999999996</v>
      </c>
      <c r="K30" s="66">
        <f t="shared" si="3"/>
        <v>17</v>
      </c>
      <c r="L30" s="65">
        <f>VLOOKUP($A30,'Return Data'!$B$7:$R$2843,13,0)</f>
        <v>4.2016999999999998</v>
      </c>
      <c r="M30" s="66">
        <f t="shared" si="5"/>
        <v>15</v>
      </c>
      <c r="N30" s="65">
        <f>VLOOKUP($A30,'Return Data'!$B$7:$R$2843,17,0)</f>
        <v>7.6638000000000002</v>
      </c>
      <c r="O30" s="66">
        <f t="shared" si="8"/>
        <v>16</v>
      </c>
      <c r="P30" s="65">
        <f>VLOOKUP($A30,'Return Data'!$B$7:$R$2843,14,0)</f>
        <v>8.6013999999999999</v>
      </c>
      <c r="Q30" s="66">
        <f t="shared" si="9"/>
        <v>13</v>
      </c>
      <c r="R30" s="65">
        <f>VLOOKUP($A30,'Return Data'!$B$7:$R$2843,16,0)</f>
        <v>8.5464000000000002</v>
      </c>
      <c r="S30" s="67">
        <f t="shared" si="4"/>
        <v>12</v>
      </c>
    </row>
    <row r="31" spans="1:19" x14ac:dyDescent="0.3">
      <c r="A31" s="82" t="s">
        <v>78</v>
      </c>
      <c r="B31" s="64">
        <f>VLOOKUP($A31,'Return Data'!$B$7:$R$2843,3,0)</f>
        <v>44377</v>
      </c>
      <c r="C31" s="65">
        <f>VLOOKUP($A31,'Return Data'!$B$7:$R$2843,4,0)</f>
        <v>29.5199</v>
      </c>
      <c r="D31" s="65">
        <f>VLOOKUP($A31,'Return Data'!$B$7:$R$2843,9,0)</f>
        <v>2.2677</v>
      </c>
      <c r="E31" s="66">
        <f t="shared" si="0"/>
        <v>7</v>
      </c>
      <c r="F31" s="65">
        <f>VLOOKUP($A31,'Return Data'!$B$7:$R$2843,10,0)</f>
        <v>4.1694000000000004</v>
      </c>
      <c r="G31" s="66">
        <f t="shared" si="1"/>
        <v>24</v>
      </c>
      <c r="H31" s="65">
        <f>VLOOKUP($A31,'Return Data'!$B$7:$R$2843,11,0)</f>
        <v>1.6121000000000001</v>
      </c>
      <c r="I31" s="66">
        <f t="shared" si="2"/>
        <v>15</v>
      </c>
      <c r="J31" s="65">
        <f>VLOOKUP($A31,'Return Data'!$B$7:$R$2843,12,0)</f>
        <v>4.8108000000000004</v>
      </c>
      <c r="K31" s="66">
        <f t="shared" si="3"/>
        <v>14</v>
      </c>
      <c r="L31" s="65">
        <f>VLOOKUP($A31,'Return Data'!$B$7:$R$2843,13,0)</f>
        <v>4.0091999999999999</v>
      </c>
      <c r="M31" s="66">
        <f t="shared" si="5"/>
        <v>17</v>
      </c>
      <c r="N31" s="65">
        <f>VLOOKUP($A31,'Return Data'!$B$7:$R$2843,17,0)</f>
        <v>8.8132000000000001</v>
      </c>
      <c r="O31" s="66">
        <f t="shared" si="8"/>
        <v>8</v>
      </c>
      <c r="P31" s="65">
        <f>VLOOKUP($A31,'Return Data'!$B$7:$R$2843,14,0)</f>
        <v>10.0609</v>
      </c>
      <c r="Q31" s="66">
        <f t="shared" si="9"/>
        <v>6</v>
      </c>
      <c r="R31" s="65">
        <f>VLOOKUP($A31,'Return Data'!$B$7:$R$2843,16,0)</f>
        <v>8.8442000000000007</v>
      </c>
      <c r="S31" s="67">
        <f t="shared" si="4"/>
        <v>8</v>
      </c>
    </row>
    <row r="32" spans="1:19" x14ac:dyDescent="0.3">
      <c r="A32" s="82" t="s">
        <v>79</v>
      </c>
      <c r="B32" s="64">
        <f>VLOOKUP($A32,'Return Data'!$B$7:$R$2843,3,0)</f>
        <v>44377</v>
      </c>
      <c r="C32" s="65">
        <f>VLOOKUP($A32,'Return Data'!$B$7:$R$2843,4,0)</f>
        <v>35.505200000000002</v>
      </c>
      <c r="D32" s="65">
        <f>VLOOKUP($A32,'Return Data'!$B$7:$R$2843,9,0)</f>
        <v>1.0071000000000001</v>
      </c>
      <c r="E32" s="66">
        <f t="shared" si="0"/>
        <v>9</v>
      </c>
      <c r="F32" s="65">
        <f>VLOOKUP($A32,'Return Data'!$B$7:$R$2843,10,0)</f>
        <v>6.6695000000000002</v>
      </c>
      <c r="G32" s="66">
        <f t="shared" si="1"/>
        <v>10</v>
      </c>
      <c r="H32" s="65">
        <f>VLOOKUP($A32,'Return Data'!$B$7:$R$2843,11,0)</f>
        <v>4.0346000000000002</v>
      </c>
      <c r="I32" s="66">
        <f t="shared" si="2"/>
        <v>6</v>
      </c>
      <c r="J32" s="65">
        <f>VLOOKUP($A32,'Return Data'!$B$7:$R$2843,12,0)</f>
        <v>6.3676000000000004</v>
      </c>
      <c r="K32" s="66">
        <f t="shared" si="3"/>
        <v>8</v>
      </c>
      <c r="L32" s="65">
        <f>VLOOKUP($A32,'Return Data'!$B$7:$R$2843,13,0)</f>
        <v>5.5571000000000002</v>
      </c>
      <c r="M32" s="66">
        <f t="shared" si="5"/>
        <v>9</v>
      </c>
      <c r="N32" s="65">
        <f>VLOOKUP($A32,'Return Data'!$B$7:$R$2843,17,0)</f>
        <v>8.1072000000000006</v>
      </c>
      <c r="O32" s="66">
        <f t="shared" si="8"/>
        <v>9</v>
      </c>
      <c r="P32" s="65">
        <f>VLOOKUP($A32,'Return Data'!$B$7:$R$2843,14,0)</f>
        <v>8.4375999999999998</v>
      </c>
      <c r="Q32" s="66">
        <f t="shared" si="9"/>
        <v>14</v>
      </c>
      <c r="R32" s="65">
        <f>VLOOKUP($A32,'Return Data'!$B$7:$R$2843,16,0)</f>
        <v>9.1433</v>
      </c>
      <c r="S32" s="67">
        <f t="shared" si="4"/>
        <v>5</v>
      </c>
    </row>
    <row r="33" spans="1:19" x14ac:dyDescent="0.3">
      <c r="A33" s="82" t="s">
        <v>80</v>
      </c>
      <c r="B33" s="64">
        <f>VLOOKUP($A33,'Return Data'!$B$7:$R$2843,3,0)</f>
        <v>44377</v>
      </c>
      <c r="C33" s="65">
        <f>VLOOKUP($A33,'Return Data'!$B$7:$R$2843,4,0)</f>
        <v>19.8215</v>
      </c>
      <c r="D33" s="65">
        <f>VLOOKUP($A33,'Return Data'!$B$7:$R$2843,9,0)</f>
        <v>-2.8386</v>
      </c>
      <c r="E33" s="66">
        <f t="shared" si="0"/>
        <v>26</v>
      </c>
      <c r="F33" s="65">
        <f>VLOOKUP($A33,'Return Data'!$B$7:$R$2843,10,0)</f>
        <v>5.1315</v>
      </c>
      <c r="G33" s="66">
        <f t="shared" si="1"/>
        <v>17</v>
      </c>
      <c r="H33" s="65">
        <f>VLOOKUP($A33,'Return Data'!$B$7:$R$2843,11,0)</f>
        <v>0.1225</v>
      </c>
      <c r="I33" s="66">
        <f t="shared" si="2"/>
        <v>24</v>
      </c>
      <c r="J33" s="65">
        <f>VLOOKUP($A33,'Return Data'!$B$7:$R$2843,12,0)</f>
        <v>3.7372999999999998</v>
      </c>
      <c r="K33" s="66">
        <f t="shared" si="3"/>
        <v>22</v>
      </c>
      <c r="L33" s="65">
        <f>VLOOKUP($A33,'Return Data'!$B$7:$R$2843,13,0)</f>
        <v>3.3942000000000001</v>
      </c>
      <c r="M33" s="66">
        <f t="shared" si="5"/>
        <v>23</v>
      </c>
      <c r="N33" s="65">
        <f>VLOOKUP($A33,'Return Data'!$B$7:$R$2843,17,0)</f>
        <v>7.7192999999999996</v>
      </c>
      <c r="O33" s="66">
        <f t="shared" si="8"/>
        <v>15</v>
      </c>
      <c r="P33" s="65">
        <f>VLOOKUP($A33,'Return Data'!$B$7:$R$2843,14,0)</f>
        <v>8.6069999999999993</v>
      </c>
      <c r="Q33" s="66">
        <f t="shared" si="9"/>
        <v>12</v>
      </c>
      <c r="R33" s="65">
        <f>VLOOKUP($A33,'Return Data'!$B$7:$R$2843,16,0)</f>
        <v>7.3726000000000003</v>
      </c>
      <c r="S33" s="67">
        <f t="shared" si="4"/>
        <v>23</v>
      </c>
    </row>
    <row r="34" spans="1:19" x14ac:dyDescent="0.3">
      <c r="A34" s="82" t="s">
        <v>363</v>
      </c>
      <c r="B34" s="64">
        <f>VLOOKUP($A34,'Return Data'!$B$7:$R$2843,3,0)</f>
        <v>44377</v>
      </c>
      <c r="C34" s="65">
        <f>VLOOKUP($A34,'Return Data'!$B$7:$R$2843,4,0)</f>
        <v>0.32190000000000002</v>
      </c>
      <c r="D34" s="65">
        <f>VLOOKUP($A34,'Return Data'!$B$7:$R$2843,9,0)</f>
        <v>11.105700000000001</v>
      </c>
      <c r="E34" s="66">
        <f t="shared" si="0"/>
        <v>2</v>
      </c>
      <c r="F34" s="65">
        <f>VLOOKUP($A34,'Return Data'!$B$7:$R$2843,10,0)</f>
        <v>11.2811</v>
      </c>
      <c r="G34" s="66">
        <f t="shared" si="1"/>
        <v>3</v>
      </c>
      <c r="H34" s="65">
        <f>VLOOKUP($A34,'Return Data'!$B$7:$R$2843,11,0)</f>
        <v>-40.119900000000001</v>
      </c>
      <c r="I34" s="66">
        <f t="shared" si="2"/>
        <v>27</v>
      </c>
      <c r="J34" s="65"/>
      <c r="K34" s="66"/>
      <c r="L34" s="65"/>
      <c r="M34" s="66"/>
      <c r="N34" s="65"/>
      <c r="O34" s="66"/>
      <c r="P34" s="65"/>
      <c r="Q34" s="66"/>
      <c r="R34" s="65">
        <f>VLOOKUP($A34,'Return Data'!$B$7:$R$2843,16,0)</f>
        <v>-10.3223</v>
      </c>
      <c r="S34" s="67">
        <f t="shared" si="4"/>
        <v>26</v>
      </c>
    </row>
    <row r="35" spans="1:19" x14ac:dyDescent="0.3">
      <c r="A35" s="82" t="s">
        <v>81</v>
      </c>
      <c r="B35" s="64">
        <f>VLOOKUP($A35,'Return Data'!$B$7:$R$2843,3,0)</f>
        <v>44377</v>
      </c>
      <c r="C35" s="65">
        <f>VLOOKUP($A35,'Return Data'!$B$7:$R$2843,4,0)</f>
        <v>22.344200000000001</v>
      </c>
      <c r="D35" s="65">
        <f>VLOOKUP($A35,'Return Data'!$B$7:$R$2843,9,0)</f>
        <v>0.90659999999999996</v>
      </c>
      <c r="E35" s="66">
        <f t="shared" si="0"/>
        <v>11</v>
      </c>
      <c r="F35" s="65">
        <f>VLOOKUP($A35,'Return Data'!$B$7:$R$2843,10,0)</f>
        <v>3.7822</v>
      </c>
      <c r="G35" s="66">
        <f t="shared" si="1"/>
        <v>25</v>
      </c>
      <c r="H35" s="65">
        <f>VLOOKUP($A35,'Return Data'!$B$7:$R$2843,11,0)</f>
        <v>1.3427</v>
      </c>
      <c r="I35" s="66">
        <f t="shared" si="2"/>
        <v>17</v>
      </c>
      <c r="J35" s="65">
        <f>VLOOKUP($A35,'Return Data'!$B$7:$R$2843,12,0)</f>
        <v>3.3595999999999999</v>
      </c>
      <c r="K35" s="66">
        <f>RANK(J35,J$8:J$35,0)</f>
        <v>25</v>
      </c>
      <c r="L35" s="65">
        <f>VLOOKUP($A35,'Return Data'!$B$7:$R$2843,13,0)</f>
        <v>3.0360999999999998</v>
      </c>
      <c r="M35" s="66">
        <f>RANK(L35,L$8:L$35,0)</f>
        <v>25</v>
      </c>
      <c r="N35" s="65">
        <f>VLOOKUP($A35,'Return Data'!$B$7:$R$2843,17,0)</f>
        <v>5.0517000000000003</v>
      </c>
      <c r="O35" s="66">
        <f>RANK(N35,N$8:N$35,0)</f>
        <v>22</v>
      </c>
      <c r="P35" s="65">
        <f>VLOOKUP($A35,'Return Data'!$B$7:$R$2843,14,0)</f>
        <v>2.5114999999999998</v>
      </c>
      <c r="Q35" s="66">
        <f>RANK(P35,P$8:P$35,0)</f>
        <v>24</v>
      </c>
      <c r="R35" s="65">
        <f>VLOOKUP($A35,'Return Data'!$B$7:$R$2843,16,0)</f>
        <v>7.0448000000000004</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2.852974074074075</v>
      </c>
      <c r="E37" s="88"/>
      <c r="F37" s="89">
        <f>AVERAGE(F8:F35)</f>
        <v>6.685411111111109</v>
      </c>
      <c r="G37" s="88"/>
      <c r="H37" s="89">
        <f>AVERAGE(H8:H35)</f>
        <v>1.272866666666667</v>
      </c>
      <c r="I37" s="88"/>
      <c r="J37" s="89">
        <f>AVERAGE(J8:J35)</f>
        <v>5.745853846153846</v>
      </c>
      <c r="K37" s="88"/>
      <c r="L37" s="89">
        <f>AVERAGE(L8:L35)</f>
        <v>5.3405039999999993</v>
      </c>
      <c r="M37" s="88"/>
      <c r="N37" s="89">
        <f>AVERAGE(N8:N35)</f>
        <v>7.8800791666666674</v>
      </c>
      <c r="O37" s="88"/>
      <c r="P37" s="89">
        <f>AVERAGE(P8:P35)</f>
        <v>8.3563875000000021</v>
      </c>
      <c r="Q37" s="88"/>
      <c r="R37" s="89">
        <f>AVERAGE(R8:R35)</f>
        <v>6.841181481481482</v>
      </c>
      <c r="S37" s="90"/>
    </row>
    <row r="38" spans="1:19" x14ac:dyDescent="0.3">
      <c r="A38" s="87" t="s">
        <v>28</v>
      </c>
      <c r="B38" s="88"/>
      <c r="C38" s="88"/>
      <c r="D38" s="89">
        <f>MIN(D8:D35)</f>
        <v>-2.8993000000000002</v>
      </c>
      <c r="E38" s="88"/>
      <c r="F38" s="89">
        <f>MIN(F8:F35)</f>
        <v>0</v>
      </c>
      <c r="G38" s="88"/>
      <c r="H38" s="89">
        <f>MIN(H8:H35)</f>
        <v>-40.119900000000001</v>
      </c>
      <c r="I38" s="88"/>
      <c r="J38" s="89">
        <f>MIN(J8:J35)</f>
        <v>0</v>
      </c>
      <c r="K38" s="88"/>
      <c r="L38" s="89">
        <f>MIN(L8:L35)</f>
        <v>3.0360999999999998</v>
      </c>
      <c r="M38" s="88"/>
      <c r="N38" s="89">
        <f>MIN(N8:N35)</f>
        <v>4.6433999999999997</v>
      </c>
      <c r="O38" s="88"/>
      <c r="P38" s="89">
        <f>MIN(P8:P35)</f>
        <v>2.5114999999999998</v>
      </c>
      <c r="Q38" s="88"/>
      <c r="R38" s="89">
        <f>MIN(R8:R35)</f>
        <v>-15.7447</v>
      </c>
      <c r="S38" s="90"/>
    </row>
    <row r="39" spans="1:19" ht="15" thickBot="1" x14ac:dyDescent="0.35">
      <c r="A39" s="91" t="s">
        <v>29</v>
      </c>
      <c r="B39" s="92"/>
      <c r="C39" s="92"/>
      <c r="D39" s="93">
        <f>MAX(D8:D35)</f>
        <v>61.023200000000003</v>
      </c>
      <c r="E39" s="92"/>
      <c r="F39" s="93">
        <f>MAX(F8:F35)</f>
        <v>26.120100000000001</v>
      </c>
      <c r="G39" s="92"/>
      <c r="H39" s="93">
        <f>MAX(H8:H35)</f>
        <v>13.870900000000001</v>
      </c>
      <c r="I39" s="92"/>
      <c r="J39" s="93">
        <f>MAX(J8:J35)</f>
        <v>16.059200000000001</v>
      </c>
      <c r="K39" s="92"/>
      <c r="L39" s="93">
        <f>MAX(L8:L35)</f>
        <v>10.549300000000001</v>
      </c>
      <c r="M39" s="92"/>
      <c r="N39" s="93">
        <f>MAX(N8:N35)</f>
        <v>10.291600000000001</v>
      </c>
      <c r="O39" s="92"/>
      <c r="P39" s="93">
        <f>MAX(P8:P35)</f>
        <v>10.799099999999999</v>
      </c>
      <c r="Q39" s="92"/>
      <c r="R39" s="93">
        <f>MAX(R8:R35)</f>
        <v>10.7311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44377</v>
      </c>
      <c r="C8" s="65">
        <f>VLOOKUP($A8,'Return Data'!$B$7:$R$2843,4,0)</f>
        <v>24.243200000000002</v>
      </c>
      <c r="D8" s="65">
        <f>VLOOKUP($A8,'Return Data'!$B$7:$R$2843,9,0)</f>
        <v>2.3774999999999999</v>
      </c>
      <c r="E8" s="66">
        <f t="shared" ref="E8:E39" si="0">RANK(D8,D$8:D$39,0)</f>
        <v>8</v>
      </c>
      <c r="F8" s="65">
        <f>VLOOKUP($A8,'Return Data'!$B$7:$R$2843,10,0)</f>
        <v>6.6083999999999996</v>
      </c>
      <c r="G8" s="66">
        <f t="shared" ref="G8:G39" si="1">RANK(F8,F$8:F$39,0)</f>
        <v>9</v>
      </c>
      <c r="H8" s="65">
        <f>VLOOKUP($A8,'Return Data'!$B$7:$R$2843,11,0)</f>
        <v>4.8331</v>
      </c>
      <c r="I8" s="66">
        <f t="shared" ref="I8:I39" si="2">RANK(H8,H$8:H$39,0)</f>
        <v>6</v>
      </c>
      <c r="J8" s="65">
        <f>VLOOKUP($A8,'Return Data'!$B$7:$R$2843,12,0)</f>
        <v>6.3353999999999999</v>
      </c>
      <c r="K8" s="66">
        <f t="shared" ref="K8:K37" si="3">RANK(J8,J$8:J$39,0)</f>
        <v>10</v>
      </c>
      <c r="L8" s="65">
        <f>VLOOKUP($A8,'Return Data'!$B$7:$R$2843,13,0)</f>
        <v>7.5754000000000001</v>
      </c>
      <c r="M8" s="66">
        <f>RANK(L8,L$8:L$39,0)</f>
        <v>6</v>
      </c>
      <c r="N8" s="65">
        <f>VLOOKUP($A8,'Return Data'!$B$7:$R$2843,17,0)</f>
        <v>4.1772</v>
      </c>
      <c r="O8" s="66">
        <f>RANK(N8,N$8:N$39,0)</f>
        <v>26</v>
      </c>
      <c r="P8" s="65">
        <f>VLOOKUP($A8,'Return Data'!$B$7:$R$2843,14,0)</f>
        <v>5.4259000000000004</v>
      </c>
      <c r="Q8" s="66">
        <f>RANK(P8,P$8:P$39,0)</f>
        <v>25</v>
      </c>
      <c r="R8" s="65">
        <f>VLOOKUP($A8,'Return Data'!$B$7:$R$2843,16,0)</f>
        <v>7.5057999999999998</v>
      </c>
      <c r="S8" s="67">
        <f t="shared" ref="S8:S39" si="4">RANK(R8,R$8:R$39,0)</f>
        <v>15</v>
      </c>
    </row>
    <row r="9" spans="1:19" x14ac:dyDescent="0.3">
      <c r="A9" s="82" t="s">
        <v>83</v>
      </c>
      <c r="B9" s="64">
        <f>VLOOKUP($A9,'Return Data'!$B$7:$R$2843,3,0)</f>
        <v>44377</v>
      </c>
      <c r="C9" s="65">
        <f>VLOOKUP($A9,'Return Data'!$B$7:$R$2843,4,0)</f>
        <v>35.051499999999997</v>
      </c>
      <c r="D9" s="65">
        <f>VLOOKUP($A9,'Return Data'!$B$7:$R$2843,9,0)</f>
        <v>2.3780999999999999</v>
      </c>
      <c r="E9" s="66">
        <f t="shared" si="0"/>
        <v>7</v>
      </c>
      <c r="F9" s="65">
        <f>VLOOKUP($A9,'Return Data'!$B$7:$R$2843,10,0)</f>
        <v>6.6109999999999998</v>
      </c>
      <c r="G9" s="66">
        <f t="shared" si="1"/>
        <v>8</v>
      </c>
      <c r="H9" s="65">
        <f>VLOOKUP($A9,'Return Data'!$B$7:$R$2843,11,0)</f>
        <v>4.8407</v>
      </c>
      <c r="I9" s="66">
        <f t="shared" si="2"/>
        <v>5</v>
      </c>
      <c r="J9" s="65">
        <f>VLOOKUP($A9,'Return Data'!$B$7:$R$2843,12,0)</f>
        <v>6.3463000000000003</v>
      </c>
      <c r="K9" s="66">
        <f t="shared" si="3"/>
        <v>9</v>
      </c>
      <c r="L9" s="65">
        <f>VLOOKUP($A9,'Return Data'!$B$7:$R$2843,13,0)</f>
        <v>7.5856000000000003</v>
      </c>
      <c r="M9" s="66">
        <f>RANK(L9,L$8:L$39,0)</f>
        <v>5</v>
      </c>
      <c r="N9" s="65">
        <f>VLOOKUP($A9,'Return Data'!$B$7:$R$2843,17,0)</f>
        <v>4.1841999999999997</v>
      </c>
      <c r="O9" s="66">
        <f>RANK(N9,N$8:N$39,0)</f>
        <v>25</v>
      </c>
      <c r="P9" s="65">
        <f>VLOOKUP($A9,'Return Data'!$B$7:$R$2843,14,0)</f>
        <v>5.431</v>
      </c>
      <c r="Q9" s="66">
        <f>RANK(P9,P$8:P$39,0)</f>
        <v>24</v>
      </c>
      <c r="R9" s="65">
        <f>VLOOKUP($A9,'Return Data'!$B$7:$R$2843,16,0)</f>
        <v>7.7671999999999999</v>
      </c>
      <c r="S9" s="67">
        <f t="shared" si="4"/>
        <v>13</v>
      </c>
    </row>
    <row r="10" spans="1:19" x14ac:dyDescent="0.3">
      <c r="A10" s="82" t="s">
        <v>84</v>
      </c>
      <c r="B10" s="64">
        <f>VLOOKUP($A10,'Return Data'!$B$7:$R$2843,3,0)</f>
        <v>44377</v>
      </c>
      <c r="C10" s="65">
        <f>VLOOKUP($A10,'Return Data'!$B$7:$R$2843,4,0)</f>
        <v>0.96740000000000004</v>
      </c>
      <c r="D10" s="65">
        <f>VLOOKUP($A10,'Return Data'!$B$7:$R$2843,9,0)</f>
        <v>0</v>
      </c>
      <c r="E10" s="66">
        <f t="shared" si="0"/>
        <v>16</v>
      </c>
      <c r="F10" s="65">
        <f>VLOOKUP($A10,'Return Data'!$B$7:$R$2843,10,0)</f>
        <v>0</v>
      </c>
      <c r="G10" s="66">
        <f t="shared" si="1"/>
        <v>30</v>
      </c>
      <c r="H10" s="65">
        <f>VLOOKUP($A10,'Return Data'!$B$7:$R$2843,11,0)</f>
        <v>0</v>
      </c>
      <c r="I10" s="66">
        <f t="shared" si="2"/>
        <v>22</v>
      </c>
      <c r="J10" s="65">
        <f>VLOOKUP($A10,'Return Data'!$B$7:$R$2843,12,0)</f>
        <v>0</v>
      </c>
      <c r="K10" s="66">
        <f t="shared" si="3"/>
        <v>29</v>
      </c>
      <c r="L10" s="65"/>
      <c r="M10" s="66"/>
      <c r="N10" s="65"/>
      <c r="O10" s="66"/>
      <c r="P10" s="65"/>
      <c r="Q10" s="66"/>
      <c r="R10" s="65">
        <f>VLOOKUP($A10,'Return Data'!$B$7:$R$2843,16,0)</f>
        <v>-15.741300000000001</v>
      </c>
      <c r="S10" s="67">
        <f t="shared" si="4"/>
        <v>30</v>
      </c>
    </row>
    <row r="11" spans="1:19" x14ac:dyDescent="0.3">
      <c r="A11" s="82" t="s">
        <v>85</v>
      </c>
      <c r="B11" s="64">
        <f>VLOOKUP($A11,'Return Data'!$B$7:$R$2843,3,0)</f>
        <v>44377</v>
      </c>
      <c r="C11" s="65">
        <f>VLOOKUP($A11,'Return Data'!$B$7:$R$2843,4,0)</f>
        <v>1.3985000000000001</v>
      </c>
      <c r="D11" s="65">
        <f>VLOOKUP($A11,'Return Data'!$B$7:$R$2843,9,0)</f>
        <v>0</v>
      </c>
      <c r="E11" s="66">
        <f t="shared" si="0"/>
        <v>16</v>
      </c>
      <c r="F11" s="65">
        <f>VLOOKUP($A11,'Return Data'!$B$7:$R$2843,10,0)</f>
        <v>0</v>
      </c>
      <c r="G11" s="66">
        <f t="shared" si="1"/>
        <v>30</v>
      </c>
      <c r="H11" s="65">
        <f>VLOOKUP($A11,'Return Data'!$B$7:$R$2843,11,0)</f>
        <v>0</v>
      </c>
      <c r="I11" s="66">
        <f t="shared" si="2"/>
        <v>22</v>
      </c>
      <c r="J11" s="65">
        <f>VLOOKUP($A11,'Return Data'!$B$7:$R$2843,12,0)</f>
        <v>0</v>
      </c>
      <c r="K11" s="66">
        <f t="shared" si="3"/>
        <v>29</v>
      </c>
      <c r="L11" s="65"/>
      <c r="M11" s="66"/>
      <c r="N11" s="65"/>
      <c r="O11" s="66"/>
      <c r="P11" s="65"/>
      <c r="Q11" s="66"/>
      <c r="R11" s="65">
        <f>VLOOKUP($A11,'Return Data'!$B$7:$R$2843,16,0)</f>
        <v>-15.742800000000001</v>
      </c>
      <c r="S11" s="67">
        <f t="shared" si="4"/>
        <v>31</v>
      </c>
    </row>
    <row r="12" spans="1:19" x14ac:dyDescent="0.3">
      <c r="A12" s="82" t="s">
        <v>86</v>
      </c>
      <c r="B12" s="64">
        <f>VLOOKUP($A12,'Return Data'!$B$7:$R$2843,3,0)</f>
        <v>44377</v>
      </c>
      <c r="C12" s="65">
        <f>VLOOKUP($A12,'Return Data'!$B$7:$R$2843,4,0)</f>
        <v>23.344200000000001</v>
      </c>
      <c r="D12" s="65">
        <f>VLOOKUP($A12,'Return Data'!$B$7:$R$2843,9,0)</f>
        <v>0.1943</v>
      </c>
      <c r="E12" s="66">
        <f t="shared" si="0"/>
        <v>15</v>
      </c>
      <c r="F12" s="65">
        <f>VLOOKUP($A12,'Return Data'!$B$7:$R$2843,10,0)</f>
        <v>6.8726000000000003</v>
      </c>
      <c r="G12" s="66">
        <f t="shared" si="1"/>
        <v>7</v>
      </c>
      <c r="H12" s="65">
        <f>VLOOKUP($A12,'Return Data'!$B$7:$R$2843,11,0)</f>
        <v>2.5640999999999998</v>
      </c>
      <c r="I12" s="66">
        <f t="shared" si="2"/>
        <v>11</v>
      </c>
      <c r="J12" s="65">
        <f>VLOOKUP($A12,'Return Data'!$B$7:$R$2843,12,0)</f>
        <v>5.8000999999999996</v>
      </c>
      <c r="K12" s="66">
        <f t="shared" si="3"/>
        <v>11</v>
      </c>
      <c r="L12" s="65">
        <f>VLOOKUP($A12,'Return Data'!$B$7:$R$2843,13,0)</f>
        <v>5.0982000000000003</v>
      </c>
      <c r="M12" s="66">
        <f t="shared" ref="M12:M37" si="5">RANK(L12,L$8:L$39,0)</f>
        <v>12</v>
      </c>
      <c r="N12" s="65">
        <f>VLOOKUP($A12,'Return Data'!$B$7:$R$2843,17,0)</f>
        <v>9.2871000000000006</v>
      </c>
      <c r="O12" s="66">
        <f t="shared" ref="O12:O25" si="6">RANK(N12,N$8:N$39,0)</f>
        <v>6</v>
      </c>
      <c r="P12" s="65">
        <f>VLOOKUP($A12,'Return Data'!$B$7:$R$2843,14,0)</f>
        <v>9.9238999999999997</v>
      </c>
      <c r="Q12" s="66">
        <f t="shared" ref="Q12:Q25" si="7">RANK(P12,P$8:P$39,0)</f>
        <v>2</v>
      </c>
      <c r="R12" s="65">
        <f>VLOOKUP($A12,'Return Data'!$B$7:$R$2843,16,0)</f>
        <v>8.6812000000000005</v>
      </c>
      <c r="S12" s="67">
        <f t="shared" si="4"/>
        <v>2</v>
      </c>
    </row>
    <row r="13" spans="1:19" x14ac:dyDescent="0.3">
      <c r="A13" s="82" t="s">
        <v>87</v>
      </c>
      <c r="B13" s="64">
        <f>VLOOKUP($A13,'Return Data'!$B$7:$R$2843,3,0)</f>
        <v>44377</v>
      </c>
      <c r="C13" s="65">
        <f>VLOOKUP($A13,'Return Data'!$B$7:$R$2843,4,0)</f>
        <v>18.469799999999999</v>
      </c>
      <c r="D13" s="65">
        <f>VLOOKUP($A13,'Return Data'!$B$7:$R$2843,9,0)</f>
        <v>-1.7877000000000001</v>
      </c>
      <c r="E13" s="66">
        <f t="shared" si="0"/>
        <v>24</v>
      </c>
      <c r="F13" s="65">
        <f>VLOOKUP($A13,'Return Data'!$B$7:$R$2843,10,0)</f>
        <v>5.0952999999999999</v>
      </c>
      <c r="G13" s="66">
        <f t="shared" si="1"/>
        <v>16</v>
      </c>
      <c r="H13" s="65">
        <f>VLOOKUP($A13,'Return Data'!$B$7:$R$2843,11,0)</f>
        <v>0.1249</v>
      </c>
      <c r="I13" s="66">
        <f t="shared" si="2"/>
        <v>21</v>
      </c>
      <c r="J13" s="65">
        <f>VLOOKUP($A13,'Return Data'!$B$7:$R$2843,12,0)</f>
        <v>7.5045000000000002</v>
      </c>
      <c r="K13" s="66">
        <f t="shared" si="3"/>
        <v>5</v>
      </c>
      <c r="L13" s="65">
        <f>VLOOKUP($A13,'Return Data'!$B$7:$R$2843,13,0)</f>
        <v>5.9358000000000004</v>
      </c>
      <c r="M13" s="66">
        <f t="shared" si="5"/>
        <v>10</v>
      </c>
      <c r="N13" s="65">
        <f>VLOOKUP($A13,'Return Data'!$B$7:$R$2843,17,0)</f>
        <v>6.9457000000000004</v>
      </c>
      <c r="O13" s="66">
        <f t="shared" si="6"/>
        <v>18</v>
      </c>
      <c r="P13" s="65">
        <f>VLOOKUP($A13,'Return Data'!$B$7:$R$2843,14,0)</f>
        <v>4.2133000000000003</v>
      </c>
      <c r="Q13" s="66">
        <f t="shared" si="7"/>
        <v>26</v>
      </c>
      <c r="R13" s="65">
        <f>VLOOKUP($A13,'Return Data'!$B$7:$R$2843,16,0)</f>
        <v>7.0505000000000004</v>
      </c>
      <c r="S13" s="67">
        <f t="shared" si="4"/>
        <v>19</v>
      </c>
    </row>
    <row r="14" spans="1:19" x14ac:dyDescent="0.3">
      <c r="A14" s="82" t="s">
        <v>88</v>
      </c>
      <c r="B14" s="64">
        <f>VLOOKUP($A14,'Return Data'!$B$7:$R$2843,3,0)</f>
        <v>44377</v>
      </c>
      <c r="C14" s="65">
        <f>VLOOKUP($A14,'Return Data'!$B$7:$R$2843,4,0)</f>
        <v>36.167000000000002</v>
      </c>
      <c r="D14" s="65">
        <f>VLOOKUP($A14,'Return Data'!$B$7:$R$2843,9,0)</f>
        <v>-4.2286000000000001</v>
      </c>
      <c r="E14" s="66">
        <f t="shared" si="0"/>
        <v>31</v>
      </c>
      <c r="F14" s="65">
        <f>VLOOKUP($A14,'Return Data'!$B$7:$R$2843,10,0)</f>
        <v>3.4367000000000001</v>
      </c>
      <c r="G14" s="66">
        <f t="shared" si="1"/>
        <v>26</v>
      </c>
      <c r="H14" s="65">
        <f>VLOOKUP($A14,'Return Data'!$B$7:$R$2843,11,0)</f>
        <v>-0.61199999999999999</v>
      </c>
      <c r="I14" s="66">
        <f t="shared" si="2"/>
        <v>29</v>
      </c>
      <c r="J14" s="65">
        <f>VLOOKUP($A14,'Return Data'!$B$7:$R$2843,12,0)</f>
        <v>2.6757</v>
      </c>
      <c r="K14" s="66">
        <f t="shared" si="3"/>
        <v>27</v>
      </c>
      <c r="L14" s="65">
        <f>VLOOKUP($A14,'Return Data'!$B$7:$R$2843,13,0)</f>
        <v>2.3157999999999999</v>
      </c>
      <c r="M14" s="66">
        <f t="shared" si="5"/>
        <v>28</v>
      </c>
      <c r="N14" s="65">
        <f>VLOOKUP($A14,'Return Data'!$B$7:$R$2843,17,0)</f>
        <v>5.9618000000000002</v>
      </c>
      <c r="O14" s="66">
        <f t="shared" si="6"/>
        <v>22</v>
      </c>
      <c r="P14" s="65">
        <f>VLOOKUP($A14,'Return Data'!$B$7:$R$2843,14,0)</f>
        <v>6.9667000000000003</v>
      </c>
      <c r="Q14" s="66">
        <f t="shared" si="7"/>
        <v>21</v>
      </c>
      <c r="R14" s="65">
        <f>VLOOKUP($A14,'Return Data'!$B$7:$R$2843,16,0)</f>
        <v>7.9633000000000003</v>
      </c>
      <c r="S14" s="67">
        <f t="shared" si="4"/>
        <v>11</v>
      </c>
    </row>
    <row r="15" spans="1:19" x14ac:dyDescent="0.3">
      <c r="A15" s="82" t="s">
        <v>89</v>
      </c>
      <c r="B15" s="64">
        <f>VLOOKUP($A15,'Return Data'!$B$7:$R$2843,3,0)</f>
        <v>44377</v>
      </c>
      <c r="C15" s="65">
        <f>VLOOKUP($A15,'Return Data'!$B$7:$R$2843,4,0)</f>
        <v>24.001200000000001</v>
      </c>
      <c r="D15" s="65">
        <f>VLOOKUP($A15,'Return Data'!$B$7:$R$2843,9,0)</f>
        <v>-7.3700000000000002E-2</v>
      </c>
      <c r="E15" s="66">
        <f t="shared" si="0"/>
        <v>19</v>
      </c>
      <c r="F15" s="65">
        <f>VLOOKUP($A15,'Return Data'!$B$7:$R$2843,10,0)</f>
        <v>2.2174</v>
      </c>
      <c r="G15" s="66">
        <f t="shared" si="1"/>
        <v>29</v>
      </c>
      <c r="H15" s="65">
        <f>VLOOKUP($A15,'Return Data'!$B$7:$R$2843,11,0)</f>
        <v>-0.22040000000000001</v>
      </c>
      <c r="I15" s="66">
        <f t="shared" si="2"/>
        <v>27</v>
      </c>
      <c r="J15" s="65">
        <f>VLOOKUP($A15,'Return Data'!$B$7:$R$2843,12,0)</f>
        <v>2.6189</v>
      </c>
      <c r="K15" s="66">
        <f t="shared" si="3"/>
        <v>28</v>
      </c>
      <c r="L15" s="65">
        <f>VLOOKUP($A15,'Return Data'!$B$7:$R$2843,13,0)</f>
        <v>2.3580000000000001</v>
      </c>
      <c r="M15" s="66">
        <f t="shared" si="5"/>
        <v>27</v>
      </c>
      <c r="N15" s="65">
        <f>VLOOKUP($A15,'Return Data'!$B$7:$R$2843,17,0)</f>
        <v>6.1266999999999996</v>
      </c>
      <c r="O15" s="66">
        <f t="shared" si="6"/>
        <v>21</v>
      </c>
      <c r="P15" s="65">
        <f>VLOOKUP($A15,'Return Data'!$B$7:$R$2843,14,0)</f>
        <v>7.3121999999999998</v>
      </c>
      <c r="Q15" s="66">
        <f t="shared" si="7"/>
        <v>18</v>
      </c>
      <c r="R15" s="65">
        <f>VLOOKUP($A15,'Return Data'!$B$7:$R$2843,16,0)</f>
        <v>7.5065</v>
      </c>
      <c r="S15" s="67">
        <f t="shared" si="4"/>
        <v>14</v>
      </c>
    </row>
    <row r="16" spans="1:19" x14ac:dyDescent="0.3">
      <c r="A16" s="82" t="s">
        <v>90</v>
      </c>
      <c r="B16" s="64">
        <f>VLOOKUP($A16,'Return Data'!$B$7:$R$2843,3,0)</f>
        <v>44377</v>
      </c>
      <c r="C16" s="65">
        <f>VLOOKUP($A16,'Return Data'!$B$7:$R$2843,4,0)</f>
        <v>2631.0106000000001</v>
      </c>
      <c r="D16" s="65">
        <f>VLOOKUP($A16,'Return Data'!$B$7:$R$2843,9,0)</f>
        <v>-3.0602</v>
      </c>
      <c r="E16" s="66">
        <f t="shared" si="0"/>
        <v>29</v>
      </c>
      <c r="F16" s="65">
        <f>VLOOKUP($A16,'Return Data'!$B$7:$R$2843,10,0)</f>
        <v>4.7413999999999996</v>
      </c>
      <c r="G16" s="66">
        <f t="shared" si="1"/>
        <v>19</v>
      </c>
      <c r="H16" s="65">
        <f>VLOOKUP($A16,'Return Data'!$B$7:$R$2843,11,0)</f>
        <v>-0.16209999999999999</v>
      </c>
      <c r="I16" s="66">
        <f t="shared" si="2"/>
        <v>26</v>
      </c>
      <c r="J16" s="65">
        <f>VLOOKUP($A16,'Return Data'!$B$7:$R$2843,12,0)</f>
        <v>3.5705</v>
      </c>
      <c r="K16" s="66">
        <f t="shared" si="3"/>
        <v>21</v>
      </c>
      <c r="L16" s="65">
        <f>VLOOKUP($A16,'Return Data'!$B$7:$R$2843,13,0)</f>
        <v>2.9830000000000001</v>
      </c>
      <c r="M16" s="66">
        <f t="shared" si="5"/>
        <v>22</v>
      </c>
      <c r="N16" s="65">
        <f>VLOOKUP($A16,'Return Data'!$B$7:$R$2843,17,0)</f>
        <v>9.5905000000000005</v>
      </c>
      <c r="O16" s="66">
        <f t="shared" si="6"/>
        <v>1</v>
      </c>
      <c r="P16" s="65">
        <f>VLOOKUP($A16,'Return Data'!$B$7:$R$2843,14,0)</f>
        <v>9.5211000000000006</v>
      </c>
      <c r="Q16" s="66">
        <f t="shared" si="7"/>
        <v>4</v>
      </c>
      <c r="R16" s="65">
        <f>VLOOKUP($A16,'Return Data'!$B$7:$R$2843,16,0)</f>
        <v>7.0739000000000001</v>
      </c>
      <c r="S16" s="67">
        <f t="shared" si="4"/>
        <v>17</v>
      </c>
    </row>
    <row r="17" spans="1:19" x14ac:dyDescent="0.3">
      <c r="A17" s="82" t="s">
        <v>92</v>
      </c>
      <c r="B17" s="64">
        <f>VLOOKUP($A17,'Return Data'!$B$7:$R$2843,3,0)</f>
        <v>44377</v>
      </c>
      <c r="C17" s="65">
        <f>VLOOKUP($A17,'Return Data'!$B$7:$R$2843,4,0)</f>
        <v>72.655500000000004</v>
      </c>
      <c r="D17" s="65">
        <f>VLOOKUP($A17,'Return Data'!$B$7:$R$2843,9,0)</f>
        <v>4.7164000000000001</v>
      </c>
      <c r="E17" s="66">
        <f t="shared" si="0"/>
        <v>5</v>
      </c>
      <c r="F17" s="65">
        <f>VLOOKUP($A17,'Return Data'!$B$7:$R$2843,10,0)</f>
        <v>11.7836</v>
      </c>
      <c r="G17" s="66">
        <f t="shared" si="1"/>
        <v>4</v>
      </c>
      <c r="H17" s="65">
        <f>VLOOKUP($A17,'Return Data'!$B$7:$R$2843,11,0)</f>
        <v>13.5335</v>
      </c>
      <c r="I17" s="66">
        <f t="shared" si="2"/>
        <v>1</v>
      </c>
      <c r="J17" s="65">
        <f>VLOOKUP($A17,'Return Data'!$B$7:$R$2843,12,0)</f>
        <v>15.5259</v>
      </c>
      <c r="K17" s="66">
        <f t="shared" si="3"/>
        <v>1</v>
      </c>
      <c r="L17" s="65">
        <f>VLOOKUP($A17,'Return Data'!$B$7:$R$2843,13,0)</f>
        <v>9.7630999999999997</v>
      </c>
      <c r="M17" s="66">
        <f t="shared" si="5"/>
        <v>4</v>
      </c>
      <c r="N17" s="65">
        <f>VLOOKUP($A17,'Return Data'!$B$7:$R$2843,17,0)</f>
        <v>3.9058999999999999</v>
      </c>
      <c r="O17" s="66">
        <f t="shared" si="6"/>
        <v>27</v>
      </c>
      <c r="P17" s="65">
        <f>VLOOKUP($A17,'Return Data'!$B$7:$R$2843,14,0)</f>
        <v>5.5655999999999999</v>
      </c>
      <c r="Q17" s="66">
        <f t="shared" si="7"/>
        <v>23</v>
      </c>
      <c r="R17" s="65">
        <f>VLOOKUP($A17,'Return Data'!$B$7:$R$2843,16,0)</f>
        <v>8.4899000000000004</v>
      </c>
      <c r="S17" s="67">
        <f t="shared" si="4"/>
        <v>7</v>
      </c>
    </row>
    <row r="18" spans="1:19" x14ac:dyDescent="0.3">
      <c r="A18" s="82" t="s">
        <v>93</v>
      </c>
      <c r="B18" s="64">
        <f>VLOOKUP($A18,'Return Data'!$B$7:$R$2843,3,0)</f>
        <v>44377</v>
      </c>
      <c r="C18" s="65">
        <f>VLOOKUP($A18,'Return Data'!$B$7:$R$2843,4,0)</f>
        <v>72.084900000000005</v>
      </c>
      <c r="D18" s="65">
        <f>VLOOKUP($A18,'Return Data'!$B$7:$R$2843,9,0)</f>
        <v>60.386400000000002</v>
      </c>
      <c r="E18" s="66">
        <f t="shared" si="0"/>
        <v>1</v>
      </c>
      <c r="F18" s="65">
        <f>VLOOKUP($A18,'Return Data'!$B$7:$R$2843,10,0)</f>
        <v>25.677900000000001</v>
      </c>
      <c r="G18" s="66">
        <f t="shared" si="1"/>
        <v>1</v>
      </c>
      <c r="H18" s="65">
        <f>VLOOKUP($A18,'Return Data'!$B$7:$R$2843,11,0)</f>
        <v>11.4725</v>
      </c>
      <c r="I18" s="66">
        <f t="shared" si="2"/>
        <v>2</v>
      </c>
      <c r="J18" s="65">
        <f>VLOOKUP($A18,'Return Data'!$B$7:$R$2843,12,0)</f>
        <v>11.082000000000001</v>
      </c>
      <c r="K18" s="66">
        <f t="shared" si="3"/>
        <v>2</v>
      </c>
      <c r="L18" s="65">
        <f>VLOOKUP($A18,'Return Data'!$B$7:$R$2843,13,0)</f>
        <v>9.9563000000000006</v>
      </c>
      <c r="M18" s="66">
        <f t="shared" si="5"/>
        <v>1</v>
      </c>
      <c r="N18" s="65">
        <f>VLOOKUP($A18,'Return Data'!$B$7:$R$2843,17,0)</f>
        <v>9.4771000000000001</v>
      </c>
      <c r="O18" s="66">
        <f t="shared" si="6"/>
        <v>2</v>
      </c>
      <c r="P18" s="65">
        <f>VLOOKUP($A18,'Return Data'!$B$7:$R$2843,14,0)</f>
        <v>7.3761999999999999</v>
      </c>
      <c r="Q18" s="66">
        <f t="shared" si="7"/>
        <v>14</v>
      </c>
      <c r="R18" s="65">
        <f>VLOOKUP($A18,'Return Data'!$B$7:$R$2843,16,0)</f>
        <v>8.5085999999999995</v>
      </c>
      <c r="S18" s="67">
        <f t="shared" si="4"/>
        <v>4</v>
      </c>
    </row>
    <row r="19" spans="1:19" x14ac:dyDescent="0.3">
      <c r="A19" s="82" t="s">
        <v>94</v>
      </c>
      <c r="B19" s="64">
        <f>VLOOKUP($A19,'Return Data'!$B$7:$R$2843,3,0)</f>
        <v>44377</v>
      </c>
      <c r="C19" s="65">
        <f>VLOOKUP($A19,'Return Data'!$B$7:$R$2843,4,0)</f>
        <v>72.084900000000005</v>
      </c>
      <c r="D19" s="65">
        <f>VLOOKUP($A19,'Return Data'!$B$7:$R$2843,9,0)</f>
        <v>60.386400000000002</v>
      </c>
      <c r="E19" s="66">
        <f t="shared" si="0"/>
        <v>1</v>
      </c>
      <c r="F19" s="65">
        <f>VLOOKUP($A19,'Return Data'!$B$7:$R$2843,10,0)</f>
        <v>25.677900000000001</v>
      </c>
      <c r="G19" s="66">
        <f t="shared" si="1"/>
        <v>1</v>
      </c>
      <c r="H19" s="65">
        <f>VLOOKUP($A19,'Return Data'!$B$7:$R$2843,11,0)</f>
        <v>11.4725</v>
      </c>
      <c r="I19" s="66">
        <f t="shared" si="2"/>
        <v>2</v>
      </c>
      <c r="J19" s="65">
        <f>VLOOKUP($A19,'Return Data'!$B$7:$R$2843,12,0)</f>
        <v>11.082000000000001</v>
      </c>
      <c r="K19" s="66">
        <f t="shared" si="3"/>
        <v>2</v>
      </c>
      <c r="L19" s="65">
        <f>VLOOKUP($A19,'Return Data'!$B$7:$R$2843,13,0)</f>
        <v>9.9563000000000006</v>
      </c>
      <c r="M19" s="66">
        <f t="shared" si="5"/>
        <v>1</v>
      </c>
      <c r="N19" s="65">
        <f>VLOOKUP($A19,'Return Data'!$B$7:$R$2843,17,0)</f>
        <v>9.4771000000000001</v>
      </c>
      <c r="O19" s="66">
        <f t="shared" si="6"/>
        <v>2</v>
      </c>
      <c r="P19" s="65">
        <f>VLOOKUP($A19,'Return Data'!$B$7:$R$2843,14,0)</f>
        <v>7.3761999999999999</v>
      </c>
      <c r="Q19" s="66">
        <f t="shared" si="7"/>
        <v>14</v>
      </c>
      <c r="R19" s="65">
        <f>VLOOKUP($A19,'Return Data'!$B$7:$R$2843,16,0)</f>
        <v>8.5085999999999995</v>
      </c>
      <c r="S19" s="67">
        <f t="shared" si="4"/>
        <v>4</v>
      </c>
    </row>
    <row r="20" spans="1:19" x14ac:dyDescent="0.3">
      <c r="A20" s="82" t="s">
        <v>95</v>
      </c>
      <c r="B20" s="64">
        <f>VLOOKUP($A20,'Return Data'!$B$7:$R$2843,3,0)</f>
        <v>44377</v>
      </c>
      <c r="C20" s="65">
        <f>VLOOKUP($A20,'Return Data'!$B$7:$R$2843,4,0)</f>
        <v>72.084900000000005</v>
      </c>
      <c r="D20" s="65">
        <f>VLOOKUP($A20,'Return Data'!$B$7:$R$2843,9,0)</f>
        <v>60.386400000000002</v>
      </c>
      <c r="E20" s="66">
        <f t="shared" si="0"/>
        <v>1</v>
      </c>
      <c r="F20" s="65">
        <f>VLOOKUP($A20,'Return Data'!$B$7:$R$2843,10,0)</f>
        <v>25.677900000000001</v>
      </c>
      <c r="G20" s="66">
        <f t="shared" si="1"/>
        <v>1</v>
      </c>
      <c r="H20" s="65">
        <f>VLOOKUP($A20,'Return Data'!$B$7:$R$2843,11,0)</f>
        <v>11.4725</v>
      </c>
      <c r="I20" s="66">
        <f t="shared" si="2"/>
        <v>2</v>
      </c>
      <c r="J20" s="65">
        <f>VLOOKUP($A20,'Return Data'!$B$7:$R$2843,12,0)</f>
        <v>11.082000000000001</v>
      </c>
      <c r="K20" s="66">
        <f t="shared" si="3"/>
        <v>2</v>
      </c>
      <c r="L20" s="65">
        <f>VLOOKUP($A20,'Return Data'!$B$7:$R$2843,13,0)</f>
        <v>9.9563000000000006</v>
      </c>
      <c r="M20" s="66">
        <f t="shared" si="5"/>
        <v>1</v>
      </c>
      <c r="N20" s="65">
        <f>VLOOKUP($A20,'Return Data'!$B$7:$R$2843,17,0)</f>
        <v>9.4771000000000001</v>
      </c>
      <c r="O20" s="66">
        <f t="shared" si="6"/>
        <v>2</v>
      </c>
      <c r="P20" s="65">
        <f>VLOOKUP($A20,'Return Data'!$B$7:$R$2843,14,0)</f>
        <v>7.3761999999999999</v>
      </c>
      <c r="Q20" s="66">
        <f t="shared" si="7"/>
        <v>14</v>
      </c>
      <c r="R20" s="65">
        <f>VLOOKUP($A20,'Return Data'!$B$7:$R$2843,16,0)</f>
        <v>8.5085999999999995</v>
      </c>
      <c r="S20" s="67">
        <f t="shared" si="4"/>
        <v>4</v>
      </c>
    </row>
    <row r="21" spans="1:19" x14ac:dyDescent="0.3">
      <c r="A21" s="82" t="s">
        <v>96</v>
      </c>
      <c r="B21" s="64">
        <f>VLOOKUP($A21,'Return Data'!$B$7:$R$2843,3,0)</f>
        <v>44377</v>
      </c>
      <c r="C21" s="65">
        <f>VLOOKUP($A21,'Return Data'!$B$7:$R$2843,4,0)</f>
        <v>28.3825</v>
      </c>
      <c r="D21" s="65">
        <f>VLOOKUP($A21,'Return Data'!$B$7:$R$2843,9,0)</f>
        <v>-2.6086999999999998</v>
      </c>
      <c r="E21" s="66">
        <f t="shared" si="0"/>
        <v>28</v>
      </c>
      <c r="F21" s="65">
        <f>VLOOKUP($A21,'Return Data'!$B$7:$R$2843,10,0)</f>
        <v>4.2511000000000001</v>
      </c>
      <c r="G21" s="66">
        <f t="shared" si="1"/>
        <v>23</v>
      </c>
      <c r="H21" s="65">
        <f>VLOOKUP($A21,'Return Data'!$B$7:$R$2843,11,0)</f>
        <v>-7.6300000000000007E-2</v>
      </c>
      <c r="I21" s="66">
        <f t="shared" si="2"/>
        <v>24</v>
      </c>
      <c r="J21" s="65">
        <f>VLOOKUP($A21,'Return Data'!$B$7:$R$2843,12,0)</f>
        <v>3.4283999999999999</v>
      </c>
      <c r="K21" s="66">
        <f t="shared" si="3"/>
        <v>23</v>
      </c>
      <c r="L21" s="65">
        <f>VLOOKUP($A21,'Return Data'!$B$7:$R$2843,13,0)</f>
        <v>2.5969000000000002</v>
      </c>
      <c r="M21" s="66">
        <f t="shared" si="5"/>
        <v>25</v>
      </c>
      <c r="N21" s="65">
        <f>VLOOKUP($A21,'Return Data'!$B$7:$R$2843,17,0)</f>
        <v>6.3937999999999997</v>
      </c>
      <c r="O21" s="66">
        <f t="shared" si="6"/>
        <v>20</v>
      </c>
      <c r="P21" s="65">
        <f>VLOOKUP($A21,'Return Data'!$B$7:$R$2843,14,0)</f>
        <v>7.9843999999999999</v>
      </c>
      <c r="Q21" s="66">
        <f t="shared" si="7"/>
        <v>13</v>
      </c>
      <c r="R21" s="65">
        <f>VLOOKUP($A21,'Return Data'!$B$7:$R$2843,16,0)</f>
        <v>7.8849</v>
      </c>
      <c r="S21" s="67">
        <f t="shared" si="4"/>
        <v>12</v>
      </c>
    </row>
    <row r="22" spans="1:19" x14ac:dyDescent="0.3">
      <c r="A22" s="82" t="s">
        <v>97</v>
      </c>
      <c r="B22" s="64">
        <f>VLOOKUP($A22,'Return Data'!$B$7:$R$2843,3,0)</f>
        <v>44377</v>
      </c>
      <c r="C22" s="65">
        <f>VLOOKUP($A22,'Return Data'!$B$7:$R$2843,4,0)</f>
        <v>28.3916</v>
      </c>
      <c r="D22" s="65">
        <f>VLOOKUP($A22,'Return Data'!$B$7:$R$2843,9,0)</f>
        <v>1.8028</v>
      </c>
      <c r="E22" s="66">
        <f t="shared" si="0"/>
        <v>9</v>
      </c>
      <c r="F22" s="65">
        <f>VLOOKUP($A22,'Return Data'!$B$7:$R$2843,10,0)</f>
        <v>6.3491</v>
      </c>
      <c r="G22" s="66">
        <f t="shared" si="1"/>
        <v>10</v>
      </c>
      <c r="H22" s="65">
        <f>VLOOKUP($A22,'Return Data'!$B$7:$R$2843,11,0)</f>
        <v>4.1176000000000004</v>
      </c>
      <c r="I22" s="66">
        <f t="shared" si="2"/>
        <v>8</v>
      </c>
      <c r="J22" s="65">
        <f>VLOOKUP($A22,'Return Data'!$B$7:$R$2843,12,0)</f>
        <v>6.5061999999999998</v>
      </c>
      <c r="K22" s="66">
        <f t="shared" si="3"/>
        <v>8</v>
      </c>
      <c r="L22" s="65">
        <f>VLOOKUP($A22,'Return Data'!$B$7:$R$2843,13,0)</f>
        <v>6.7839</v>
      </c>
      <c r="M22" s="66">
        <f t="shared" si="5"/>
        <v>8</v>
      </c>
      <c r="N22" s="65">
        <f>VLOOKUP($A22,'Return Data'!$B$7:$R$2843,17,0)</f>
        <v>9.3912999999999993</v>
      </c>
      <c r="O22" s="66">
        <f t="shared" si="6"/>
        <v>5</v>
      </c>
      <c r="P22" s="65">
        <f>VLOOKUP($A22,'Return Data'!$B$7:$R$2843,14,0)</f>
        <v>9.3633000000000006</v>
      </c>
      <c r="Q22" s="66">
        <f t="shared" si="7"/>
        <v>5</v>
      </c>
      <c r="R22" s="65">
        <f>VLOOKUP($A22,'Return Data'!$B$7:$R$2843,16,0)</f>
        <v>9.5424000000000007</v>
      </c>
      <c r="S22" s="67">
        <f t="shared" si="4"/>
        <v>1</v>
      </c>
    </row>
    <row r="23" spans="1:19" x14ac:dyDescent="0.3">
      <c r="A23" s="82" t="s">
        <v>98</v>
      </c>
      <c r="B23" s="64">
        <f>VLOOKUP($A23,'Return Data'!$B$7:$R$2843,3,0)</f>
        <v>44377</v>
      </c>
      <c r="C23" s="65">
        <f>VLOOKUP($A23,'Return Data'!$B$7:$R$2843,4,0)</f>
        <v>17.463100000000001</v>
      </c>
      <c r="D23" s="65">
        <f>VLOOKUP($A23,'Return Data'!$B$7:$R$2843,9,0)</f>
        <v>-6.9699999999999998E-2</v>
      </c>
      <c r="E23" s="66">
        <f t="shared" si="0"/>
        <v>18</v>
      </c>
      <c r="F23" s="65">
        <f>VLOOKUP($A23,'Return Data'!$B$7:$R$2843,10,0)</f>
        <v>6.3007</v>
      </c>
      <c r="G23" s="66">
        <f t="shared" si="1"/>
        <v>11</v>
      </c>
      <c r="H23" s="65">
        <f>VLOOKUP($A23,'Return Data'!$B$7:$R$2843,11,0)</f>
        <v>3.2833999999999999</v>
      </c>
      <c r="I23" s="66">
        <f t="shared" si="2"/>
        <v>10</v>
      </c>
      <c r="J23" s="65">
        <f>VLOOKUP($A23,'Return Data'!$B$7:$R$2843,12,0)</f>
        <v>5.5598000000000001</v>
      </c>
      <c r="K23" s="66">
        <f t="shared" si="3"/>
        <v>13</v>
      </c>
      <c r="L23" s="65">
        <f>VLOOKUP($A23,'Return Data'!$B$7:$R$2843,13,0)</f>
        <v>6.0955000000000004</v>
      </c>
      <c r="M23" s="66">
        <f t="shared" si="5"/>
        <v>9</v>
      </c>
      <c r="N23" s="65">
        <f>VLOOKUP($A23,'Return Data'!$B$7:$R$2843,17,0)</f>
        <v>7.2320000000000002</v>
      </c>
      <c r="O23" s="66">
        <f t="shared" si="6"/>
        <v>15</v>
      </c>
      <c r="P23" s="65">
        <f>VLOOKUP($A23,'Return Data'!$B$7:$R$2843,14,0)</f>
        <v>7.1849999999999996</v>
      </c>
      <c r="Q23" s="66">
        <f t="shared" si="7"/>
        <v>20</v>
      </c>
      <c r="R23" s="65">
        <f>VLOOKUP($A23,'Return Data'!$B$7:$R$2843,16,0)</f>
        <v>6.1360999999999999</v>
      </c>
      <c r="S23" s="67">
        <f t="shared" si="4"/>
        <v>26</v>
      </c>
    </row>
    <row r="24" spans="1:19" x14ac:dyDescent="0.3">
      <c r="A24" s="82" t="s">
        <v>99</v>
      </c>
      <c r="B24" s="64">
        <f>VLOOKUP($A24,'Return Data'!$B$7:$R$2843,3,0)</f>
        <v>44377</v>
      </c>
      <c r="C24" s="65">
        <f>VLOOKUP($A24,'Return Data'!$B$7:$R$2843,4,0)</f>
        <v>27.326799999999999</v>
      </c>
      <c r="D24" s="65">
        <f>VLOOKUP($A24,'Return Data'!$B$7:$R$2843,9,0)</f>
        <v>-0.6472</v>
      </c>
      <c r="E24" s="66">
        <f t="shared" si="0"/>
        <v>20</v>
      </c>
      <c r="F24" s="65">
        <f>VLOOKUP($A24,'Return Data'!$B$7:$R$2843,10,0)</f>
        <v>6.2946999999999997</v>
      </c>
      <c r="G24" s="66">
        <f t="shared" si="1"/>
        <v>12</v>
      </c>
      <c r="H24" s="65">
        <f>VLOOKUP($A24,'Return Data'!$B$7:$R$2843,11,0)</f>
        <v>-0.32090000000000002</v>
      </c>
      <c r="I24" s="66">
        <f t="shared" si="2"/>
        <v>28</v>
      </c>
      <c r="J24" s="65">
        <f>VLOOKUP($A24,'Return Data'!$B$7:$R$2843,12,0)</f>
        <v>3.8170000000000002</v>
      </c>
      <c r="K24" s="66">
        <f t="shared" si="3"/>
        <v>18</v>
      </c>
      <c r="L24" s="65">
        <f>VLOOKUP($A24,'Return Data'!$B$7:$R$2843,13,0)</f>
        <v>3.2111000000000001</v>
      </c>
      <c r="M24" s="66">
        <f t="shared" si="5"/>
        <v>20</v>
      </c>
      <c r="N24" s="65">
        <f>VLOOKUP($A24,'Return Data'!$B$7:$R$2843,17,0)</f>
        <v>8.7172999999999998</v>
      </c>
      <c r="O24" s="66">
        <f t="shared" si="6"/>
        <v>7</v>
      </c>
      <c r="P24" s="65">
        <f>VLOOKUP($A24,'Return Data'!$B$7:$R$2843,14,0)</f>
        <v>9.9422999999999995</v>
      </c>
      <c r="Q24" s="66">
        <f t="shared" si="7"/>
        <v>1</v>
      </c>
      <c r="R24" s="65">
        <f>VLOOKUP($A24,'Return Data'!$B$7:$R$2843,16,0)</f>
        <v>8.3148</v>
      </c>
      <c r="S24" s="67">
        <f t="shared" si="4"/>
        <v>9</v>
      </c>
    </row>
    <row r="25" spans="1:19" x14ac:dyDescent="0.3">
      <c r="A25" s="82" t="s">
        <v>100</v>
      </c>
      <c r="B25" s="64">
        <f>VLOOKUP($A25,'Return Data'!$B$7:$R$2843,3,0)</f>
        <v>44377</v>
      </c>
      <c r="C25" s="65">
        <f>VLOOKUP($A25,'Return Data'!$B$7:$R$2843,4,0)</f>
        <v>17.192299999999999</v>
      </c>
      <c r="D25" s="65">
        <f>VLOOKUP($A25,'Return Data'!$B$7:$R$2843,9,0)</f>
        <v>0.21229999999999999</v>
      </c>
      <c r="E25" s="66">
        <f t="shared" si="0"/>
        <v>14</v>
      </c>
      <c r="F25" s="65">
        <f>VLOOKUP($A25,'Return Data'!$B$7:$R$2843,10,0)</f>
        <v>8.5983999999999998</v>
      </c>
      <c r="G25" s="66">
        <f t="shared" si="1"/>
        <v>6</v>
      </c>
      <c r="H25" s="65">
        <f>VLOOKUP($A25,'Return Data'!$B$7:$R$2843,11,0)</f>
        <v>4.7271000000000001</v>
      </c>
      <c r="I25" s="66">
        <f t="shared" si="2"/>
        <v>7</v>
      </c>
      <c r="J25" s="65">
        <f>VLOOKUP($A25,'Return Data'!$B$7:$R$2843,12,0)</f>
        <v>7.0263999999999998</v>
      </c>
      <c r="K25" s="66">
        <f t="shared" si="3"/>
        <v>6</v>
      </c>
      <c r="L25" s="65">
        <f>VLOOKUP($A25,'Return Data'!$B$7:$R$2843,13,0)</f>
        <v>7.0930999999999997</v>
      </c>
      <c r="M25" s="66">
        <f t="shared" si="5"/>
        <v>7</v>
      </c>
      <c r="N25" s="65">
        <f>VLOOKUP($A25,'Return Data'!$B$7:$R$2843,17,0)</f>
        <v>7.2356999999999996</v>
      </c>
      <c r="O25" s="66">
        <f t="shared" si="6"/>
        <v>14</v>
      </c>
      <c r="P25" s="65">
        <f>VLOOKUP($A25,'Return Data'!$B$7:$R$2843,14,0)</f>
        <v>7.2245999999999997</v>
      </c>
      <c r="Q25" s="66">
        <f t="shared" si="7"/>
        <v>19</v>
      </c>
      <c r="R25" s="65">
        <f>VLOOKUP($A25,'Return Data'!$B$7:$R$2843,16,0)</f>
        <v>6.9882999999999997</v>
      </c>
      <c r="S25" s="67">
        <f t="shared" si="4"/>
        <v>21</v>
      </c>
    </row>
    <row r="26" spans="1:19" x14ac:dyDescent="0.3">
      <c r="A26" s="82" t="s">
        <v>101</v>
      </c>
      <c r="B26" s="64">
        <f>VLOOKUP($A26,'Return Data'!$B$7:$R$2843,3,0)</f>
        <v>44377</v>
      </c>
      <c r="C26" s="65">
        <f>VLOOKUP($A26,'Return Data'!$B$7:$R$2843,4,0)</f>
        <v>1194.3092999999999</v>
      </c>
      <c r="D26" s="65">
        <f>VLOOKUP($A26,'Return Data'!$B$7:$R$2843,9,0)</f>
        <v>-1.9028</v>
      </c>
      <c r="E26" s="66">
        <f t="shared" si="0"/>
        <v>26</v>
      </c>
      <c r="F26" s="65">
        <f>VLOOKUP($A26,'Return Data'!$B$7:$R$2843,10,0)</f>
        <v>4.5034000000000001</v>
      </c>
      <c r="G26" s="66">
        <f t="shared" si="1"/>
        <v>20</v>
      </c>
      <c r="H26" s="65">
        <f>VLOOKUP($A26,'Return Data'!$B$7:$R$2843,11,0)</f>
        <v>2.2850999999999999</v>
      </c>
      <c r="I26" s="66">
        <f t="shared" si="2"/>
        <v>12</v>
      </c>
      <c r="J26" s="65">
        <f>VLOOKUP($A26,'Return Data'!$B$7:$R$2843,12,0)</f>
        <v>6.5229999999999997</v>
      </c>
      <c r="K26" s="66">
        <f t="shared" si="3"/>
        <v>7</v>
      </c>
      <c r="L26" s="65">
        <f>VLOOKUP($A26,'Return Data'!$B$7:$R$2843,13,0)</f>
        <v>4.7473999999999998</v>
      </c>
      <c r="M26" s="66">
        <f t="shared" si="5"/>
        <v>13</v>
      </c>
      <c r="N26" s="65"/>
      <c r="O26" s="66"/>
      <c r="P26" s="65"/>
      <c r="Q26" s="66"/>
      <c r="R26" s="65">
        <f>VLOOKUP($A26,'Return Data'!$B$7:$R$2843,16,0)</f>
        <v>7.1460999999999997</v>
      </c>
      <c r="S26" s="67">
        <f t="shared" si="4"/>
        <v>16</v>
      </c>
    </row>
    <row r="27" spans="1:19" x14ac:dyDescent="0.3">
      <c r="A27" s="82" t="s">
        <v>102</v>
      </c>
      <c r="B27" s="64">
        <f>VLOOKUP($A27,'Return Data'!$B$7:$R$2843,3,0)</f>
        <v>44377</v>
      </c>
      <c r="C27" s="65">
        <f>VLOOKUP($A27,'Return Data'!$B$7:$R$2843,4,0)</f>
        <v>32.616999999999997</v>
      </c>
      <c r="D27" s="65">
        <f>VLOOKUP($A27,'Return Data'!$B$7:$R$2843,9,0)</f>
        <v>-1.8653</v>
      </c>
      <c r="E27" s="66">
        <f t="shared" si="0"/>
        <v>25</v>
      </c>
      <c r="F27" s="65">
        <f>VLOOKUP($A27,'Return Data'!$B$7:$R$2843,10,0)</f>
        <v>4.3482000000000003</v>
      </c>
      <c r="G27" s="66">
        <f t="shared" si="1"/>
        <v>22</v>
      </c>
      <c r="H27" s="65">
        <f>VLOOKUP($A27,'Return Data'!$B$7:$R$2843,11,0)</f>
        <v>1.5003</v>
      </c>
      <c r="I27" s="66">
        <f t="shared" si="2"/>
        <v>15</v>
      </c>
      <c r="J27" s="65">
        <f>VLOOKUP($A27,'Return Data'!$B$7:$R$2843,12,0)</f>
        <v>3.806</v>
      </c>
      <c r="K27" s="66">
        <f t="shared" si="3"/>
        <v>19</v>
      </c>
      <c r="L27" s="65">
        <f>VLOOKUP($A27,'Return Data'!$B$7:$R$2843,13,0)</f>
        <v>3.8774999999999999</v>
      </c>
      <c r="M27" s="66">
        <f t="shared" si="5"/>
        <v>17</v>
      </c>
      <c r="N27" s="65">
        <f>VLOOKUP($A27,'Return Data'!$B$7:$R$2843,17,0)</f>
        <v>5.5534999999999997</v>
      </c>
      <c r="O27" s="66">
        <f t="shared" ref="O27:O37" si="8">RANK(N27,N$8:N$39,0)</f>
        <v>23</v>
      </c>
      <c r="P27" s="65">
        <f>VLOOKUP($A27,'Return Data'!$B$7:$R$2843,14,0)</f>
        <v>6.1189</v>
      </c>
      <c r="Q27" s="66">
        <f t="shared" ref="Q27:Q37" si="9">RANK(P27,P$8:P$39,0)</f>
        <v>22</v>
      </c>
      <c r="R27" s="65">
        <f>VLOOKUP($A27,'Return Data'!$B$7:$R$2843,16,0)</f>
        <v>6.7778999999999998</v>
      </c>
      <c r="S27" s="67">
        <f t="shared" si="4"/>
        <v>24</v>
      </c>
    </row>
    <row r="28" spans="1:19" x14ac:dyDescent="0.3">
      <c r="A28" s="82" t="s">
        <v>103</v>
      </c>
      <c r="B28" s="64">
        <f>VLOOKUP($A28,'Return Data'!$B$7:$R$2843,3,0)</f>
        <v>44377</v>
      </c>
      <c r="C28" s="65">
        <f>VLOOKUP($A28,'Return Data'!$B$7:$R$2843,4,0)</f>
        <v>29.412600000000001</v>
      </c>
      <c r="D28" s="65">
        <f>VLOOKUP($A28,'Return Data'!$B$7:$R$2843,9,0)</f>
        <v>2.82</v>
      </c>
      <c r="E28" s="66">
        <f t="shared" si="0"/>
        <v>6</v>
      </c>
      <c r="F28" s="65">
        <f>VLOOKUP($A28,'Return Data'!$B$7:$R$2843,10,0)</f>
        <v>5.7057000000000002</v>
      </c>
      <c r="G28" s="66">
        <f t="shared" si="1"/>
        <v>14</v>
      </c>
      <c r="H28" s="65">
        <f>VLOOKUP($A28,'Return Data'!$B$7:$R$2843,11,0)</f>
        <v>1.266</v>
      </c>
      <c r="I28" s="66">
        <f t="shared" si="2"/>
        <v>17</v>
      </c>
      <c r="J28" s="65">
        <f>VLOOKUP($A28,'Return Data'!$B$7:$R$2843,12,0)</f>
        <v>5.1974</v>
      </c>
      <c r="K28" s="66">
        <f t="shared" si="3"/>
        <v>15</v>
      </c>
      <c r="L28" s="65">
        <f>VLOOKUP($A28,'Return Data'!$B$7:$R$2843,13,0)</f>
        <v>5.1558000000000002</v>
      </c>
      <c r="M28" s="66">
        <f t="shared" si="5"/>
        <v>11</v>
      </c>
      <c r="N28" s="65">
        <f>VLOOKUP($A28,'Return Data'!$B$7:$R$2843,17,0)</f>
        <v>8.3911999999999995</v>
      </c>
      <c r="O28" s="66">
        <f t="shared" si="8"/>
        <v>8</v>
      </c>
      <c r="P28" s="65">
        <f>VLOOKUP($A28,'Return Data'!$B$7:$R$2843,14,0)</f>
        <v>9.6537000000000006</v>
      </c>
      <c r="Q28" s="66">
        <f t="shared" si="9"/>
        <v>3</v>
      </c>
      <c r="R28" s="65">
        <f>VLOOKUP($A28,'Return Data'!$B$7:$R$2843,16,0)</f>
        <v>8.5830000000000002</v>
      </c>
      <c r="S28" s="67">
        <f t="shared" si="4"/>
        <v>3</v>
      </c>
    </row>
    <row r="29" spans="1:19" x14ac:dyDescent="0.3">
      <c r="A29" s="82" t="s">
        <v>104</v>
      </c>
      <c r="B29" s="64">
        <f>VLOOKUP($A29,'Return Data'!$B$7:$R$2843,3,0)</f>
        <v>44377</v>
      </c>
      <c r="C29" s="65">
        <f>VLOOKUP($A29,'Return Data'!$B$7:$R$2843,4,0)</f>
        <v>23.486599999999999</v>
      </c>
      <c r="D29" s="65">
        <f>VLOOKUP($A29,'Return Data'!$B$7:$R$2843,9,0)</f>
        <v>-1.4486000000000001</v>
      </c>
      <c r="E29" s="66">
        <f t="shared" si="0"/>
        <v>22</v>
      </c>
      <c r="F29" s="65">
        <f>VLOOKUP($A29,'Return Data'!$B$7:$R$2843,10,0)</f>
        <v>4.4790999999999999</v>
      </c>
      <c r="G29" s="66">
        <f t="shared" si="1"/>
        <v>21</v>
      </c>
      <c r="H29" s="65">
        <f>VLOOKUP($A29,'Return Data'!$B$7:$R$2843,11,0)</f>
        <v>-1.109</v>
      </c>
      <c r="I29" s="66">
        <f t="shared" si="2"/>
        <v>30</v>
      </c>
      <c r="J29" s="65">
        <f>VLOOKUP($A29,'Return Data'!$B$7:$R$2843,12,0)</f>
        <v>2.7989000000000002</v>
      </c>
      <c r="K29" s="66">
        <f t="shared" si="3"/>
        <v>25</v>
      </c>
      <c r="L29" s="65">
        <f>VLOOKUP($A29,'Return Data'!$B$7:$R$2843,13,0)</f>
        <v>2.8300999999999998</v>
      </c>
      <c r="M29" s="66">
        <f t="shared" si="5"/>
        <v>24</v>
      </c>
      <c r="N29" s="65">
        <f>VLOOKUP($A29,'Return Data'!$B$7:$R$2843,17,0)</f>
        <v>7.09</v>
      </c>
      <c r="O29" s="66">
        <f t="shared" si="8"/>
        <v>16</v>
      </c>
      <c r="P29" s="65">
        <f>VLOOKUP($A29,'Return Data'!$B$7:$R$2843,14,0)</f>
        <v>8.1653000000000002</v>
      </c>
      <c r="Q29" s="66">
        <f t="shared" si="9"/>
        <v>12</v>
      </c>
      <c r="R29" s="65">
        <f>VLOOKUP($A29,'Return Data'!$B$7:$R$2843,16,0)</f>
        <v>5.9207999999999998</v>
      </c>
      <c r="S29" s="67">
        <f t="shared" si="4"/>
        <v>28</v>
      </c>
    </row>
    <row r="30" spans="1:19" x14ac:dyDescent="0.3">
      <c r="A30" s="82" t="s">
        <v>105</v>
      </c>
      <c r="B30" s="64">
        <f>VLOOKUP($A30,'Return Data'!$B$7:$R$2843,3,0)</f>
        <v>44377</v>
      </c>
      <c r="C30" s="65">
        <f>VLOOKUP($A30,'Return Data'!$B$7:$R$2843,4,0)</f>
        <v>13.285</v>
      </c>
      <c r="D30" s="65">
        <f>VLOOKUP($A30,'Return Data'!$B$7:$R$2843,9,0)</f>
        <v>-1.0895999999999999</v>
      </c>
      <c r="E30" s="66">
        <f t="shared" si="0"/>
        <v>21</v>
      </c>
      <c r="F30" s="65">
        <f>VLOOKUP($A30,'Return Data'!$B$7:$R$2843,10,0)</f>
        <v>4.0881999999999996</v>
      </c>
      <c r="G30" s="66">
        <f t="shared" si="1"/>
        <v>25</v>
      </c>
      <c r="H30" s="65">
        <f>VLOOKUP($A30,'Return Data'!$B$7:$R$2843,11,0)</f>
        <v>1.5548</v>
      </c>
      <c r="I30" s="66">
        <f t="shared" si="2"/>
        <v>14</v>
      </c>
      <c r="J30" s="65">
        <f>VLOOKUP($A30,'Return Data'!$B$7:$R$2843,12,0)</f>
        <v>3.0752000000000002</v>
      </c>
      <c r="K30" s="66">
        <f t="shared" si="3"/>
        <v>24</v>
      </c>
      <c r="L30" s="65">
        <f>VLOOKUP($A30,'Return Data'!$B$7:$R$2843,13,0)</f>
        <v>2.8832</v>
      </c>
      <c r="M30" s="66">
        <f t="shared" si="5"/>
        <v>23</v>
      </c>
      <c r="N30" s="65">
        <f>VLOOKUP($A30,'Return Data'!$B$7:$R$2843,17,0)</f>
        <v>7.7557999999999998</v>
      </c>
      <c r="O30" s="66">
        <f t="shared" si="8"/>
        <v>10</v>
      </c>
      <c r="P30" s="65">
        <f>VLOOKUP($A30,'Return Data'!$B$7:$R$2843,14,0)</f>
        <v>8.6211000000000002</v>
      </c>
      <c r="Q30" s="66">
        <f t="shared" si="9"/>
        <v>7</v>
      </c>
      <c r="R30" s="65">
        <f>VLOOKUP($A30,'Return Data'!$B$7:$R$2843,16,0)</f>
        <v>6.8764000000000003</v>
      </c>
      <c r="S30" s="67">
        <f t="shared" si="4"/>
        <v>22</v>
      </c>
    </row>
    <row r="31" spans="1:19" x14ac:dyDescent="0.3">
      <c r="A31" s="82" t="s">
        <v>106</v>
      </c>
      <c r="B31" s="64">
        <f>VLOOKUP($A31,'Return Data'!$B$7:$R$2843,3,0)</f>
        <v>44377</v>
      </c>
      <c r="C31" s="65">
        <f>VLOOKUP($A31,'Return Data'!$B$7:$R$2843,4,0)</f>
        <v>29.224399999999999</v>
      </c>
      <c r="D31" s="65">
        <f>VLOOKUP($A31,'Return Data'!$B$7:$R$2843,9,0)</f>
        <v>0.8901</v>
      </c>
      <c r="E31" s="66">
        <f t="shared" si="0"/>
        <v>11</v>
      </c>
      <c r="F31" s="65">
        <f>VLOOKUP($A31,'Return Data'!$B$7:$R$2843,10,0)</f>
        <v>5.2949999999999999</v>
      </c>
      <c r="G31" s="66">
        <f t="shared" si="1"/>
        <v>15</v>
      </c>
      <c r="H31" s="65">
        <f>VLOOKUP($A31,'Return Data'!$B$7:$R$2843,11,0)</f>
        <v>1.0943000000000001</v>
      </c>
      <c r="I31" s="66">
        <f t="shared" si="2"/>
        <v>18</v>
      </c>
      <c r="J31" s="65">
        <f>VLOOKUP($A31,'Return Data'!$B$7:$R$2843,12,0)</f>
        <v>5.7687999999999997</v>
      </c>
      <c r="K31" s="66">
        <f t="shared" si="3"/>
        <v>12</v>
      </c>
      <c r="L31" s="65">
        <f>VLOOKUP($A31,'Return Data'!$B$7:$R$2843,13,0)</f>
        <v>3.8908999999999998</v>
      </c>
      <c r="M31" s="66">
        <f t="shared" si="5"/>
        <v>16</v>
      </c>
      <c r="N31" s="65">
        <f>VLOOKUP($A31,'Return Data'!$B$7:$R$2843,17,0)</f>
        <v>7.3022999999999998</v>
      </c>
      <c r="O31" s="66">
        <f t="shared" si="8"/>
        <v>13</v>
      </c>
      <c r="P31" s="65">
        <f>VLOOKUP($A31,'Return Data'!$B$7:$R$2843,14,0)</f>
        <v>8.3230000000000004</v>
      </c>
      <c r="Q31" s="66">
        <f t="shared" si="9"/>
        <v>11</v>
      </c>
      <c r="R31" s="65">
        <f>VLOOKUP($A31,'Return Data'!$B$7:$R$2843,16,0)</f>
        <v>6.66</v>
      </c>
      <c r="S31" s="67">
        <f t="shared" si="4"/>
        <v>25</v>
      </c>
    </row>
    <row r="32" spans="1:19" x14ac:dyDescent="0.3">
      <c r="A32" s="82" t="s">
        <v>107</v>
      </c>
      <c r="B32" s="64">
        <f>VLOOKUP($A32,'Return Data'!$B$7:$R$2843,3,0)</f>
        <v>44377</v>
      </c>
      <c r="C32" s="65">
        <f>VLOOKUP($A32,'Return Data'!$B$7:$R$2843,4,0)</f>
        <v>2101.9812000000002</v>
      </c>
      <c r="D32" s="65">
        <f>VLOOKUP($A32,'Return Data'!$B$7:$R$2843,9,0)</f>
        <v>-2.3405</v>
      </c>
      <c r="E32" s="66">
        <f t="shared" si="0"/>
        <v>27</v>
      </c>
      <c r="F32" s="65">
        <f>VLOOKUP($A32,'Return Data'!$B$7:$R$2843,10,0)</f>
        <v>5.0141999999999998</v>
      </c>
      <c r="G32" s="66">
        <f t="shared" si="1"/>
        <v>17</v>
      </c>
      <c r="H32" s="65">
        <f>VLOOKUP($A32,'Return Data'!$B$7:$R$2843,11,0)</f>
        <v>1.3345</v>
      </c>
      <c r="I32" s="66">
        <f t="shared" si="2"/>
        <v>16</v>
      </c>
      <c r="J32" s="65">
        <f>VLOOKUP($A32,'Return Data'!$B$7:$R$2843,12,0)</f>
        <v>3.7046999999999999</v>
      </c>
      <c r="K32" s="66">
        <f t="shared" si="3"/>
        <v>20</v>
      </c>
      <c r="L32" s="65">
        <f>VLOOKUP($A32,'Return Data'!$B$7:$R$2843,13,0)</f>
        <v>3.6187</v>
      </c>
      <c r="M32" s="66">
        <f t="shared" si="5"/>
        <v>18</v>
      </c>
      <c r="N32" s="65">
        <f>VLOOKUP($A32,'Return Data'!$B$7:$R$2843,17,0)</f>
        <v>6.8212000000000002</v>
      </c>
      <c r="O32" s="66">
        <f t="shared" si="8"/>
        <v>19</v>
      </c>
      <c r="P32" s="65">
        <f>VLOOKUP($A32,'Return Data'!$B$7:$R$2843,14,0)</f>
        <v>8.5495999999999999</v>
      </c>
      <c r="Q32" s="66">
        <f t="shared" si="9"/>
        <v>8</v>
      </c>
      <c r="R32" s="65">
        <f>VLOOKUP($A32,'Return Data'!$B$7:$R$2843,16,0)</f>
        <v>8.1593999999999998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44377</v>
      </c>
      <c r="C34" s="65">
        <f>VLOOKUP($A34,'Return Data'!$B$7:$R$2843,4,0)</f>
        <v>16.4407</v>
      </c>
      <c r="D34" s="65">
        <f>VLOOKUP($A34,'Return Data'!$B$7:$R$2843,9,0)</f>
        <v>-1.5048999999999999</v>
      </c>
      <c r="E34" s="66">
        <f t="shared" si="0"/>
        <v>23</v>
      </c>
      <c r="F34" s="65">
        <f>VLOOKUP($A34,'Return Data'!$B$7:$R$2843,10,0)</f>
        <v>4.1402999999999999</v>
      </c>
      <c r="G34" s="66">
        <f t="shared" si="1"/>
        <v>24</v>
      </c>
      <c r="H34" s="65">
        <f>VLOOKUP($A34,'Return Data'!$B$7:$R$2843,11,0)</f>
        <v>2.0642999999999998</v>
      </c>
      <c r="I34" s="66">
        <f t="shared" si="2"/>
        <v>13</v>
      </c>
      <c r="J34" s="65">
        <f>VLOOKUP($A34,'Return Data'!$B$7:$R$2843,12,0)</f>
        <v>4.1780999999999997</v>
      </c>
      <c r="K34" s="66">
        <f t="shared" si="3"/>
        <v>16</v>
      </c>
      <c r="L34" s="65">
        <f>VLOOKUP($A34,'Return Data'!$B$7:$R$2843,13,0)</f>
        <v>4.0768000000000004</v>
      </c>
      <c r="M34" s="66">
        <f t="shared" si="5"/>
        <v>15</v>
      </c>
      <c r="N34" s="65">
        <f>VLOOKUP($A34,'Return Data'!$B$7:$R$2843,17,0)</f>
        <v>7.5297999999999998</v>
      </c>
      <c r="O34" s="66">
        <f t="shared" si="8"/>
        <v>11</v>
      </c>
      <c r="P34" s="65">
        <f>VLOOKUP($A34,'Return Data'!$B$7:$R$2843,14,0)</f>
        <v>8.4717000000000002</v>
      </c>
      <c r="Q34" s="66">
        <f t="shared" si="9"/>
        <v>9</v>
      </c>
      <c r="R34" s="65">
        <f>VLOOKUP($A34,'Return Data'!$B$7:$R$2843,16,0)</f>
        <v>8.4290000000000003</v>
      </c>
      <c r="S34" s="67">
        <f t="shared" si="4"/>
        <v>8</v>
      </c>
    </row>
    <row r="35" spans="1:19" x14ac:dyDescent="0.3">
      <c r="A35" s="82" t="s">
        <v>111</v>
      </c>
      <c r="B35" s="64">
        <f>VLOOKUP($A35,'Return Data'!$B$7:$R$2843,3,0)</f>
        <v>44377</v>
      </c>
      <c r="C35" s="65">
        <f>VLOOKUP($A35,'Return Data'!$B$7:$R$2843,4,0)</f>
        <v>27.851400000000002</v>
      </c>
      <c r="D35" s="65">
        <f>VLOOKUP($A35,'Return Data'!$B$7:$R$2843,9,0)</f>
        <v>1.4992000000000001</v>
      </c>
      <c r="E35" s="66">
        <f t="shared" si="0"/>
        <v>10</v>
      </c>
      <c r="F35" s="65">
        <f>VLOOKUP($A35,'Return Data'!$B$7:$R$2843,10,0)</f>
        <v>3.3934000000000002</v>
      </c>
      <c r="G35" s="66">
        <f t="shared" si="1"/>
        <v>27</v>
      </c>
      <c r="H35" s="65">
        <f>VLOOKUP($A35,'Return Data'!$B$7:$R$2843,11,0)</f>
        <v>0.83879999999999999</v>
      </c>
      <c r="I35" s="66">
        <f t="shared" si="2"/>
        <v>19</v>
      </c>
      <c r="J35" s="65">
        <f>VLOOKUP($A35,'Return Data'!$B$7:$R$2843,12,0)</f>
        <v>4.0155000000000003</v>
      </c>
      <c r="K35" s="66">
        <f t="shared" si="3"/>
        <v>17</v>
      </c>
      <c r="L35" s="65">
        <f>VLOOKUP($A35,'Return Data'!$B$7:$R$2843,13,0)</f>
        <v>3.2145000000000001</v>
      </c>
      <c r="M35" s="66">
        <f t="shared" si="5"/>
        <v>19</v>
      </c>
      <c r="N35" s="65">
        <f>VLOOKUP($A35,'Return Data'!$B$7:$R$2843,17,0)</f>
        <v>8.0724</v>
      </c>
      <c r="O35" s="66">
        <f t="shared" si="8"/>
        <v>9</v>
      </c>
      <c r="P35" s="65">
        <f>VLOOKUP($A35,'Return Data'!$B$7:$R$2843,14,0)</f>
        <v>9.2809000000000008</v>
      </c>
      <c r="Q35" s="66">
        <f t="shared" si="9"/>
        <v>6</v>
      </c>
      <c r="R35" s="65">
        <f>VLOOKUP($A35,'Return Data'!$B$7:$R$2843,16,0)</f>
        <v>6.0370999999999997</v>
      </c>
      <c r="S35" s="67">
        <f t="shared" si="4"/>
        <v>27</v>
      </c>
    </row>
    <row r="36" spans="1:19" x14ac:dyDescent="0.3">
      <c r="A36" s="82" t="s">
        <v>112</v>
      </c>
      <c r="B36" s="64">
        <f>VLOOKUP($A36,'Return Data'!$B$7:$R$2843,3,0)</f>
        <v>44377</v>
      </c>
      <c r="C36" s="65">
        <f>VLOOKUP($A36,'Return Data'!$B$7:$R$2843,4,0)</f>
        <v>32.569499999999998</v>
      </c>
      <c r="D36" s="65">
        <f>VLOOKUP($A36,'Return Data'!$B$7:$R$2843,9,0)</f>
        <v>0.59460000000000002</v>
      </c>
      <c r="E36" s="66">
        <f t="shared" si="0"/>
        <v>12</v>
      </c>
      <c r="F36" s="65">
        <f>VLOOKUP($A36,'Return Data'!$B$7:$R$2843,10,0)</f>
        <v>6.2786</v>
      </c>
      <c r="G36" s="66">
        <f t="shared" si="1"/>
        <v>13</v>
      </c>
      <c r="H36" s="65">
        <f>VLOOKUP($A36,'Return Data'!$B$7:$R$2843,11,0)</f>
        <v>3.3519000000000001</v>
      </c>
      <c r="I36" s="66">
        <f t="shared" si="2"/>
        <v>9</v>
      </c>
      <c r="J36" s="65">
        <f>VLOOKUP($A36,'Return Data'!$B$7:$R$2843,12,0)</f>
        <v>5.4450000000000003</v>
      </c>
      <c r="K36" s="66">
        <f t="shared" si="3"/>
        <v>14</v>
      </c>
      <c r="L36" s="65">
        <f>VLOOKUP($A36,'Return Data'!$B$7:$R$2843,13,0)</f>
        <v>4.5231000000000003</v>
      </c>
      <c r="M36" s="66">
        <f t="shared" si="5"/>
        <v>14</v>
      </c>
      <c r="N36" s="65">
        <f>VLOOKUP($A36,'Return Data'!$B$7:$R$2843,17,0)</f>
        <v>6.9892000000000003</v>
      </c>
      <c r="O36" s="66">
        <f t="shared" si="8"/>
        <v>17</v>
      </c>
      <c r="P36" s="65">
        <f>VLOOKUP($A36,'Return Data'!$B$7:$R$2843,14,0)</f>
        <v>7.3226000000000004</v>
      </c>
      <c r="Q36" s="66">
        <f t="shared" si="9"/>
        <v>17</v>
      </c>
      <c r="R36" s="65">
        <f>VLOOKUP($A36,'Return Data'!$B$7:$R$2843,16,0)</f>
        <v>6.8445</v>
      </c>
      <c r="S36" s="67">
        <f t="shared" si="4"/>
        <v>23</v>
      </c>
    </row>
    <row r="37" spans="1:19" x14ac:dyDescent="0.3">
      <c r="A37" s="82" t="s">
        <v>113</v>
      </c>
      <c r="B37" s="64">
        <f>VLOOKUP($A37,'Return Data'!$B$7:$R$2843,3,0)</f>
        <v>44377</v>
      </c>
      <c r="C37" s="65">
        <f>VLOOKUP($A37,'Return Data'!$B$7:$R$2843,4,0)</f>
        <v>18.954599999999999</v>
      </c>
      <c r="D37" s="65">
        <f>VLOOKUP($A37,'Return Data'!$B$7:$R$2843,9,0)</f>
        <v>-3.1711</v>
      </c>
      <c r="E37" s="66">
        <f t="shared" si="0"/>
        <v>30</v>
      </c>
      <c r="F37" s="65">
        <f>VLOOKUP($A37,'Return Data'!$B$7:$R$2843,10,0)</f>
        <v>4.7767999999999997</v>
      </c>
      <c r="G37" s="66">
        <f t="shared" si="1"/>
        <v>18</v>
      </c>
      <c r="H37" s="65">
        <f>VLOOKUP($A37,'Return Data'!$B$7:$R$2843,11,0)</f>
        <v>-9.4100000000000003E-2</v>
      </c>
      <c r="I37" s="66">
        <f t="shared" si="2"/>
        <v>25</v>
      </c>
      <c r="J37" s="65">
        <f>VLOOKUP($A37,'Return Data'!$B$7:$R$2843,12,0)</f>
        <v>3.5228000000000002</v>
      </c>
      <c r="K37" s="66">
        <f t="shared" si="3"/>
        <v>22</v>
      </c>
      <c r="L37" s="65">
        <f>VLOOKUP($A37,'Return Data'!$B$7:$R$2843,13,0)</f>
        <v>3.1463999999999999</v>
      </c>
      <c r="M37" s="66">
        <f t="shared" si="5"/>
        <v>21</v>
      </c>
      <c r="N37" s="65">
        <f>VLOOKUP($A37,'Return Data'!$B$7:$R$2843,17,0)</f>
        <v>7.4405999999999999</v>
      </c>
      <c r="O37" s="66">
        <f t="shared" si="8"/>
        <v>12</v>
      </c>
      <c r="P37" s="65">
        <f>VLOOKUP($A37,'Return Data'!$B$7:$R$2843,14,0)</f>
        <v>8.3416999999999994</v>
      </c>
      <c r="Q37" s="66">
        <f t="shared" si="9"/>
        <v>10</v>
      </c>
      <c r="R37" s="65">
        <f>VLOOKUP($A37,'Return Data'!$B$7:$R$2843,16,0)</f>
        <v>7.0522999999999998</v>
      </c>
      <c r="S37" s="67">
        <f t="shared" si="4"/>
        <v>18</v>
      </c>
    </row>
    <row r="38" spans="1:19" x14ac:dyDescent="0.3">
      <c r="A38" s="82" t="s">
        <v>367</v>
      </c>
      <c r="B38" s="64">
        <f>VLOOKUP($A38,'Return Data'!$B$7:$R$2843,3,0)</f>
        <v>44377</v>
      </c>
      <c r="C38" s="65">
        <f>VLOOKUP($A38,'Return Data'!$B$7:$R$2843,4,0)</f>
        <v>0.30690000000000001</v>
      </c>
      <c r="D38" s="65">
        <f>VLOOKUP($A38,'Return Data'!$B$7:$R$2843,9,0)</f>
        <v>10.918699999999999</v>
      </c>
      <c r="E38" s="66">
        <f t="shared" si="0"/>
        <v>4</v>
      </c>
      <c r="F38" s="65">
        <f>VLOOKUP($A38,'Return Data'!$B$7:$R$2843,10,0)</f>
        <v>11.3012</v>
      </c>
      <c r="G38" s="66">
        <f t="shared" si="1"/>
        <v>5</v>
      </c>
      <c r="H38" s="65">
        <f>VLOOKUP($A38,'Return Data'!$B$7:$R$2843,11,0)</f>
        <v>-40.475000000000001</v>
      </c>
      <c r="I38" s="66">
        <f t="shared" si="2"/>
        <v>31</v>
      </c>
      <c r="J38" s="65"/>
      <c r="K38" s="66"/>
      <c r="L38" s="65"/>
      <c r="M38" s="66"/>
      <c r="N38" s="65"/>
      <c r="O38" s="66"/>
      <c r="P38" s="65"/>
      <c r="Q38" s="66"/>
      <c r="R38" s="65">
        <f>VLOOKUP($A38,'Return Data'!$B$7:$R$2843,16,0)</f>
        <v>-10.471</v>
      </c>
      <c r="S38" s="67">
        <f t="shared" si="4"/>
        <v>29</v>
      </c>
    </row>
    <row r="39" spans="1:19" x14ac:dyDescent="0.3">
      <c r="A39" s="82" t="s">
        <v>114</v>
      </c>
      <c r="B39" s="64">
        <f>VLOOKUP($A39,'Return Data'!$B$7:$R$2843,3,0)</f>
        <v>44377</v>
      </c>
      <c r="C39" s="65">
        <f>VLOOKUP($A39,'Return Data'!$B$7:$R$2843,4,0)</f>
        <v>21.182700000000001</v>
      </c>
      <c r="D39" s="65">
        <f>VLOOKUP($A39,'Return Data'!$B$7:$R$2843,9,0)</f>
        <v>0.34470000000000001</v>
      </c>
      <c r="E39" s="66">
        <f t="shared" si="0"/>
        <v>13</v>
      </c>
      <c r="F39" s="65">
        <f>VLOOKUP($A39,'Return Data'!$B$7:$R$2843,10,0)</f>
        <v>3.2155</v>
      </c>
      <c r="G39" s="66">
        <f t="shared" si="1"/>
        <v>28</v>
      </c>
      <c r="H39" s="65">
        <f>VLOOKUP($A39,'Return Data'!$B$7:$R$2843,11,0)</f>
        <v>0.77270000000000005</v>
      </c>
      <c r="I39" s="66">
        <f t="shared" si="2"/>
        <v>20</v>
      </c>
      <c r="J39" s="65">
        <f>VLOOKUP($A39,'Return Data'!$B$7:$R$2843,12,0)</f>
        <v>2.7755000000000001</v>
      </c>
      <c r="K39" s="66">
        <f>RANK(J39,J$8:J$39,0)</f>
        <v>26</v>
      </c>
      <c r="L39" s="65">
        <f>VLOOKUP($A39,'Return Data'!$B$7:$R$2843,13,0)</f>
        <v>2.4497</v>
      </c>
      <c r="M39" s="66">
        <f>RANK(L39,L$8:L$39,0)</f>
        <v>26</v>
      </c>
      <c r="N39" s="65">
        <f>VLOOKUP($A39,'Return Data'!$B$7:$R$2843,17,0)</f>
        <v>4.4372999999999996</v>
      </c>
      <c r="O39" s="66">
        <f>RANK(N39,N$8:N$39,0)</f>
        <v>24</v>
      </c>
      <c r="P39" s="65">
        <f>VLOOKUP($A39,'Return Data'!$B$7:$R$2843,14,0)</f>
        <v>1.867</v>
      </c>
      <c r="Q39" s="66">
        <f>RANK(P39,P$8:P$39,0)</f>
        <v>27</v>
      </c>
      <c r="R39" s="65">
        <f>VLOOKUP($A39,'Return Data'!$B$7:$R$2843,16,0)</f>
        <v>7.0437000000000003</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5.9390096774193557</v>
      </c>
      <c r="E41" s="88"/>
      <c r="F41" s="89">
        <f>AVERAGE(F8:F39)</f>
        <v>7.1849580645161293</v>
      </c>
      <c r="G41" s="88"/>
      <c r="H41" s="89">
        <f>AVERAGE(H8:H39)</f>
        <v>1.4656387096774199</v>
      </c>
      <c r="I41" s="88"/>
      <c r="J41" s="89">
        <f>AVERAGE(J8:J39)</f>
        <v>5.3590666666666653</v>
      </c>
      <c r="K41" s="88"/>
      <c r="L41" s="89">
        <f>AVERAGE(L8:L39)</f>
        <v>5.1313714285714287</v>
      </c>
      <c r="M41" s="88"/>
      <c r="N41" s="89">
        <f>AVERAGE(N8:N39)</f>
        <v>7.2208814814814799</v>
      </c>
      <c r="O41" s="88"/>
      <c r="P41" s="89">
        <f>AVERAGE(P8:P39)</f>
        <v>7.51494074074074</v>
      </c>
      <c r="Q41" s="88"/>
      <c r="R41" s="89">
        <f>AVERAGE(R8:R39)</f>
        <v>5.484054838709679</v>
      </c>
      <c r="S41" s="90"/>
    </row>
    <row r="42" spans="1:19" x14ac:dyDescent="0.3">
      <c r="A42" s="87" t="s">
        <v>28</v>
      </c>
      <c r="B42" s="88"/>
      <c r="C42" s="88"/>
      <c r="D42" s="89">
        <f>MIN(D8:D39)</f>
        <v>-4.2286000000000001</v>
      </c>
      <c r="E42" s="88"/>
      <c r="F42" s="89">
        <f>MIN(F8:F39)</f>
        <v>0</v>
      </c>
      <c r="G42" s="88"/>
      <c r="H42" s="89">
        <f>MIN(H8:H39)</f>
        <v>-40.475000000000001</v>
      </c>
      <c r="I42" s="88"/>
      <c r="J42" s="89">
        <f>MIN(J8:J39)</f>
        <v>0</v>
      </c>
      <c r="K42" s="88"/>
      <c r="L42" s="89">
        <f>MIN(L8:L39)</f>
        <v>2.3157999999999999</v>
      </c>
      <c r="M42" s="88"/>
      <c r="N42" s="89">
        <f>MIN(N8:N39)</f>
        <v>3.9058999999999999</v>
      </c>
      <c r="O42" s="88"/>
      <c r="P42" s="89">
        <f>MIN(P8:P39)</f>
        <v>1.867</v>
      </c>
      <c r="Q42" s="88"/>
      <c r="R42" s="89">
        <f>MIN(R8:R39)</f>
        <v>-15.742800000000001</v>
      </c>
      <c r="S42" s="90"/>
    </row>
    <row r="43" spans="1:19" ht="15" thickBot="1" x14ac:dyDescent="0.35">
      <c r="A43" s="91" t="s">
        <v>29</v>
      </c>
      <c r="B43" s="92"/>
      <c r="C43" s="92"/>
      <c r="D43" s="93">
        <f>MAX(D8:D39)</f>
        <v>60.386400000000002</v>
      </c>
      <c r="E43" s="92"/>
      <c r="F43" s="93">
        <f>MAX(F8:F39)</f>
        <v>25.677900000000001</v>
      </c>
      <c r="G43" s="92"/>
      <c r="H43" s="93">
        <f>MAX(H8:H39)</f>
        <v>13.5335</v>
      </c>
      <c r="I43" s="92"/>
      <c r="J43" s="93">
        <f>MAX(J8:J39)</f>
        <v>15.5259</v>
      </c>
      <c r="K43" s="92"/>
      <c r="L43" s="93">
        <f>MAX(L8:L39)</f>
        <v>9.9563000000000006</v>
      </c>
      <c r="M43" s="92"/>
      <c r="N43" s="93">
        <f>MAX(N8:N39)</f>
        <v>9.5905000000000005</v>
      </c>
      <c r="O43" s="92"/>
      <c r="P43" s="93">
        <f>MAX(P8:P39)</f>
        <v>9.9422999999999995</v>
      </c>
      <c r="Q43" s="92"/>
      <c r="R43" s="93">
        <f>MAX(R8:R39)</f>
        <v>9.5424000000000007</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44377</v>
      </c>
      <c r="C8" s="65">
        <f>VLOOKUP($A8,'Return Data'!$B$7:$R$2843,4,0)</f>
        <v>1121.8776</v>
      </c>
      <c r="D8" s="65">
        <f>VLOOKUP($A8,'Return Data'!$B$7:$R$2843,5,0)</f>
        <v>3.1301000000000001</v>
      </c>
      <c r="E8" s="66">
        <f t="shared" ref="E8:E37" si="0">RANK(D8,D$8:D$37,0)</f>
        <v>10</v>
      </c>
      <c r="F8" s="65">
        <f>VLOOKUP($A8,'Return Data'!$B$7:$R$2843,6,0)</f>
        <v>3.1469</v>
      </c>
      <c r="G8" s="66">
        <f t="shared" ref="G8:G37" si="1">RANK(F8,F$8:F$37,0)</f>
        <v>8</v>
      </c>
      <c r="H8" s="65">
        <f>VLOOKUP($A8,'Return Data'!$B$7:$R$2843,7,0)</f>
        <v>3.1871</v>
      </c>
      <c r="I8" s="66">
        <f t="shared" ref="I8:I37" si="2">RANK(H8,H$8:H$37,0)</f>
        <v>6</v>
      </c>
      <c r="J8" s="65">
        <f>VLOOKUP($A8,'Return Data'!$B$7:$R$2843,8,0)</f>
        <v>3.2029999999999998</v>
      </c>
      <c r="K8" s="66">
        <f t="shared" ref="K8:K37" si="3">RANK(J8,J$8:J$37,0)</f>
        <v>7</v>
      </c>
      <c r="L8" s="65">
        <f>VLOOKUP($A8,'Return Data'!$B$7:$R$2843,9,0)</f>
        <v>3.1960000000000002</v>
      </c>
      <c r="M8" s="66">
        <f t="shared" ref="M8:M37" si="4">RANK(L8,L$8:L$37,0)</f>
        <v>8</v>
      </c>
      <c r="N8" s="65">
        <f>VLOOKUP($A8,'Return Data'!$B$7:$R$2843,10,0)</f>
        <v>3.2235</v>
      </c>
      <c r="O8" s="66">
        <f t="shared" ref="O8:O37" si="5">RANK(N8,N$8:N$37,0)</f>
        <v>6</v>
      </c>
      <c r="P8" s="65">
        <f>VLOOKUP($A8,'Return Data'!$B$7:$R$2843,11,0)</f>
        <v>3.1612</v>
      </c>
      <c r="Q8" s="66">
        <f>RANK(P8,P$8:P$37,0)</f>
        <v>6</v>
      </c>
      <c r="R8" s="65">
        <f>VLOOKUP($A8,'Return Data'!$B$7:$R$2843,12,0)</f>
        <v>3.1044</v>
      </c>
      <c r="S8" s="66">
        <f>RANK(R8,R$8:R$37,0)</f>
        <v>10</v>
      </c>
      <c r="T8" s="65">
        <f>VLOOKUP($A8,'Return Data'!$B$7:$R$2843,13,0)</f>
        <v>3.113</v>
      </c>
      <c r="U8" s="66">
        <f>RANK(T8,T$8:T$37,0)</f>
        <v>9</v>
      </c>
      <c r="V8" s="65">
        <f>VLOOKUP($A8,'Return Data'!$B$7:$R$2843,17,0)</f>
        <v>3.7928000000000002</v>
      </c>
      <c r="W8" s="66">
        <f t="shared" ref="W8" si="6">RANK(V8,V$8:V$37,0)</f>
        <v>2</v>
      </c>
      <c r="X8" s="65"/>
      <c r="Y8" s="66"/>
      <c r="Z8" s="65">
        <f>VLOOKUP($A8,'Return Data'!$B$7:$R$2843,16,0)</f>
        <v>4.4131999999999998</v>
      </c>
      <c r="AA8" s="67">
        <f t="shared" ref="AA8:AA37" si="7">RANK(Z8,Z$8:Z$37,0)</f>
        <v>5</v>
      </c>
    </row>
    <row r="9" spans="1:27" x14ac:dyDescent="0.3">
      <c r="A9" s="63" t="s">
        <v>1283</v>
      </c>
      <c r="B9" s="64">
        <f>VLOOKUP($A9,'Return Data'!$B$7:$R$2843,3,0)</f>
        <v>44377</v>
      </c>
      <c r="C9" s="65">
        <f>VLOOKUP($A9,'Return Data'!$B$7:$R$2843,4,0)</f>
        <v>1096.5702000000001</v>
      </c>
      <c r="D9" s="65">
        <f>VLOOKUP($A9,'Return Data'!$B$7:$R$2843,5,0)</f>
        <v>3.1324000000000001</v>
      </c>
      <c r="E9" s="66">
        <f t="shared" si="0"/>
        <v>9</v>
      </c>
      <c r="F9" s="65">
        <f>VLOOKUP($A9,'Return Data'!$B$7:$R$2843,6,0)</f>
        <v>3.1362999999999999</v>
      </c>
      <c r="G9" s="66">
        <f t="shared" si="1"/>
        <v>14</v>
      </c>
      <c r="H9" s="65">
        <f>VLOOKUP($A9,'Return Data'!$B$7:$R$2843,7,0)</f>
        <v>3.1644999999999999</v>
      </c>
      <c r="I9" s="66">
        <f t="shared" si="2"/>
        <v>11</v>
      </c>
      <c r="J9" s="65">
        <f>VLOOKUP($A9,'Return Data'!$B$7:$R$2843,8,0)</f>
        <v>3.1945999999999999</v>
      </c>
      <c r="K9" s="66">
        <f t="shared" si="3"/>
        <v>9</v>
      </c>
      <c r="L9" s="65">
        <f>VLOOKUP($A9,'Return Data'!$B$7:$R$2843,9,0)</f>
        <v>3.1825000000000001</v>
      </c>
      <c r="M9" s="66">
        <f t="shared" si="4"/>
        <v>10</v>
      </c>
      <c r="N9" s="65">
        <f>VLOOKUP($A9,'Return Data'!$B$7:$R$2843,10,0)</f>
        <v>3.1909000000000001</v>
      </c>
      <c r="O9" s="66">
        <f t="shared" si="5"/>
        <v>9</v>
      </c>
      <c r="P9" s="65">
        <f>VLOOKUP($A9,'Return Data'!$B$7:$R$2843,11,0)</f>
        <v>3.1476999999999999</v>
      </c>
      <c r="Q9" s="66">
        <f>RANK(P9,P$8:P$37,0)</f>
        <v>10</v>
      </c>
      <c r="R9" s="65">
        <f>VLOOKUP($A9,'Return Data'!$B$7:$R$2843,12,0)</f>
        <v>3.1042999999999998</v>
      </c>
      <c r="S9" s="66">
        <f>RANK(R9,R$8:R$37,0)</f>
        <v>11</v>
      </c>
      <c r="T9" s="65">
        <f>VLOOKUP($A9,'Return Data'!$B$7:$R$2843,13,0)</f>
        <v>3.1202999999999999</v>
      </c>
      <c r="U9" s="66">
        <f>RANK(T9,T$8:T$37,0)</f>
        <v>8</v>
      </c>
      <c r="V9" s="65"/>
      <c r="W9" s="66"/>
      <c r="X9" s="65"/>
      <c r="Y9" s="66"/>
      <c r="Z9" s="65">
        <f>VLOOKUP($A9,'Return Data'!$B$7:$R$2843,16,0)</f>
        <v>4.0970000000000004</v>
      </c>
      <c r="AA9" s="67">
        <f t="shared" si="7"/>
        <v>12</v>
      </c>
    </row>
    <row r="10" spans="1:27" x14ac:dyDescent="0.3">
      <c r="A10" s="63" t="s">
        <v>1285</v>
      </c>
      <c r="B10" s="64">
        <f>VLOOKUP($A10,'Return Data'!$B$7:$R$2843,3,0)</f>
        <v>44377</v>
      </c>
      <c r="C10" s="65">
        <f>VLOOKUP($A10,'Return Data'!$B$7:$R$2843,4,0)</f>
        <v>1089.5315000000001</v>
      </c>
      <c r="D10" s="65">
        <f>VLOOKUP($A10,'Return Data'!$B$7:$R$2843,5,0)</f>
        <v>3.1493000000000002</v>
      </c>
      <c r="E10" s="66">
        <f t="shared" si="0"/>
        <v>5</v>
      </c>
      <c r="F10" s="65">
        <f>VLOOKUP($A10,'Return Data'!$B$7:$R$2843,6,0)</f>
        <v>3.1621999999999999</v>
      </c>
      <c r="G10" s="66">
        <f t="shared" si="1"/>
        <v>6</v>
      </c>
      <c r="H10" s="65">
        <f>VLOOKUP($A10,'Return Data'!$B$7:$R$2843,7,0)</f>
        <v>3.1850000000000001</v>
      </c>
      <c r="I10" s="66">
        <f t="shared" si="2"/>
        <v>7</v>
      </c>
      <c r="J10" s="65">
        <f>VLOOKUP($A10,'Return Data'!$B$7:$R$2843,8,0)</f>
        <v>3.1968000000000001</v>
      </c>
      <c r="K10" s="66">
        <f t="shared" si="3"/>
        <v>8</v>
      </c>
      <c r="L10" s="65">
        <f>VLOOKUP($A10,'Return Data'!$B$7:$R$2843,9,0)</f>
        <v>3.1894</v>
      </c>
      <c r="M10" s="66">
        <f t="shared" si="4"/>
        <v>9</v>
      </c>
      <c r="N10" s="65">
        <f>VLOOKUP($A10,'Return Data'!$B$7:$R$2843,10,0)</f>
        <v>3.1804999999999999</v>
      </c>
      <c r="O10" s="66">
        <f t="shared" si="5"/>
        <v>12</v>
      </c>
      <c r="P10" s="65">
        <f>VLOOKUP($A10,'Return Data'!$B$7:$R$2843,11,0)</f>
        <v>3.1530999999999998</v>
      </c>
      <c r="Q10" s="66">
        <f>RANK(P10,P$8:P$37,0)</f>
        <v>8</v>
      </c>
      <c r="R10" s="65">
        <f>VLOOKUP($A10,'Return Data'!$B$7:$R$2843,12,0)</f>
        <v>3.1175999999999999</v>
      </c>
      <c r="S10" s="66">
        <f>RANK(R10,R$8:R$37,0)</f>
        <v>6</v>
      </c>
      <c r="T10" s="65">
        <f>VLOOKUP($A10,'Return Data'!$B$7:$R$2843,13,0)</f>
        <v>3.1286999999999998</v>
      </c>
      <c r="U10" s="66">
        <f>RANK(T10,T$8:T$37,0)</f>
        <v>6</v>
      </c>
      <c r="V10" s="65"/>
      <c r="W10" s="66"/>
      <c r="X10" s="65"/>
      <c r="Y10" s="66"/>
      <c r="Z10" s="65">
        <f>VLOOKUP($A10,'Return Data'!$B$7:$R$2843,16,0)</f>
        <v>3.9969999999999999</v>
      </c>
      <c r="AA10" s="67">
        <f t="shared" si="7"/>
        <v>15</v>
      </c>
    </row>
    <row r="11" spans="1:27" x14ac:dyDescent="0.3">
      <c r="A11" s="63" t="s">
        <v>1287</v>
      </c>
      <c r="B11" s="64">
        <f>VLOOKUP($A11,'Return Data'!$B$7:$R$2843,3,0)</f>
        <v>44377</v>
      </c>
      <c r="C11" s="65">
        <f>VLOOKUP($A11,'Return Data'!$B$7:$R$2843,4,0)</f>
        <v>1091.7744</v>
      </c>
      <c r="D11" s="65">
        <f>VLOOKUP($A11,'Return Data'!$B$7:$R$2843,5,0)</f>
        <v>3.1295000000000002</v>
      </c>
      <c r="E11" s="66">
        <f t="shared" si="0"/>
        <v>11</v>
      </c>
      <c r="F11" s="65">
        <f>VLOOKUP($A11,'Return Data'!$B$7:$R$2843,6,0)</f>
        <v>3.1021000000000001</v>
      </c>
      <c r="G11" s="66">
        <f t="shared" si="1"/>
        <v>23</v>
      </c>
      <c r="H11" s="65">
        <f>VLOOKUP($A11,'Return Data'!$B$7:$R$2843,7,0)</f>
        <v>3.1086</v>
      </c>
      <c r="I11" s="66">
        <f t="shared" si="2"/>
        <v>25</v>
      </c>
      <c r="J11" s="65">
        <f>VLOOKUP($A11,'Return Data'!$B$7:$R$2843,8,0)</f>
        <v>3.1446999999999998</v>
      </c>
      <c r="K11" s="66">
        <f t="shared" si="3"/>
        <v>23</v>
      </c>
      <c r="L11" s="65">
        <f>VLOOKUP($A11,'Return Data'!$B$7:$R$2843,9,0)</f>
        <v>3.1476999999999999</v>
      </c>
      <c r="M11" s="66">
        <f t="shared" si="4"/>
        <v>22</v>
      </c>
      <c r="N11" s="65">
        <f>VLOOKUP($A11,'Return Data'!$B$7:$R$2843,10,0)</f>
        <v>3.1467999999999998</v>
      </c>
      <c r="O11" s="66">
        <f t="shared" si="5"/>
        <v>22</v>
      </c>
      <c r="P11" s="65">
        <f>VLOOKUP($A11,'Return Data'!$B$7:$R$2843,11,0)</f>
        <v>3.1261999999999999</v>
      </c>
      <c r="Q11" s="66">
        <f>RANK(P11,P$8:P$37,0)</f>
        <v>13</v>
      </c>
      <c r="R11" s="65">
        <f>VLOOKUP($A11,'Return Data'!$B$7:$R$2843,12,0)</f>
        <v>3.1009000000000002</v>
      </c>
      <c r="S11" s="66">
        <f>RANK(R11,R$8:R$37,0)</f>
        <v>12</v>
      </c>
      <c r="T11" s="65">
        <f>VLOOKUP($A11,'Return Data'!$B$7:$R$2843,13,0)</f>
        <v>3.11</v>
      </c>
      <c r="U11" s="66">
        <f>RANK(T11,T$8:T$37,0)</f>
        <v>11</v>
      </c>
      <c r="V11" s="65"/>
      <c r="W11" s="66"/>
      <c r="X11" s="65"/>
      <c r="Y11" s="66"/>
      <c r="Z11" s="65">
        <f>VLOOKUP($A11,'Return Data'!$B$7:$R$2843,16,0)</f>
        <v>4.0256999999999996</v>
      </c>
      <c r="AA11" s="67">
        <f t="shared" si="7"/>
        <v>14</v>
      </c>
    </row>
    <row r="12" spans="1:27" x14ac:dyDescent="0.3">
      <c r="A12" s="63" t="s">
        <v>1289</v>
      </c>
      <c r="B12" s="64">
        <f>VLOOKUP($A12,'Return Data'!$B$7:$R$2843,3,0)</f>
        <v>44377</v>
      </c>
      <c r="C12" s="65">
        <f>VLOOKUP($A12,'Return Data'!$B$7:$R$2843,4,0)</f>
        <v>1049.3035</v>
      </c>
      <c r="D12" s="65">
        <f>VLOOKUP($A12,'Return Data'!$B$7:$R$2843,5,0)</f>
        <v>3.0405000000000002</v>
      </c>
      <c r="E12" s="66">
        <f t="shared" si="0"/>
        <v>29</v>
      </c>
      <c r="F12" s="65">
        <f>VLOOKUP($A12,'Return Data'!$B$7:$R$2843,6,0)</f>
        <v>3.0838999999999999</v>
      </c>
      <c r="G12" s="66">
        <f t="shared" si="1"/>
        <v>27</v>
      </c>
      <c r="H12" s="65">
        <f>VLOOKUP($A12,'Return Data'!$B$7:$R$2843,7,0)</f>
        <v>3.1042000000000001</v>
      </c>
      <c r="I12" s="66">
        <f t="shared" si="2"/>
        <v>26</v>
      </c>
      <c r="J12" s="65">
        <f>VLOOKUP($A12,'Return Data'!$B$7:$R$2843,8,0)</f>
        <v>3.3687999999999998</v>
      </c>
      <c r="K12" s="66">
        <f t="shared" si="3"/>
        <v>1</v>
      </c>
      <c r="L12" s="65">
        <f>VLOOKUP($A12,'Return Data'!$B$7:$R$2843,9,0)</f>
        <v>3.2911999999999999</v>
      </c>
      <c r="M12" s="66">
        <f t="shared" si="4"/>
        <v>2</v>
      </c>
      <c r="N12" s="65">
        <f>VLOOKUP($A12,'Return Data'!$B$7:$R$2843,10,0)</f>
        <v>3.2536</v>
      </c>
      <c r="O12" s="66">
        <f t="shared" si="5"/>
        <v>1</v>
      </c>
      <c r="P12" s="65">
        <f>VLOOKUP($A12,'Return Data'!$B$7:$R$2843,11,0)</f>
        <v>3.1877</v>
      </c>
      <c r="Q12" s="66">
        <f t="shared" ref="Q12:Q37" si="8">RANK(P12,P$8:P$37,0)</f>
        <v>2</v>
      </c>
      <c r="R12" s="65">
        <f>VLOOKUP($A12,'Return Data'!$B$7:$R$2843,12,0)</f>
        <v>3.1745999999999999</v>
      </c>
      <c r="S12" s="66">
        <f t="shared" ref="S12" si="9">RANK(R12,R$8:R$37,0)</f>
        <v>1</v>
      </c>
      <c r="T12" s="65"/>
      <c r="U12" s="66"/>
      <c r="V12" s="65"/>
      <c r="W12" s="66"/>
      <c r="X12" s="65"/>
      <c r="Y12" s="66"/>
      <c r="Z12" s="65">
        <f>VLOOKUP($A12,'Return Data'!$B$7:$R$2843,16,0)</f>
        <v>3.4333</v>
      </c>
      <c r="AA12" s="67">
        <f t="shared" si="7"/>
        <v>28</v>
      </c>
    </row>
    <row r="13" spans="1:27" x14ac:dyDescent="0.3">
      <c r="A13" s="63" t="s">
        <v>1291</v>
      </c>
      <c r="B13" s="64">
        <f>VLOOKUP($A13,'Return Data'!$B$7:$R$2843,3,0)</f>
        <v>44377</v>
      </c>
      <c r="C13" s="65">
        <f>VLOOKUP($A13,'Return Data'!$B$7:$R$2843,4,0)</f>
        <v>1074.0932</v>
      </c>
      <c r="D13" s="65">
        <f>VLOOKUP($A13,'Return Data'!$B$7:$R$2843,5,0)</f>
        <v>3.113</v>
      </c>
      <c r="E13" s="66">
        <f t="shared" si="0"/>
        <v>19</v>
      </c>
      <c r="F13" s="65">
        <f>VLOOKUP($A13,'Return Data'!$B$7:$R$2843,6,0)</f>
        <v>3.1225999999999998</v>
      </c>
      <c r="G13" s="66">
        <f t="shared" si="1"/>
        <v>17</v>
      </c>
      <c r="H13" s="65">
        <f>VLOOKUP($A13,'Return Data'!$B$7:$R$2843,7,0)</f>
        <v>3.1286999999999998</v>
      </c>
      <c r="I13" s="66">
        <f t="shared" si="2"/>
        <v>21</v>
      </c>
      <c r="J13" s="65">
        <f>VLOOKUP($A13,'Return Data'!$B$7:$R$2843,8,0)</f>
        <v>3.1442000000000001</v>
      </c>
      <c r="K13" s="66">
        <f t="shared" si="3"/>
        <v>24</v>
      </c>
      <c r="L13" s="65">
        <f>VLOOKUP($A13,'Return Data'!$B$7:$R$2843,9,0)</f>
        <v>3.1353</v>
      </c>
      <c r="M13" s="66">
        <f t="shared" si="4"/>
        <v>25</v>
      </c>
      <c r="N13" s="65">
        <f>VLOOKUP($A13,'Return Data'!$B$7:$R$2843,10,0)</f>
        <v>3.1429999999999998</v>
      </c>
      <c r="O13" s="66">
        <f t="shared" si="5"/>
        <v>24</v>
      </c>
      <c r="P13" s="65">
        <f>VLOOKUP($A13,'Return Data'!$B$7:$R$2843,11,0)</f>
        <v>3.0939999999999999</v>
      </c>
      <c r="Q13" s="66">
        <f t="shared" si="8"/>
        <v>25</v>
      </c>
      <c r="R13" s="65">
        <f>VLOOKUP($A13,'Return Data'!$B$7:$R$2843,12,0)</f>
        <v>3.0672999999999999</v>
      </c>
      <c r="S13" s="66">
        <f t="shared" ref="S13:S37" si="10">RANK(R13,R$8:R$37,0)</f>
        <v>21</v>
      </c>
      <c r="T13" s="65">
        <f>VLOOKUP($A13,'Return Data'!$B$7:$R$2843,13,0)</f>
        <v>3.0882000000000001</v>
      </c>
      <c r="U13" s="66">
        <f t="shared" ref="U13:U37" si="11">RANK(T13,T$8:T$37,0)</f>
        <v>16</v>
      </c>
      <c r="V13" s="65"/>
      <c r="W13" s="66"/>
      <c r="X13" s="65"/>
      <c r="Y13" s="66"/>
      <c r="Z13" s="65">
        <f>VLOOKUP($A13,'Return Data'!$B$7:$R$2843,16,0)</f>
        <v>3.7484999999999999</v>
      </c>
      <c r="AA13" s="67">
        <f t="shared" si="7"/>
        <v>21</v>
      </c>
    </row>
    <row r="14" spans="1:27" x14ac:dyDescent="0.3">
      <c r="A14" s="63" t="s">
        <v>1293</v>
      </c>
      <c r="B14" s="64">
        <f>VLOOKUP($A14,'Return Data'!$B$7:$R$2843,3,0)</f>
        <v>44377</v>
      </c>
      <c r="C14" s="65">
        <f>VLOOKUP($A14,'Return Data'!$B$7:$R$2843,4,0)</f>
        <v>1110.8699999999999</v>
      </c>
      <c r="D14" s="65">
        <f>VLOOKUP($A14,'Return Data'!$B$7:$R$2843,5,0)</f>
        <v>3.1480000000000001</v>
      </c>
      <c r="E14" s="66">
        <f t="shared" si="0"/>
        <v>6</v>
      </c>
      <c r="F14" s="65">
        <f>VLOOKUP($A14,'Return Data'!$B$7:$R$2843,6,0)</f>
        <v>3.1507000000000001</v>
      </c>
      <c r="G14" s="66">
        <f t="shared" si="1"/>
        <v>7</v>
      </c>
      <c r="H14" s="65">
        <f>VLOOKUP($A14,'Return Data'!$B$7:$R$2843,7,0)</f>
        <v>3.1661000000000001</v>
      </c>
      <c r="I14" s="66">
        <f t="shared" si="2"/>
        <v>10</v>
      </c>
      <c r="J14" s="65">
        <f>VLOOKUP($A14,'Return Data'!$B$7:$R$2843,8,0)</f>
        <v>3.1819000000000002</v>
      </c>
      <c r="K14" s="66">
        <f t="shared" si="3"/>
        <v>13</v>
      </c>
      <c r="L14" s="65">
        <f>VLOOKUP($A14,'Return Data'!$B$7:$R$2843,9,0)</f>
        <v>3.1686000000000001</v>
      </c>
      <c r="M14" s="66">
        <f t="shared" si="4"/>
        <v>17</v>
      </c>
      <c r="N14" s="65">
        <f>VLOOKUP($A14,'Return Data'!$B$7:$R$2843,10,0)</f>
        <v>3.1425999999999998</v>
      </c>
      <c r="O14" s="66">
        <f t="shared" si="5"/>
        <v>26</v>
      </c>
      <c r="P14" s="65">
        <f>VLOOKUP($A14,'Return Data'!$B$7:$R$2843,11,0)</f>
        <v>3.0996000000000001</v>
      </c>
      <c r="Q14" s="66">
        <f t="shared" si="8"/>
        <v>23</v>
      </c>
      <c r="R14" s="65">
        <f>VLOOKUP($A14,'Return Data'!$B$7:$R$2843,12,0)</f>
        <v>3.0865</v>
      </c>
      <c r="S14" s="66">
        <f t="shared" si="10"/>
        <v>15</v>
      </c>
      <c r="T14" s="65">
        <f>VLOOKUP($A14,'Return Data'!$B$7:$R$2843,13,0)</f>
        <v>3.1120999999999999</v>
      </c>
      <c r="U14" s="66">
        <f t="shared" si="11"/>
        <v>10</v>
      </c>
      <c r="V14" s="65"/>
      <c r="W14" s="66"/>
      <c r="X14" s="65"/>
      <c r="Y14" s="66"/>
      <c r="Z14" s="65">
        <f>VLOOKUP($A14,'Return Data'!$B$7:$R$2843,16,0)</f>
        <v>4.3341000000000003</v>
      </c>
      <c r="AA14" s="67">
        <f t="shared" si="7"/>
        <v>8</v>
      </c>
    </row>
    <row r="15" spans="1:27" x14ac:dyDescent="0.3">
      <c r="A15" s="63" t="s">
        <v>1295</v>
      </c>
      <c r="B15" s="64">
        <f>VLOOKUP($A15,'Return Data'!$B$7:$R$2843,3,0)</f>
        <v>44377</v>
      </c>
      <c r="C15" s="65">
        <f>VLOOKUP($A15,'Return Data'!$B$7:$R$2843,4,0)</f>
        <v>1075.9829999999999</v>
      </c>
      <c r="D15" s="65">
        <f>VLOOKUP($A15,'Return Data'!$B$7:$R$2843,5,0)</f>
        <v>3.1244999999999998</v>
      </c>
      <c r="E15" s="66">
        <f t="shared" si="0"/>
        <v>14</v>
      </c>
      <c r="F15" s="65">
        <f>VLOOKUP($A15,'Return Data'!$B$7:$R$2843,6,0)</f>
        <v>3.1204999999999998</v>
      </c>
      <c r="G15" s="66">
        <f t="shared" si="1"/>
        <v>20</v>
      </c>
      <c r="H15" s="65">
        <f>VLOOKUP($A15,'Return Data'!$B$7:$R$2843,7,0)</f>
        <v>3.1271</v>
      </c>
      <c r="I15" s="66">
        <f t="shared" si="2"/>
        <v>22</v>
      </c>
      <c r="J15" s="65">
        <f>VLOOKUP($A15,'Return Data'!$B$7:$R$2843,8,0)</f>
        <v>3.1347999999999998</v>
      </c>
      <c r="K15" s="66">
        <f t="shared" si="3"/>
        <v>25</v>
      </c>
      <c r="L15" s="65">
        <f>VLOOKUP($A15,'Return Data'!$B$7:$R$2843,9,0)</f>
        <v>3.1269999999999998</v>
      </c>
      <c r="M15" s="66">
        <f t="shared" si="4"/>
        <v>26</v>
      </c>
      <c r="N15" s="65">
        <f>VLOOKUP($A15,'Return Data'!$B$7:$R$2843,10,0)</f>
        <v>3.1133999999999999</v>
      </c>
      <c r="O15" s="66">
        <f t="shared" si="5"/>
        <v>27</v>
      </c>
      <c r="P15" s="65">
        <f>VLOOKUP($A15,'Return Data'!$B$7:$R$2843,11,0)</f>
        <v>3.1053000000000002</v>
      </c>
      <c r="Q15" s="66">
        <f t="shared" si="8"/>
        <v>19</v>
      </c>
      <c r="R15" s="65">
        <f>VLOOKUP($A15,'Return Data'!$B$7:$R$2843,12,0)</f>
        <v>3.1116999999999999</v>
      </c>
      <c r="S15" s="66">
        <f t="shared" si="10"/>
        <v>8</v>
      </c>
      <c r="T15" s="65">
        <f>VLOOKUP($A15,'Return Data'!$B$7:$R$2843,13,0)</f>
        <v>3.1438000000000001</v>
      </c>
      <c r="U15" s="66">
        <f t="shared" si="11"/>
        <v>4</v>
      </c>
      <c r="V15" s="65"/>
      <c r="W15" s="66"/>
      <c r="X15" s="65"/>
      <c r="Y15" s="66"/>
      <c r="Z15" s="65">
        <f>VLOOKUP($A15,'Return Data'!$B$7:$R$2843,16,0)</f>
        <v>3.8450000000000002</v>
      </c>
      <c r="AA15" s="67">
        <f t="shared" si="7"/>
        <v>18</v>
      </c>
    </row>
    <row r="16" spans="1:27" x14ac:dyDescent="0.3">
      <c r="A16" s="63" t="s">
        <v>1298</v>
      </c>
      <c r="B16" s="64">
        <f>VLOOKUP($A16,'Return Data'!$B$7:$R$2843,3,0)</f>
        <v>44377</v>
      </c>
      <c r="C16" s="65">
        <f>VLOOKUP($A16,'Return Data'!$B$7:$R$2843,4,0)</f>
        <v>1083.8729000000001</v>
      </c>
      <c r="D16" s="65">
        <f>VLOOKUP($A16,'Return Data'!$B$7:$R$2843,5,0)</f>
        <v>3.0748000000000002</v>
      </c>
      <c r="E16" s="66">
        <f t="shared" si="0"/>
        <v>25</v>
      </c>
      <c r="F16" s="65">
        <f>VLOOKUP($A16,'Return Data'!$B$7:$R$2843,6,0)</f>
        <v>3.0888</v>
      </c>
      <c r="G16" s="66">
        <f t="shared" si="1"/>
        <v>26</v>
      </c>
      <c r="H16" s="65">
        <f>VLOOKUP($A16,'Return Data'!$B$7:$R$2843,7,0)</f>
        <v>3.1019000000000001</v>
      </c>
      <c r="I16" s="66">
        <f t="shared" si="2"/>
        <v>27</v>
      </c>
      <c r="J16" s="65">
        <f>VLOOKUP($A16,'Return Data'!$B$7:$R$2843,8,0)</f>
        <v>3.1269</v>
      </c>
      <c r="K16" s="66">
        <f t="shared" si="3"/>
        <v>27</v>
      </c>
      <c r="L16" s="65">
        <f>VLOOKUP($A16,'Return Data'!$B$7:$R$2843,9,0)</f>
        <v>3.1133000000000002</v>
      </c>
      <c r="M16" s="66">
        <f t="shared" si="4"/>
        <v>28</v>
      </c>
      <c r="N16" s="65">
        <f>VLOOKUP($A16,'Return Data'!$B$7:$R$2843,10,0)</f>
        <v>3.113</v>
      </c>
      <c r="O16" s="66">
        <f t="shared" si="5"/>
        <v>28</v>
      </c>
      <c r="P16" s="65">
        <f>VLOOKUP($A16,'Return Data'!$B$7:$R$2843,11,0)</f>
        <v>3.0640999999999998</v>
      </c>
      <c r="Q16" s="66">
        <f t="shared" si="8"/>
        <v>28</v>
      </c>
      <c r="R16" s="65">
        <f>VLOOKUP($A16,'Return Data'!$B$7:$R$2843,12,0)</f>
        <v>3.0259</v>
      </c>
      <c r="S16" s="66">
        <f t="shared" si="10"/>
        <v>27</v>
      </c>
      <c r="T16" s="65">
        <f>VLOOKUP($A16,'Return Data'!$B$7:$R$2843,13,0)</f>
        <v>3.0459000000000001</v>
      </c>
      <c r="U16" s="66">
        <f t="shared" si="11"/>
        <v>24</v>
      </c>
      <c r="V16" s="65"/>
      <c r="W16" s="66"/>
      <c r="X16" s="65"/>
      <c r="Y16" s="66"/>
      <c r="Z16" s="65">
        <f>VLOOKUP($A16,'Return Data'!$B$7:$R$2843,16,0)</f>
        <v>3.8208000000000002</v>
      </c>
      <c r="AA16" s="67">
        <f t="shared" si="7"/>
        <v>19</v>
      </c>
    </row>
    <row r="17" spans="1:27" x14ac:dyDescent="0.3">
      <c r="A17" s="63" t="s">
        <v>1300</v>
      </c>
      <c r="B17" s="64">
        <f>VLOOKUP($A17,'Return Data'!$B$7:$R$2843,3,0)</f>
        <v>44377</v>
      </c>
      <c r="C17" s="65">
        <f>VLOOKUP($A17,'Return Data'!$B$7:$R$2843,4,0)</f>
        <v>3082.1086</v>
      </c>
      <c r="D17" s="65">
        <f>VLOOKUP($A17,'Return Data'!$B$7:$R$2843,5,0)</f>
        <v>3.1278999999999999</v>
      </c>
      <c r="E17" s="66">
        <f t="shared" si="0"/>
        <v>13</v>
      </c>
      <c r="F17" s="65">
        <f>VLOOKUP($A17,'Return Data'!$B$7:$R$2843,6,0)</f>
        <v>3.1379000000000001</v>
      </c>
      <c r="G17" s="66">
        <f t="shared" si="1"/>
        <v>12</v>
      </c>
      <c r="H17" s="65">
        <f>VLOOKUP($A17,'Return Data'!$B$7:$R$2843,7,0)</f>
        <v>3.1358000000000001</v>
      </c>
      <c r="I17" s="66">
        <f t="shared" si="2"/>
        <v>20</v>
      </c>
      <c r="J17" s="65">
        <f>VLOOKUP($A17,'Return Data'!$B$7:$R$2843,8,0)</f>
        <v>3.1642999999999999</v>
      </c>
      <c r="K17" s="66">
        <f t="shared" si="3"/>
        <v>19</v>
      </c>
      <c r="L17" s="65">
        <f>VLOOKUP($A17,'Return Data'!$B$7:$R$2843,9,0)</f>
        <v>3.1635</v>
      </c>
      <c r="M17" s="66">
        <f t="shared" si="4"/>
        <v>18</v>
      </c>
      <c r="N17" s="65">
        <f>VLOOKUP($A17,'Return Data'!$B$7:$R$2843,10,0)</f>
        <v>3.1558999999999999</v>
      </c>
      <c r="O17" s="66">
        <f t="shared" si="5"/>
        <v>17</v>
      </c>
      <c r="P17" s="65">
        <f>VLOOKUP($A17,'Return Data'!$B$7:$R$2843,11,0)</f>
        <v>3.1034999999999999</v>
      </c>
      <c r="Q17" s="66">
        <f t="shared" si="8"/>
        <v>21</v>
      </c>
      <c r="R17" s="65">
        <f>VLOOKUP($A17,'Return Data'!$B$7:$R$2843,12,0)</f>
        <v>3.0592000000000001</v>
      </c>
      <c r="S17" s="66">
        <f t="shared" si="10"/>
        <v>25</v>
      </c>
      <c r="T17" s="65">
        <f>VLOOKUP($A17,'Return Data'!$B$7:$R$2843,13,0)</f>
        <v>3.0750000000000002</v>
      </c>
      <c r="U17" s="66">
        <f t="shared" si="11"/>
        <v>22</v>
      </c>
      <c r="V17" s="65">
        <f>VLOOKUP($A17,'Return Data'!$B$7:$R$2843,17,0)</f>
        <v>3.7458</v>
      </c>
      <c r="W17" s="66">
        <f>RANK(V17,V$8:V$37,0)</f>
        <v>5</v>
      </c>
      <c r="X17" s="65">
        <f>VLOOKUP($A17,'Return Data'!$B$7:$R$2843,14,0)</f>
        <v>4.5789999999999997</v>
      </c>
      <c r="Y17" s="66">
        <f>RANK(X17,X$8:X$37,0)</f>
        <v>4</v>
      </c>
      <c r="Z17" s="65">
        <f>VLOOKUP($A17,'Return Data'!$B$7:$R$2843,16,0)</f>
        <v>6.2253999999999996</v>
      </c>
      <c r="AA17" s="67">
        <f t="shared" si="7"/>
        <v>4</v>
      </c>
    </row>
    <row r="18" spans="1:27" x14ac:dyDescent="0.3">
      <c r="A18" s="63" t="s">
        <v>1301</v>
      </c>
      <c r="B18" s="64">
        <f>VLOOKUP($A18,'Return Data'!$B$7:$R$2843,3,0)</f>
        <v>44377</v>
      </c>
      <c r="C18" s="65">
        <f>VLOOKUP($A18,'Return Data'!$B$7:$R$2843,4,0)</f>
        <v>1084.7606000000001</v>
      </c>
      <c r="D18" s="65">
        <f>VLOOKUP($A18,'Return Data'!$B$7:$R$2843,5,0)</f>
        <v>3.1934999999999998</v>
      </c>
      <c r="E18" s="66">
        <f t="shared" si="0"/>
        <v>2</v>
      </c>
      <c r="F18" s="65">
        <f>VLOOKUP($A18,'Return Data'!$B$7:$R$2843,6,0)</f>
        <v>3.1884000000000001</v>
      </c>
      <c r="G18" s="66">
        <f t="shared" si="1"/>
        <v>4</v>
      </c>
      <c r="H18" s="65">
        <f>VLOOKUP($A18,'Return Data'!$B$7:$R$2843,7,0)</f>
        <v>3.2143999999999999</v>
      </c>
      <c r="I18" s="66">
        <f t="shared" si="2"/>
        <v>4</v>
      </c>
      <c r="J18" s="65">
        <f>VLOOKUP($A18,'Return Data'!$B$7:$R$2843,8,0)</f>
        <v>3.2559</v>
      </c>
      <c r="K18" s="66">
        <f t="shared" si="3"/>
        <v>3</v>
      </c>
      <c r="L18" s="65">
        <f>VLOOKUP($A18,'Return Data'!$B$7:$R$2843,9,0)</f>
        <v>3.2393999999999998</v>
      </c>
      <c r="M18" s="66">
        <f t="shared" si="4"/>
        <v>4</v>
      </c>
      <c r="N18" s="65">
        <f>VLOOKUP($A18,'Return Data'!$B$7:$R$2843,10,0)</f>
        <v>3.2254999999999998</v>
      </c>
      <c r="O18" s="66">
        <f t="shared" si="5"/>
        <v>5</v>
      </c>
      <c r="P18" s="65">
        <f>VLOOKUP($A18,'Return Data'!$B$7:$R$2843,11,0)</f>
        <v>3.1848999999999998</v>
      </c>
      <c r="Q18" s="66">
        <f t="shared" si="8"/>
        <v>3</v>
      </c>
      <c r="R18" s="65">
        <f>VLOOKUP($A18,'Return Data'!$B$7:$R$2843,12,0)</f>
        <v>3.1421999999999999</v>
      </c>
      <c r="S18" s="66">
        <f t="shared" si="10"/>
        <v>4</v>
      </c>
      <c r="T18" s="65">
        <f>VLOOKUP($A18,'Return Data'!$B$7:$R$2843,13,0)</f>
        <v>3.1585000000000001</v>
      </c>
      <c r="U18" s="66">
        <f t="shared" si="11"/>
        <v>2</v>
      </c>
      <c r="V18" s="65"/>
      <c r="W18" s="66"/>
      <c r="X18" s="65"/>
      <c r="Y18" s="66"/>
      <c r="Z18" s="65">
        <f>VLOOKUP($A18,'Return Data'!$B$7:$R$2843,16,0)</f>
        <v>3.9241000000000001</v>
      </c>
      <c r="AA18" s="67">
        <f t="shared" si="7"/>
        <v>17</v>
      </c>
    </row>
    <row r="19" spans="1:27" x14ac:dyDescent="0.3">
      <c r="A19" s="63" t="s">
        <v>1304</v>
      </c>
      <c r="B19" s="64">
        <f>VLOOKUP($A19,'Return Data'!$B$7:$R$2843,3,0)</f>
        <v>44377</v>
      </c>
      <c r="C19" s="65">
        <f>VLOOKUP($A19,'Return Data'!$B$7:$R$2843,4,0)</f>
        <v>111.8592</v>
      </c>
      <c r="D19" s="65">
        <f>VLOOKUP($A19,'Return Data'!$B$7:$R$2843,5,0)</f>
        <v>3.1000999999999999</v>
      </c>
      <c r="E19" s="66">
        <f t="shared" si="0"/>
        <v>22</v>
      </c>
      <c r="F19" s="65">
        <f>VLOOKUP($A19,'Return Data'!$B$7:$R$2843,6,0)</f>
        <v>3.1223999999999998</v>
      </c>
      <c r="G19" s="66">
        <f t="shared" si="1"/>
        <v>18</v>
      </c>
      <c r="H19" s="65">
        <f>VLOOKUP($A19,'Return Data'!$B$7:$R$2843,7,0)</f>
        <v>3.1436999999999999</v>
      </c>
      <c r="I19" s="66">
        <f t="shared" si="2"/>
        <v>17</v>
      </c>
      <c r="J19" s="65">
        <f>VLOOKUP($A19,'Return Data'!$B$7:$R$2843,8,0)</f>
        <v>3.1667000000000001</v>
      </c>
      <c r="K19" s="66">
        <f t="shared" si="3"/>
        <v>18</v>
      </c>
      <c r="L19" s="65">
        <f>VLOOKUP($A19,'Return Data'!$B$7:$R$2843,9,0)</f>
        <v>3.1577999999999999</v>
      </c>
      <c r="M19" s="66">
        <f t="shared" si="4"/>
        <v>19</v>
      </c>
      <c r="N19" s="65">
        <f>VLOOKUP($A19,'Return Data'!$B$7:$R$2843,10,0)</f>
        <v>3.1779999999999999</v>
      </c>
      <c r="O19" s="66">
        <f t="shared" si="5"/>
        <v>13</v>
      </c>
      <c r="P19" s="65">
        <f>VLOOKUP($A19,'Return Data'!$B$7:$R$2843,11,0)</f>
        <v>3.1190000000000002</v>
      </c>
      <c r="Q19" s="66">
        <f t="shared" si="8"/>
        <v>16</v>
      </c>
      <c r="R19" s="65">
        <f>VLOOKUP($A19,'Return Data'!$B$7:$R$2843,12,0)</f>
        <v>3.0760999999999998</v>
      </c>
      <c r="S19" s="66">
        <f t="shared" si="10"/>
        <v>18</v>
      </c>
      <c r="T19" s="65">
        <f>VLOOKUP($A19,'Return Data'!$B$7:$R$2843,13,0)</f>
        <v>3.0880999999999998</v>
      </c>
      <c r="U19" s="66">
        <f t="shared" si="11"/>
        <v>17</v>
      </c>
      <c r="V19" s="65"/>
      <c r="W19" s="66"/>
      <c r="X19" s="65"/>
      <c r="Y19" s="66"/>
      <c r="Z19" s="65">
        <f>VLOOKUP($A19,'Return Data'!$B$7:$R$2843,16,0)</f>
        <v>4.3560999999999996</v>
      </c>
      <c r="AA19" s="67">
        <f t="shared" si="7"/>
        <v>7</v>
      </c>
    </row>
    <row r="20" spans="1:27" x14ac:dyDescent="0.3">
      <c r="A20" s="63" t="s">
        <v>1305</v>
      </c>
      <c r="B20" s="64">
        <f>VLOOKUP($A20,'Return Data'!$B$7:$R$2843,3,0)</f>
        <v>44377</v>
      </c>
      <c r="C20" s="65">
        <f>VLOOKUP($A20,'Return Data'!$B$7:$R$2843,4,0)</f>
        <v>1106.5089</v>
      </c>
      <c r="D20" s="65">
        <f>VLOOKUP($A20,'Return Data'!$B$7:$R$2843,5,0)</f>
        <v>3.1240999999999999</v>
      </c>
      <c r="E20" s="66">
        <f t="shared" si="0"/>
        <v>15</v>
      </c>
      <c r="F20" s="65">
        <f>VLOOKUP($A20,'Return Data'!$B$7:$R$2843,6,0)</f>
        <v>3.1707999999999998</v>
      </c>
      <c r="G20" s="66">
        <f t="shared" si="1"/>
        <v>5</v>
      </c>
      <c r="H20" s="65">
        <f>VLOOKUP($A20,'Return Data'!$B$7:$R$2843,7,0)</f>
        <v>3.1573000000000002</v>
      </c>
      <c r="I20" s="66">
        <f t="shared" si="2"/>
        <v>13</v>
      </c>
      <c r="J20" s="65">
        <f>VLOOKUP($A20,'Return Data'!$B$7:$R$2843,8,0)</f>
        <v>3.1629999999999998</v>
      </c>
      <c r="K20" s="66">
        <f t="shared" si="3"/>
        <v>20</v>
      </c>
      <c r="L20" s="65">
        <f>VLOOKUP($A20,'Return Data'!$B$7:$R$2843,9,0)</f>
        <v>3.1501999999999999</v>
      </c>
      <c r="M20" s="66">
        <f t="shared" si="4"/>
        <v>21</v>
      </c>
      <c r="N20" s="65">
        <f>VLOOKUP($A20,'Return Data'!$B$7:$R$2843,10,0)</f>
        <v>3.1532</v>
      </c>
      <c r="O20" s="66">
        <f t="shared" si="5"/>
        <v>19</v>
      </c>
      <c r="P20" s="65">
        <f>VLOOKUP($A20,'Return Data'!$B$7:$R$2843,11,0)</f>
        <v>3.0992000000000002</v>
      </c>
      <c r="Q20" s="66">
        <f t="shared" si="8"/>
        <v>24</v>
      </c>
      <c r="R20" s="65">
        <f>VLOOKUP($A20,'Return Data'!$B$7:$R$2843,12,0)</f>
        <v>3.0667</v>
      </c>
      <c r="S20" s="66">
        <f t="shared" si="10"/>
        <v>22</v>
      </c>
      <c r="T20" s="65">
        <f>VLOOKUP($A20,'Return Data'!$B$7:$R$2843,13,0)</f>
        <v>3.0876000000000001</v>
      </c>
      <c r="U20" s="66">
        <f t="shared" si="11"/>
        <v>18</v>
      </c>
      <c r="V20" s="65"/>
      <c r="W20" s="66"/>
      <c r="X20" s="65"/>
      <c r="Y20" s="66"/>
      <c r="Z20" s="65">
        <f>VLOOKUP($A20,'Return Data'!$B$7:$R$2843,16,0)</f>
        <v>4.2187000000000001</v>
      </c>
      <c r="AA20" s="67">
        <f t="shared" si="7"/>
        <v>10</v>
      </c>
    </row>
    <row r="21" spans="1:27" x14ac:dyDescent="0.3">
      <c r="A21" s="63" t="s">
        <v>1307</v>
      </c>
      <c r="B21" s="64">
        <f>VLOOKUP($A21,'Return Data'!$B$7:$R$2843,3,0)</f>
        <v>44377</v>
      </c>
      <c r="C21" s="65">
        <f>VLOOKUP($A21,'Return Data'!$B$7:$R$2843,4,0)</f>
        <v>1075.4752000000001</v>
      </c>
      <c r="D21" s="65">
        <f>VLOOKUP($A21,'Return Data'!$B$7:$R$2843,5,0)</f>
        <v>3.0547</v>
      </c>
      <c r="E21" s="66">
        <f t="shared" si="0"/>
        <v>27</v>
      </c>
      <c r="F21" s="65">
        <f>VLOOKUP($A21,'Return Data'!$B$7:$R$2843,6,0)</f>
        <v>3.0043000000000002</v>
      </c>
      <c r="G21" s="66">
        <f t="shared" si="1"/>
        <v>29</v>
      </c>
      <c r="H21" s="65">
        <f>VLOOKUP($A21,'Return Data'!$B$7:$R$2843,7,0)</f>
        <v>3.0644999999999998</v>
      </c>
      <c r="I21" s="66">
        <f t="shared" si="2"/>
        <v>29</v>
      </c>
      <c r="J21" s="65">
        <f>VLOOKUP($A21,'Return Data'!$B$7:$R$2843,8,0)</f>
        <v>3.0962000000000001</v>
      </c>
      <c r="K21" s="66">
        <f t="shared" si="3"/>
        <v>29</v>
      </c>
      <c r="L21" s="65">
        <f>VLOOKUP($A21,'Return Data'!$B$7:$R$2843,9,0)</f>
        <v>3.0941000000000001</v>
      </c>
      <c r="M21" s="66">
        <f t="shared" si="4"/>
        <v>30</v>
      </c>
      <c r="N21" s="65">
        <f>VLOOKUP($A21,'Return Data'!$B$7:$R$2843,10,0)</f>
        <v>3.0922000000000001</v>
      </c>
      <c r="O21" s="66">
        <f t="shared" si="5"/>
        <v>30</v>
      </c>
      <c r="P21" s="65">
        <f>VLOOKUP($A21,'Return Data'!$B$7:$R$2843,11,0)</f>
        <v>3.0577000000000001</v>
      </c>
      <c r="Q21" s="66">
        <f t="shared" si="8"/>
        <v>29</v>
      </c>
      <c r="R21" s="65">
        <f>VLOOKUP($A21,'Return Data'!$B$7:$R$2843,12,0)</f>
        <v>3.0198</v>
      </c>
      <c r="S21" s="66">
        <f t="shared" si="10"/>
        <v>28</v>
      </c>
      <c r="T21" s="65">
        <f>VLOOKUP($A21,'Return Data'!$B$7:$R$2843,13,0)</f>
        <v>3.0358999999999998</v>
      </c>
      <c r="U21" s="66">
        <f t="shared" si="11"/>
        <v>25</v>
      </c>
      <c r="V21" s="65"/>
      <c r="W21" s="66"/>
      <c r="X21" s="65"/>
      <c r="Y21" s="66"/>
      <c r="Z21" s="65">
        <f>VLOOKUP($A21,'Return Data'!$B$7:$R$2843,16,0)</f>
        <v>3.7416999999999998</v>
      </c>
      <c r="AA21" s="67">
        <f t="shared" si="7"/>
        <v>23</v>
      </c>
    </row>
    <row r="22" spans="1:27" x14ac:dyDescent="0.3">
      <c r="A22" s="63" t="s">
        <v>1309</v>
      </c>
      <c r="B22" s="64">
        <f>VLOOKUP($A22,'Return Data'!$B$7:$R$2843,3,0)</f>
        <v>44377</v>
      </c>
      <c r="C22" s="65">
        <f>VLOOKUP($A22,'Return Data'!$B$7:$R$2843,4,0)</f>
        <v>1048.6021000000001</v>
      </c>
      <c r="D22" s="65">
        <f>VLOOKUP($A22,'Return Data'!$B$7:$R$2843,5,0)</f>
        <v>3.1052</v>
      </c>
      <c r="E22" s="66">
        <f t="shared" si="0"/>
        <v>21</v>
      </c>
      <c r="F22" s="65">
        <f>VLOOKUP($A22,'Return Data'!$B$7:$R$2843,6,0)</f>
        <v>3.1103000000000001</v>
      </c>
      <c r="G22" s="66">
        <f t="shared" si="1"/>
        <v>21</v>
      </c>
      <c r="H22" s="65">
        <f>VLOOKUP($A22,'Return Data'!$B$7:$R$2843,7,0)</f>
        <v>3.1246999999999998</v>
      </c>
      <c r="I22" s="66">
        <f t="shared" si="2"/>
        <v>23</v>
      </c>
      <c r="J22" s="65">
        <f>VLOOKUP($A22,'Return Data'!$B$7:$R$2843,8,0)</f>
        <v>3.1520000000000001</v>
      </c>
      <c r="K22" s="66">
        <f t="shared" si="3"/>
        <v>22</v>
      </c>
      <c r="L22" s="65">
        <f>VLOOKUP($A22,'Return Data'!$B$7:$R$2843,9,0)</f>
        <v>3.1368999999999998</v>
      </c>
      <c r="M22" s="66">
        <f t="shared" si="4"/>
        <v>24</v>
      </c>
      <c r="N22" s="65">
        <f>VLOOKUP($A22,'Return Data'!$B$7:$R$2843,10,0)</f>
        <v>3.1455000000000002</v>
      </c>
      <c r="O22" s="66">
        <f t="shared" si="5"/>
        <v>23</v>
      </c>
      <c r="P22" s="65">
        <f>VLOOKUP($A22,'Return Data'!$B$7:$R$2843,11,0)</f>
        <v>3.1032999999999999</v>
      </c>
      <c r="Q22" s="66">
        <f t="shared" si="8"/>
        <v>22</v>
      </c>
      <c r="R22" s="65">
        <f>VLOOKUP($A22,'Return Data'!$B$7:$R$2843,12,0)</f>
        <v>3.0657000000000001</v>
      </c>
      <c r="S22" s="66">
        <f t="shared" ref="S22" si="12">RANK(R22,R$8:R$37,0)</f>
        <v>24</v>
      </c>
      <c r="T22" s="65"/>
      <c r="U22" s="66"/>
      <c r="V22" s="65"/>
      <c r="W22" s="66"/>
      <c r="X22" s="65"/>
      <c r="Y22" s="66"/>
      <c r="Z22" s="65">
        <f>VLOOKUP($A22,'Return Data'!$B$7:$R$2843,16,0)</f>
        <v>3.266</v>
      </c>
      <c r="AA22" s="67">
        <f t="shared" si="7"/>
        <v>30</v>
      </c>
    </row>
    <row r="23" spans="1:27" x14ac:dyDescent="0.3">
      <c r="A23" s="63" t="s">
        <v>1311</v>
      </c>
      <c r="B23" s="64">
        <f>VLOOKUP($A23,'Return Data'!$B$7:$R$2843,3,0)</f>
        <v>44377</v>
      </c>
      <c r="C23" s="65">
        <f>VLOOKUP($A23,'Return Data'!$B$7:$R$2843,4,0)</f>
        <v>1058.6539</v>
      </c>
      <c r="D23" s="65">
        <f>VLOOKUP($A23,'Return Data'!$B$7:$R$2843,5,0)</f>
        <v>3.0514999999999999</v>
      </c>
      <c r="E23" s="66">
        <f t="shared" si="0"/>
        <v>28</v>
      </c>
      <c r="F23" s="65">
        <f>VLOOKUP($A23,'Return Data'!$B$7:$R$2843,6,0)</f>
        <v>3.0680999999999998</v>
      </c>
      <c r="G23" s="66">
        <f t="shared" si="1"/>
        <v>28</v>
      </c>
      <c r="H23" s="65">
        <f>VLOOKUP($A23,'Return Data'!$B$7:$R$2843,7,0)</f>
        <v>3.0998999999999999</v>
      </c>
      <c r="I23" s="66">
        <f t="shared" si="2"/>
        <v>28</v>
      </c>
      <c r="J23" s="65">
        <f>VLOOKUP($A23,'Return Data'!$B$7:$R$2843,8,0)</f>
        <v>3.1168</v>
      </c>
      <c r="K23" s="66">
        <f t="shared" si="3"/>
        <v>28</v>
      </c>
      <c r="L23" s="65">
        <f>VLOOKUP($A23,'Return Data'!$B$7:$R$2843,9,0)</f>
        <v>3.0975999999999999</v>
      </c>
      <c r="M23" s="66">
        <f t="shared" si="4"/>
        <v>29</v>
      </c>
      <c r="N23" s="65">
        <f>VLOOKUP($A23,'Return Data'!$B$7:$R$2843,10,0)</f>
        <v>3.0954999999999999</v>
      </c>
      <c r="O23" s="66">
        <f t="shared" si="5"/>
        <v>29</v>
      </c>
      <c r="P23" s="65">
        <f>VLOOKUP($A23,'Return Data'!$B$7:$R$2843,11,0)</f>
        <v>3.0491000000000001</v>
      </c>
      <c r="Q23" s="66">
        <f t="shared" si="8"/>
        <v>30</v>
      </c>
      <c r="R23" s="65">
        <f>VLOOKUP($A23,'Return Data'!$B$7:$R$2843,12,0)</f>
        <v>3.0093000000000001</v>
      </c>
      <c r="S23" s="66">
        <f t="shared" si="10"/>
        <v>29</v>
      </c>
      <c r="T23" s="65">
        <f>VLOOKUP($A23,'Return Data'!$B$7:$R$2843,13,0)</f>
        <v>3.0289999999999999</v>
      </c>
      <c r="U23" s="66">
        <f t="shared" si="11"/>
        <v>26</v>
      </c>
      <c r="V23" s="65"/>
      <c r="W23" s="66"/>
      <c r="X23" s="65"/>
      <c r="Y23" s="66"/>
      <c r="Z23" s="65">
        <f>VLOOKUP($A23,'Return Data'!$B$7:$R$2843,16,0)</f>
        <v>3.4407000000000001</v>
      </c>
      <c r="AA23" s="67">
        <f t="shared" si="7"/>
        <v>27</v>
      </c>
    </row>
    <row r="24" spans="1:27" x14ac:dyDescent="0.3">
      <c r="A24" s="63" t="s">
        <v>1313</v>
      </c>
      <c r="B24" s="64">
        <f>VLOOKUP($A24,'Return Data'!$B$7:$R$2843,3,0)</f>
        <v>44377</v>
      </c>
      <c r="C24" s="65">
        <f>VLOOKUP($A24,'Return Data'!$B$7:$R$2843,4,0)</f>
        <v>1054.3639000000001</v>
      </c>
      <c r="D24" s="65">
        <f>VLOOKUP($A24,'Return Data'!$B$7:$R$2843,5,0)</f>
        <v>3.1158999999999999</v>
      </c>
      <c r="E24" s="66">
        <f t="shared" si="0"/>
        <v>17</v>
      </c>
      <c r="F24" s="65">
        <f>VLOOKUP($A24,'Return Data'!$B$7:$R$2843,6,0)</f>
        <v>3.1233</v>
      </c>
      <c r="G24" s="66">
        <f t="shared" si="1"/>
        <v>16</v>
      </c>
      <c r="H24" s="65">
        <f>VLOOKUP($A24,'Return Data'!$B$7:$R$2843,7,0)</f>
        <v>3.1600999999999999</v>
      </c>
      <c r="I24" s="66">
        <f t="shared" si="2"/>
        <v>12</v>
      </c>
      <c r="J24" s="65">
        <f>VLOOKUP($A24,'Return Data'!$B$7:$R$2843,8,0)</f>
        <v>3.1684000000000001</v>
      </c>
      <c r="K24" s="66">
        <f t="shared" si="3"/>
        <v>17</v>
      </c>
      <c r="L24" s="65">
        <f>VLOOKUP($A24,'Return Data'!$B$7:$R$2843,9,0)</f>
        <v>3.1705000000000001</v>
      </c>
      <c r="M24" s="66">
        <f t="shared" si="4"/>
        <v>15</v>
      </c>
      <c r="N24" s="65">
        <f>VLOOKUP($A24,'Return Data'!$B$7:$R$2843,10,0)</f>
        <v>3.2279</v>
      </c>
      <c r="O24" s="66">
        <f t="shared" si="5"/>
        <v>4</v>
      </c>
      <c r="P24" s="65">
        <f>VLOOKUP($A24,'Return Data'!$B$7:$R$2843,11,0)</f>
        <v>3.169</v>
      </c>
      <c r="Q24" s="66">
        <f t="shared" si="8"/>
        <v>5</v>
      </c>
      <c r="R24" s="65">
        <f>VLOOKUP($A24,'Return Data'!$B$7:$R$2843,12,0)</f>
        <v>3.1227</v>
      </c>
      <c r="S24" s="66">
        <f t="shared" ref="S24" si="13">RANK(R24,R$8:R$37,0)</f>
        <v>5</v>
      </c>
      <c r="T24" s="65"/>
      <c r="U24" s="66"/>
      <c r="V24" s="65"/>
      <c r="W24" s="66"/>
      <c r="X24" s="65"/>
      <c r="Y24" s="66"/>
      <c r="Z24" s="65">
        <f>VLOOKUP($A24,'Return Data'!$B$7:$R$2843,16,0)</f>
        <v>3.4175</v>
      </c>
      <c r="AA24" s="67">
        <f t="shared" si="7"/>
        <v>29</v>
      </c>
    </row>
    <row r="25" spans="1:27" x14ac:dyDescent="0.3">
      <c r="A25" s="63" t="s">
        <v>1315</v>
      </c>
      <c r="B25" s="64">
        <f>VLOOKUP($A25,'Return Data'!$B$7:$R$2843,3,0)</f>
        <v>44377</v>
      </c>
      <c r="C25" s="65">
        <f>VLOOKUP($A25,'Return Data'!$B$7:$R$2843,4,0)</f>
        <v>1106.5355999999999</v>
      </c>
      <c r="D25" s="65">
        <f>VLOOKUP($A25,'Return Data'!$B$7:$R$2843,5,0)</f>
        <v>3.1107999999999998</v>
      </c>
      <c r="E25" s="66">
        <f t="shared" si="0"/>
        <v>20</v>
      </c>
      <c r="F25" s="65">
        <f>VLOOKUP($A25,'Return Data'!$B$7:$R$2843,6,0)</f>
        <v>3.1092</v>
      </c>
      <c r="G25" s="66">
        <f t="shared" si="1"/>
        <v>22</v>
      </c>
      <c r="H25" s="65">
        <f>VLOOKUP($A25,'Return Data'!$B$7:$R$2843,7,0)</f>
        <v>3.1383999999999999</v>
      </c>
      <c r="I25" s="66">
        <f t="shared" si="2"/>
        <v>19</v>
      </c>
      <c r="J25" s="65">
        <f>VLOOKUP($A25,'Return Data'!$B$7:$R$2843,8,0)</f>
        <v>3.1581999999999999</v>
      </c>
      <c r="K25" s="66">
        <f t="shared" si="3"/>
        <v>21</v>
      </c>
      <c r="L25" s="65">
        <f>VLOOKUP($A25,'Return Data'!$B$7:$R$2843,9,0)</f>
        <v>3.1518999999999999</v>
      </c>
      <c r="M25" s="66">
        <f t="shared" si="4"/>
        <v>20</v>
      </c>
      <c r="N25" s="65">
        <f>VLOOKUP($A25,'Return Data'!$B$7:$R$2843,10,0)</f>
        <v>3.1496</v>
      </c>
      <c r="O25" s="66">
        <f t="shared" si="5"/>
        <v>21</v>
      </c>
      <c r="P25" s="65">
        <f>VLOOKUP($A25,'Return Data'!$B$7:$R$2843,11,0)</f>
        <v>3.1053000000000002</v>
      </c>
      <c r="Q25" s="66">
        <f t="shared" si="8"/>
        <v>19</v>
      </c>
      <c r="R25" s="65">
        <f>VLOOKUP($A25,'Return Data'!$B$7:$R$2843,12,0)</f>
        <v>3.0703</v>
      </c>
      <c r="S25" s="66">
        <f t="shared" si="10"/>
        <v>20</v>
      </c>
      <c r="T25" s="65">
        <f>VLOOKUP($A25,'Return Data'!$B$7:$R$2843,13,0)</f>
        <v>3.0844</v>
      </c>
      <c r="U25" s="66">
        <f t="shared" si="11"/>
        <v>21</v>
      </c>
      <c r="V25" s="65"/>
      <c r="W25" s="66"/>
      <c r="X25" s="65"/>
      <c r="Y25" s="66"/>
      <c r="Z25" s="65">
        <f>VLOOKUP($A25,'Return Data'!$B$7:$R$2843,16,0)</f>
        <v>4.2054</v>
      </c>
      <c r="AA25" s="67">
        <f t="shared" si="7"/>
        <v>11</v>
      </c>
    </row>
    <row r="26" spans="1:27" x14ac:dyDescent="0.3">
      <c r="A26" s="63" t="s">
        <v>1317</v>
      </c>
      <c r="B26" s="64">
        <f>VLOOKUP($A26,'Return Data'!$B$7:$R$2843,3,0)</f>
        <v>44377</v>
      </c>
      <c r="C26" s="65">
        <f>VLOOKUP($A26,'Return Data'!$B$7:$R$2843,4,0)</f>
        <v>2697.3710000000001</v>
      </c>
      <c r="D26" s="65">
        <f>VLOOKUP($A26,'Return Data'!$B$7:$R$2843,5,0)</f>
        <v>3.1282999999999999</v>
      </c>
      <c r="E26" s="66">
        <f t="shared" si="0"/>
        <v>12</v>
      </c>
      <c r="F26" s="65">
        <f>VLOOKUP($A26,'Return Data'!$B$7:$R$2843,6,0)</f>
        <v>3.1454</v>
      </c>
      <c r="G26" s="66">
        <f t="shared" si="1"/>
        <v>9</v>
      </c>
      <c r="H26" s="65">
        <f>VLOOKUP($A26,'Return Data'!$B$7:$R$2843,7,0)</f>
        <v>3.1389999999999998</v>
      </c>
      <c r="I26" s="66">
        <f t="shared" si="2"/>
        <v>18</v>
      </c>
      <c r="J26" s="65">
        <f>VLOOKUP($A26,'Return Data'!$B$7:$R$2843,8,0)</f>
        <v>3.1728999999999998</v>
      </c>
      <c r="K26" s="66">
        <f t="shared" si="3"/>
        <v>16</v>
      </c>
      <c r="L26" s="65">
        <f>VLOOKUP($A26,'Return Data'!$B$7:$R$2843,9,0)</f>
        <v>3.1741999999999999</v>
      </c>
      <c r="M26" s="66">
        <f t="shared" si="4"/>
        <v>14</v>
      </c>
      <c r="N26" s="65">
        <f>VLOOKUP($A26,'Return Data'!$B$7:$R$2843,10,0)</f>
        <v>3.1877</v>
      </c>
      <c r="O26" s="66">
        <f t="shared" si="5"/>
        <v>10</v>
      </c>
      <c r="P26" s="65">
        <f>VLOOKUP($A26,'Return Data'!$B$7:$R$2843,11,0)</f>
        <v>3.1419000000000001</v>
      </c>
      <c r="Q26" s="66">
        <f t="shared" si="8"/>
        <v>11</v>
      </c>
      <c r="R26" s="65">
        <f>VLOOKUP($A26,'Return Data'!$B$7:$R$2843,12,0)</f>
        <v>3.0895000000000001</v>
      </c>
      <c r="S26" s="66">
        <f t="shared" si="10"/>
        <v>13</v>
      </c>
      <c r="T26" s="65">
        <f>VLOOKUP($A26,'Return Data'!$B$7:$R$2843,13,0)</f>
        <v>3.1019000000000001</v>
      </c>
      <c r="U26" s="66">
        <f t="shared" si="11"/>
        <v>13</v>
      </c>
      <c r="V26" s="65">
        <f>VLOOKUP($A26,'Return Data'!$B$7:$R$2843,17,0)</f>
        <v>3.7926000000000002</v>
      </c>
      <c r="W26" s="66">
        <f t="shared" ref="W26:W36" si="14">RANK(V26,V$8:V$37,0)</f>
        <v>3</v>
      </c>
      <c r="X26" s="65">
        <f>VLOOKUP($A26,'Return Data'!$B$7:$R$2843,14,0)</f>
        <v>4.6216999999999997</v>
      </c>
      <c r="Y26" s="66">
        <f t="shared" ref="Y26:Y36" si="15">RANK(X26,X$8:X$37,0)</f>
        <v>2</v>
      </c>
      <c r="Z26" s="65">
        <f>VLOOKUP($A26,'Return Data'!$B$7:$R$2843,16,0)</f>
        <v>6.6352000000000002</v>
      </c>
      <c r="AA26" s="67">
        <f t="shared" si="7"/>
        <v>1</v>
      </c>
    </row>
    <row r="27" spans="1:27" x14ac:dyDescent="0.3">
      <c r="A27" s="63" t="s">
        <v>1319</v>
      </c>
      <c r="B27" s="64">
        <f>VLOOKUP($A27,'Return Data'!$B$7:$R$2843,3,0)</f>
        <v>44377</v>
      </c>
      <c r="C27" s="65">
        <f>VLOOKUP($A27,'Return Data'!$B$7:$R$2843,4,0)</f>
        <v>1075.0826</v>
      </c>
      <c r="D27" s="65">
        <f>VLOOKUP($A27,'Return Data'!$B$7:$R$2843,5,0)</f>
        <v>3.1848999999999998</v>
      </c>
      <c r="E27" s="66">
        <f t="shared" si="0"/>
        <v>4</v>
      </c>
      <c r="F27" s="65">
        <f>VLOOKUP($A27,'Return Data'!$B$7:$R$2843,6,0)</f>
        <v>3.1956000000000002</v>
      </c>
      <c r="G27" s="66">
        <f t="shared" si="1"/>
        <v>3</v>
      </c>
      <c r="H27" s="65">
        <f>VLOOKUP($A27,'Return Data'!$B$7:$R$2843,7,0)</f>
        <v>3.2204999999999999</v>
      </c>
      <c r="I27" s="66">
        <f t="shared" si="2"/>
        <v>3</v>
      </c>
      <c r="J27" s="65">
        <f>VLOOKUP($A27,'Return Data'!$B$7:$R$2843,8,0)</f>
        <v>3.2307999999999999</v>
      </c>
      <c r="K27" s="66">
        <f t="shared" si="3"/>
        <v>5</v>
      </c>
      <c r="L27" s="65">
        <f>VLOOKUP($A27,'Return Data'!$B$7:$R$2843,9,0)</f>
        <v>3.2231999999999998</v>
      </c>
      <c r="M27" s="66">
        <f t="shared" si="4"/>
        <v>6</v>
      </c>
      <c r="N27" s="65">
        <f>VLOOKUP($A27,'Return Data'!$B$7:$R$2843,10,0)</f>
        <v>3.2073999999999998</v>
      </c>
      <c r="O27" s="66">
        <f t="shared" si="5"/>
        <v>8</v>
      </c>
      <c r="P27" s="65">
        <f>VLOOKUP($A27,'Return Data'!$B$7:$R$2843,11,0)</f>
        <v>3.1389</v>
      </c>
      <c r="Q27" s="66">
        <f t="shared" si="8"/>
        <v>12</v>
      </c>
      <c r="R27" s="65">
        <f>VLOOKUP($A27,'Return Data'!$B$7:$R$2843,12,0)</f>
        <v>3.0886</v>
      </c>
      <c r="S27" s="66">
        <f t="shared" si="10"/>
        <v>14</v>
      </c>
      <c r="T27" s="65">
        <f>VLOOKUP($A27,'Return Data'!$B$7:$R$2843,13,0)</f>
        <v>3.0981000000000001</v>
      </c>
      <c r="U27" s="66">
        <f t="shared" si="11"/>
        <v>15</v>
      </c>
      <c r="V27" s="65"/>
      <c r="W27" s="66"/>
      <c r="X27" s="65"/>
      <c r="Y27" s="66"/>
      <c r="Z27" s="65">
        <f>VLOOKUP($A27,'Return Data'!$B$7:$R$2843,16,0)</f>
        <v>3.7464</v>
      </c>
      <c r="AA27" s="67">
        <f t="shared" si="7"/>
        <v>22</v>
      </c>
    </row>
    <row r="28" spans="1:27" x14ac:dyDescent="0.3">
      <c r="A28" s="63" t="s">
        <v>1321</v>
      </c>
      <c r="B28" s="64">
        <f>VLOOKUP($A28,'Return Data'!$B$7:$R$2843,3,0)</f>
        <v>44377</v>
      </c>
      <c r="C28" s="65">
        <f>VLOOKUP($A28,'Return Data'!$B$7:$R$2843,4,0)</f>
        <v>1073.4106999999999</v>
      </c>
      <c r="D28" s="65">
        <f>VLOOKUP($A28,'Return Data'!$B$7:$R$2843,5,0)</f>
        <v>3.1354000000000002</v>
      </c>
      <c r="E28" s="66">
        <f t="shared" si="0"/>
        <v>8</v>
      </c>
      <c r="F28" s="65">
        <f>VLOOKUP($A28,'Return Data'!$B$7:$R$2843,6,0)</f>
        <v>3.1326000000000001</v>
      </c>
      <c r="G28" s="66">
        <f t="shared" si="1"/>
        <v>15</v>
      </c>
      <c r="H28" s="65">
        <f>VLOOKUP($A28,'Return Data'!$B$7:$R$2843,7,0)</f>
        <v>3.1920000000000002</v>
      </c>
      <c r="I28" s="66">
        <f t="shared" si="2"/>
        <v>5</v>
      </c>
      <c r="J28" s="65">
        <f>VLOOKUP($A28,'Return Data'!$B$7:$R$2843,8,0)</f>
        <v>3.2117</v>
      </c>
      <c r="K28" s="66">
        <f t="shared" si="3"/>
        <v>6</v>
      </c>
      <c r="L28" s="65">
        <f>VLOOKUP($A28,'Return Data'!$B$7:$R$2843,9,0)</f>
        <v>3.1983000000000001</v>
      </c>
      <c r="M28" s="66">
        <f t="shared" si="4"/>
        <v>7</v>
      </c>
      <c r="N28" s="65">
        <f>VLOOKUP($A28,'Return Data'!$B$7:$R$2843,10,0)</f>
        <v>3.2136999999999998</v>
      </c>
      <c r="O28" s="66">
        <f t="shared" si="5"/>
        <v>7</v>
      </c>
      <c r="P28" s="65">
        <f>VLOOKUP($A28,'Return Data'!$B$7:$R$2843,11,0)</f>
        <v>3.1545999999999998</v>
      </c>
      <c r="Q28" s="66">
        <f t="shared" si="8"/>
        <v>7</v>
      </c>
      <c r="R28" s="65">
        <f>VLOOKUP($A28,'Return Data'!$B$7:$R$2843,12,0)</f>
        <v>3.1132</v>
      </c>
      <c r="S28" s="66">
        <f t="shared" si="10"/>
        <v>7</v>
      </c>
      <c r="T28" s="65">
        <f>VLOOKUP($A28,'Return Data'!$B$7:$R$2843,13,0)</f>
        <v>3.1413000000000002</v>
      </c>
      <c r="U28" s="66">
        <f t="shared" si="11"/>
        <v>5</v>
      </c>
      <c r="V28" s="65"/>
      <c r="W28" s="66"/>
      <c r="X28" s="65"/>
      <c r="Y28" s="66"/>
      <c r="Z28" s="65">
        <f>VLOOKUP($A28,'Return Data'!$B$7:$R$2843,16,0)</f>
        <v>3.7195999999999998</v>
      </c>
      <c r="AA28" s="67">
        <f t="shared" si="7"/>
        <v>24</v>
      </c>
    </row>
    <row r="29" spans="1:27" x14ac:dyDescent="0.3">
      <c r="A29" s="63" t="s">
        <v>1323</v>
      </c>
      <c r="B29" s="64">
        <f>VLOOKUP($A29,'Return Data'!$B$7:$R$2843,3,0)</f>
        <v>44377</v>
      </c>
      <c r="C29" s="65">
        <f>VLOOKUP($A29,'Return Data'!$B$7:$R$2843,4,0)</f>
        <v>1062.7745</v>
      </c>
      <c r="D29" s="65">
        <f>VLOOKUP($A29,'Return Data'!$B$7:$R$2843,5,0)</f>
        <v>3.1907999999999999</v>
      </c>
      <c r="E29" s="66">
        <f t="shared" si="0"/>
        <v>3</v>
      </c>
      <c r="F29" s="65">
        <f>VLOOKUP($A29,'Return Data'!$B$7:$R$2843,6,0)</f>
        <v>3.2063000000000001</v>
      </c>
      <c r="G29" s="66">
        <f t="shared" si="1"/>
        <v>2</v>
      </c>
      <c r="H29" s="65">
        <f>VLOOKUP($A29,'Return Data'!$B$7:$R$2843,7,0)</f>
        <v>3.2210000000000001</v>
      </c>
      <c r="I29" s="66">
        <f t="shared" si="2"/>
        <v>2</v>
      </c>
      <c r="J29" s="65">
        <f>VLOOKUP($A29,'Return Data'!$B$7:$R$2843,8,0)</f>
        <v>3.2382</v>
      </c>
      <c r="K29" s="66">
        <f t="shared" si="3"/>
        <v>4</v>
      </c>
      <c r="L29" s="65">
        <f>VLOOKUP($A29,'Return Data'!$B$7:$R$2843,9,0)</f>
        <v>3.2351999999999999</v>
      </c>
      <c r="M29" s="66">
        <f t="shared" si="4"/>
        <v>5</v>
      </c>
      <c r="N29" s="65">
        <f>VLOOKUP($A29,'Return Data'!$B$7:$R$2843,10,0)</f>
        <v>3.2343000000000002</v>
      </c>
      <c r="O29" s="66">
        <f t="shared" si="5"/>
        <v>3</v>
      </c>
      <c r="P29" s="65">
        <f>VLOOKUP($A29,'Return Data'!$B$7:$R$2843,11,0)</f>
        <v>3.1920000000000002</v>
      </c>
      <c r="Q29" s="66">
        <f t="shared" si="8"/>
        <v>1</v>
      </c>
      <c r="R29" s="65">
        <f>VLOOKUP($A29,'Return Data'!$B$7:$R$2843,12,0)</f>
        <v>3.1564999999999999</v>
      </c>
      <c r="S29" s="66">
        <f t="shared" si="10"/>
        <v>2</v>
      </c>
      <c r="T29" s="65">
        <f>VLOOKUP($A29,'Return Data'!$B$7:$R$2843,13,0)</f>
        <v>3.1770999999999998</v>
      </c>
      <c r="U29" s="66">
        <f t="shared" ref="U29" si="16">RANK(T29,T$8:T$37,0)</f>
        <v>1</v>
      </c>
      <c r="V29" s="65"/>
      <c r="W29" s="66"/>
      <c r="X29" s="65"/>
      <c r="Y29" s="66"/>
      <c r="Z29" s="65">
        <f>VLOOKUP($A29,'Return Data'!$B$7:$R$2843,16,0)</f>
        <v>3.6254</v>
      </c>
      <c r="AA29" s="67">
        <f t="shared" si="7"/>
        <v>25</v>
      </c>
    </row>
    <row r="30" spans="1:27" x14ac:dyDescent="0.3">
      <c r="A30" s="63" t="s">
        <v>1325</v>
      </c>
      <c r="B30" s="64">
        <f>VLOOKUP($A30,'Return Data'!$B$7:$R$2843,3,0)</f>
        <v>44377</v>
      </c>
      <c r="C30" s="65">
        <f>VLOOKUP($A30,'Return Data'!$B$7:$R$2843,4,0)</f>
        <v>111.34439999999999</v>
      </c>
      <c r="D30" s="65">
        <f>VLOOKUP($A30,'Return Data'!$B$7:$R$2843,5,0)</f>
        <v>3.1145</v>
      </c>
      <c r="E30" s="66">
        <f t="shared" si="0"/>
        <v>18</v>
      </c>
      <c r="F30" s="65">
        <f>VLOOKUP($A30,'Return Data'!$B$7:$R$2843,6,0)</f>
        <v>3.1368999999999998</v>
      </c>
      <c r="G30" s="66">
        <f t="shared" si="1"/>
        <v>13</v>
      </c>
      <c r="H30" s="65">
        <f>VLOOKUP($A30,'Return Data'!$B$7:$R$2843,7,0)</f>
        <v>3.1722999999999999</v>
      </c>
      <c r="I30" s="66">
        <f t="shared" si="2"/>
        <v>8</v>
      </c>
      <c r="J30" s="65">
        <f>VLOOKUP($A30,'Return Data'!$B$7:$R$2843,8,0)</f>
        <v>3.1859999999999999</v>
      </c>
      <c r="K30" s="66">
        <f t="shared" si="3"/>
        <v>11</v>
      </c>
      <c r="L30" s="65">
        <f>VLOOKUP($A30,'Return Data'!$B$7:$R$2843,9,0)</f>
        <v>3.1703000000000001</v>
      </c>
      <c r="M30" s="66">
        <f t="shared" si="4"/>
        <v>16</v>
      </c>
      <c r="N30" s="65">
        <f>VLOOKUP($A30,'Return Data'!$B$7:$R$2843,10,0)</f>
        <v>3.1617000000000002</v>
      </c>
      <c r="O30" s="66">
        <f t="shared" si="5"/>
        <v>16</v>
      </c>
      <c r="P30" s="65">
        <f>VLOOKUP($A30,'Return Data'!$B$7:$R$2843,11,0)</f>
        <v>3.1084999999999998</v>
      </c>
      <c r="Q30" s="66">
        <f t="shared" si="8"/>
        <v>17</v>
      </c>
      <c r="R30" s="65">
        <f>VLOOKUP($A30,'Return Data'!$B$7:$R$2843,12,0)</f>
        <v>3.0800999999999998</v>
      </c>
      <c r="S30" s="66">
        <f t="shared" si="10"/>
        <v>17</v>
      </c>
      <c r="T30" s="65">
        <f>VLOOKUP($A30,'Return Data'!$B$7:$R$2843,13,0)</f>
        <v>3.0991</v>
      </c>
      <c r="U30" s="66">
        <f t="shared" si="11"/>
        <v>14</v>
      </c>
      <c r="V30" s="65"/>
      <c r="W30" s="66"/>
      <c r="X30" s="65"/>
      <c r="Y30" s="66"/>
      <c r="Z30" s="65">
        <f>VLOOKUP($A30,'Return Data'!$B$7:$R$2843,16,0)</f>
        <v>4.3314000000000004</v>
      </c>
      <c r="AA30" s="67">
        <f t="shared" si="7"/>
        <v>9</v>
      </c>
    </row>
    <row r="31" spans="1:27" x14ac:dyDescent="0.3">
      <c r="A31" s="63" t="s">
        <v>1327</v>
      </c>
      <c r="B31" s="64">
        <f>VLOOKUP($A31,'Return Data'!$B$7:$R$2843,3,0)</f>
        <v>44377</v>
      </c>
      <c r="C31" s="65">
        <f>VLOOKUP($A31,'Return Data'!$B$7:$R$2843,4,0)</f>
        <v>1070.57</v>
      </c>
      <c r="D31" s="65">
        <f>VLOOKUP($A31,'Return Data'!$B$7:$R$2843,5,0)</f>
        <v>3.1983000000000001</v>
      </c>
      <c r="E31" s="66">
        <f t="shared" si="0"/>
        <v>1</v>
      </c>
      <c r="F31" s="65">
        <f>VLOOKUP($A31,'Return Data'!$B$7:$R$2843,6,0)</f>
        <v>3.2080000000000002</v>
      </c>
      <c r="G31" s="66">
        <f t="shared" si="1"/>
        <v>1</v>
      </c>
      <c r="H31" s="65">
        <f>VLOOKUP($A31,'Return Data'!$B$7:$R$2843,7,0)</f>
        <v>3.2326999999999999</v>
      </c>
      <c r="I31" s="66">
        <f t="shared" si="2"/>
        <v>1</v>
      </c>
      <c r="J31" s="65">
        <f>VLOOKUP($A31,'Return Data'!$B$7:$R$2843,8,0)</f>
        <v>3.2591000000000001</v>
      </c>
      <c r="K31" s="66">
        <f t="shared" si="3"/>
        <v>2</v>
      </c>
      <c r="L31" s="65">
        <f>VLOOKUP($A31,'Return Data'!$B$7:$R$2843,9,0)</f>
        <v>3.2435999999999998</v>
      </c>
      <c r="M31" s="66">
        <f t="shared" si="4"/>
        <v>3</v>
      </c>
      <c r="N31" s="65">
        <f>VLOOKUP($A31,'Return Data'!$B$7:$R$2843,10,0)</f>
        <v>3.2435</v>
      </c>
      <c r="O31" s="66">
        <f t="shared" si="5"/>
        <v>2</v>
      </c>
      <c r="P31" s="65">
        <f>VLOOKUP($A31,'Return Data'!$B$7:$R$2843,11,0)</f>
        <v>3.1825000000000001</v>
      </c>
      <c r="Q31" s="66">
        <f t="shared" si="8"/>
        <v>4</v>
      </c>
      <c r="R31" s="65">
        <f>VLOOKUP($A31,'Return Data'!$B$7:$R$2843,12,0)</f>
        <v>3.1456</v>
      </c>
      <c r="S31" s="66">
        <f t="shared" si="10"/>
        <v>3</v>
      </c>
      <c r="T31" s="65">
        <f>VLOOKUP($A31,'Return Data'!$B$7:$R$2843,13,0)</f>
        <v>3.1543999999999999</v>
      </c>
      <c r="U31" s="66">
        <f t="shared" si="11"/>
        <v>3</v>
      </c>
      <c r="V31" s="65"/>
      <c r="W31" s="66"/>
      <c r="X31" s="65"/>
      <c r="Y31" s="66"/>
      <c r="Z31" s="65">
        <f>VLOOKUP($A31,'Return Data'!$B$7:$R$2843,16,0)</f>
        <v>3.7675999999999998</v>
      </c>
      <c r="AA31" s="67">
        <f t="shared" si="7"/>
        <v>20</v>
      </c>
    </row>
    <row r="32" spans="1:27" x14ac:dyDescent="0.3">
      <c r="A32" s="63" t="s">
        <v>1329</v>
      </c>
      <c r="B32" s="64">
        <f>VLOOKUP($A32,'Return Data'!$B$7:$R$2843,3,0)</f>
        <v>44377</v>
      </c>
      <c r="C32" s="65">
        <f>VLOOKUP($A32,'Return Data'!$B$7:$R$2843,4,0)</f>
        <v>3378.3123999999998</v>
      </c>
      <c r="D32" s="65">
        <f>VLOOKUP($A32,'Return Data'!$B$7:$R$2843,5,0)</f>
        <v>3.1</v>
      </c>
      <c r="E32" s="66">
        <f t="shared" si="0"/>
        <v>23</v>
      </c>
      <c r="F32" s="65">
        <f>VLOOKUP($A32,'Return Data'!$B$7:$R$2843,6,0)</f>
        <v>3.1211000000000002</v>
      </c>
      <c r="G32" s="66">
        <f t="shared" si="1"/>
        <v>19</v>
      </c>
      <c r="H32" s="65">
        <f>VLOOKUP($A32,'Return Data'!$B$7:$R$2843,7,0)</f>
        <v>3.1572</v>
      </c>
      <c r="I32" s="66">
        <f t="shared" si="2"/>
        <v>14</v>
      </c>
      <c r="J32" s="65">
        <f>VLOOKUP($A32,'Return Data'!$B$7:$R$2843,8,0)</f>
        <v>3.1852999999999998</v>
      </c>
      <c r="K32" s="66">
        <f t="shared" si="3"/>
        <v>12</v>
      </c>
      <c r="L32" s="65">
        <f>VLOOKUP($A32,'Return Data'!$B$7:$R$2843,9,0)</f>
        <v>3.1791</v>
      </c>
      <c r="M32" s="66">
        <f t="shared" si="4"/>
        <v>12</v>
      </c>
      <c r="N32" s="65">
        <f>VLOOKUP($A32,'Return Data'!$B$7:$R$2843,10,0)</f>
        <v>3.1817000000000002</v>
      </c>
      <c r="O32" s="66">
        <f t="shared" si="5"/>
        <v>11</v>
      </c>
      <c r="P32" s="65">
        <f>VLOOKUP($A32,'Return Data'!$B$7:$R$2843,11,0)</f>
        <v>3.12</v>
      </c>
      <c r="Q32" s="66">
        <f t="shared" si="8"/>
        <v>15</v>
      </c>
      <c r="R32" s="65">
        <f>VLOOKUP($A32,'Return Data'!$B$7:$R$2843,12,0)</f>
        <v>3.0722999999999998</v>
      </c>
      <c r="S32" s="66">
        <f t="shared" si="10"/>
        <v>19</v>
      </c>
      <c r="T32" s="65">
        <f>VLOOKUP($A32,'Return Data'!$B$7:$R$2843,13,0)</f>
        <v>3.0872999999999999</v>
      </c>
      <c r="U32" s="66">
        <f t="shared" si="11"/>
        <v>19</v>
      </c>
      <c r="V32" s="65">
        <f>VLOOKUP($A32,'Return Data'!$B$7:$R$2843,17,0)</f>
        <v>3.7667000000000002</v>
      </c>
      <c r="W32" s="66">
        <f t="shared" si="14"/>
        <v>4</v>
      </c>
      <c r="X32" s="65">
        <f>VLOOKUP($A32,'Return Data'!$B$7:$R$2843,14,0)</f>
        <v>4.6006999999999998</v>
      </c>
      <c r="Y32" s="66">
        <f t="shared" si="15"/>
        <v>3</v>
      </c>
      <c r="Z32" s="65">
        <f>VLOOKUP($A32,'Return Data'!$B$7:$R$2843,16,0)</f>
        <v>6.5247999999999999</v>
      </c>
      <c r="AA32" s="67">
        <f t="shared" si="7"/>
        <v>3</v>
      </c>
    </row>
    <row r="33" spans="1:27" x14ac:dyDescent="0.3">
      <c r="A33" s="63" t="s">
        <v>1331</v>
      </c>
      <c r="B33" s="64">
        <f>VLOOKUP($A33,'Return Data'!$B$7:$R$2843,3,0)</f>
        <v>44377</v>
      </c>
      <c r="C33" s="65">
        <f>VLOOKUP($A33,'Return Data'!$B$7:$R$2843,4,0)</f>
        <v>1102.9604999999999</v>
      </c>
      <c r="D33" s="65">
        <f>VLOOKUP($A33,'Return Data'!$B$7:$R$2843,5,0)</f>
        <v>3.0811999999999999</v>
      </c>
      <c r="E33" s="66">
        <f t="shared" si="0"/>
        <v>24</v>
      </c>
      <c r="F33" s="65">
        <f>VLOOKUP($A33,'Return Data'!$B$7:$R$2843,6,0)</f>
        <v>3.0916000000000001</v>
      </c>
      <c r="G33" s="66">
        <f t="shared" si="1"/>
        <v>25</v>
      </c>
      <c r="H33" s="65">
        <f>VLOOKUP($A33,'Return Data'!$B$7:$R$2843,7,0)</f>
        <v>3.1211000000000002</v>
      </c>
      <c r="I33" s="66">
        <f t="shared" si="2"/>
        <v>24</v>
      </c>
      <c r="J33" s="65">
        <f>VLOOKUP($A33,'Return Data'!$B$7:$R$2843,8,0)</f>
        <v>3.1347999999999998</v>
      </c>
      <c r="K33" s="66">
        <f t="shared" si="3"/>
        <v>25</v>
      </c>
      <c r="L33" s="65">
        <f>VLOOKUP($A33,'Return Data'!$B$7:$R$2843,9,0)</f>
        <v>3.1225999999999998</v>
      </c>
      <c r="M33" s="66">
        <f t="shared" si="4"/>
        <v>27</v>
      </c>
      <c r="N33" s="65">
        <f>VLOOKUP($A33,'Return Data'!$B$7:$R$2843,10,0)</f>
        <v>3.1427999999999998</v>
      </c>
      <c r="O33" s="66">
        <f t="shared" si="5"/>
        <v>25</v>
      </c>
      <c r="P33" s="65">
        <f>VLOOKUP($A33,'Return Data'!$B$7:$R$2843,11,0)</f>
        <v>3.0897000000000001</v>
      </c>
      <c r="Q33" s="66">
        <f t="shared" si="8"/>
        <v>26</v>
      </c>
      <c r="R33" s="65">
        <f>VLOOKUP($A33,'Return Data'!$B$7:$R$2843,12,0)</f>
        <v>3.0491000000000001</v>
      </c>
      <c r="S33" s="66">
        <f t="shared" si="10"/>
        <v>26</v>
      </c>
      <c r="T33" s="65">
        <f>VLOOKUP($A33,'Return Data'!$B$7:$R$2843,13,0)</f>
        <v>3.0598000000000001</v>
      </c>
      <c r="U33" s="66">
        <f t="shared" si="11"/>
        <v>23</v>
      </c>
      <c r="V33" s="65"/>
      <c r="W33" s="66"/>
      <c r="X33" s="65"/>
      <c r="Y33" s="66"/>
      <c r="Z33" s="65">
        <f>VLOOKUP($A33,'Return Data'!$B$7:$R$2843,16,0)</f>
        <v>4.3875999999999999</v>
      </c>
      <c r="AA33" s="67">
        <f t="shared" si="7"/>
        <v>6</v>
      </c>
    </row>
    <row r="34" spans="1:27" x14ac:dyDescent="0.3">
      <c r="A34" s="63" t="s">
        <v>1333</v>
      </c>
      <c r="B34" s="64">
        <f>VLOOKUP($A34,'Return Data'!$B$7:$R$2843,3,0)</f>
        <v>44377</v>
      </c>
      <c r="C34" s="65">
        <f>VLOOKUP($A34,'Return Data'!$B$7:$R$2843,4,0)</f>
        <v>1094.5165</v>
      </c>
      <c r="D34" s="65">
        <f>VLOOKUP($A34,'Return Data'!$B$7:$R$2843,5,0)</f>
        <v>3.1215999999999999</v>
      </c>
      <c r="E34" s="66">
        <f t="shared" si="0"/>
        <v>16</v>
      </c>
      <c r="F34" s="65">
        <f>VLOOKUP($A34,'Return Data'!$B$7:$R$2843,6,0)</f>
        <v>3.1433</v>
      </c>
      <c r="G34" s="66">
        <f t="shared" si="1"/>
        <v>10</v>
      </c>
      <c r="H34" s="65">
        <f>VLOOKUP($A34,'Return Data'!$B$7:$R$2843,7,0)</f>
        <v>3.169</v>
      </c>
      <c r="I34" s="66">
        <f t="shared" si="2"/>
        <v>9</v>
      </c>
      <c r="J34" s="65">
        <f>VLOOKUP($A34,'Return Data'!$B$7:$R$2843,8,0)</f>
        <v>3.1890999999999998</v>
      </c>
      <c r="K34" s="66">
        <f t="shared" si="3"/>
        <v>10</v>
      </c>
      <c r="L34" s="65">
        <f>VLOOKUP($A34,'Return Data'!$B$7:$R$2843,9,0)</f>
        <v>3.1818</v>
      </c>
      <c r="M34" s="66">
        <f t="shared" si="4"/>
        <v>11</v>
      </c>
      <c r="N34" s="65">
        <f>VLOOKUP($A34,'Return Data'!$B$7:$R$2843,10,0)</f>
        <v>3.1720999999999999</v>
      </c>
      <c r="O34" s="66">
        <f t="shared" si="5"/>
        <v>14</v>
      </c>
      <c r="P34" s="65">
        <f>VLOOKUP($A34,'Return Data'!$B$7:$R$2843,11,0)</f>
        <v>3.1518000000000002</v>
      </c>
      <c r="Q34" s="66">
        <f t="shared" si="8"/>
        <v>9</v>
      </c>
      <c r="R34" s="65">
        <f>VLOOKUP($A34,'Return Data'!$B$7:$R$2843,12,0)</f>
        <v>3.1105999999999998</v>
      </c>
      <c r="S34" s="66">
        <f t="shared" si="10"/>
        <v>9</v>
      </c>
      <c r="T34" s="65">
        <f>VLOOKUP($A34,'Return Data'!$B$7:$R$2843,13,0)</f>
        <v>3.1248999999999998</v>
      </c>
      <c r="U34" s="66">
        <f t="shared" si="11"/>
        <v>7</v>
      </c>
      <c r="V34" s="65"/>
      <c r="W34" s="66"/>
      <c r="X34" s="65"/>
      <c r="Y34" s="66"/>
      <c r="Z34" s="65">
        <f>VLOOKUP($A34,'Return Data'!$B$7:$R$2843,16,0)</f>
        <v>4.0560999999999998</v>
      </c>
      <c r="AA34" s="67">
        <f t="shared" si="7"/>
        <v>13</v>
      </c>
    </row>
    <row r="35" spans="1:27" x14ac:dyDescent="0.3">
      <c r="A35" s="63" t="s">
        <v>1335</v>
      </c>
      <c r="B35" s="64">
        <f>VLOOKUP($A35,'Return Data'!$B$7:$R$2843,3,0)</f>
        <v>44377</v>
      </c>
      <c r="C35" s="65">
        <f>VLOOKUP($A35,'Return Data'!$B$7:$R$2843,4,0)</f>
        <v>1092.2737</v>
      </c>
      <c r="D35" s="65">
        <f>VLOOKUP($A35,'Return Data'!$B$7:$R$2843,5,0)</f>
        <v>3.0746000000000002</v>
      </c>
      <c r="E35" s="66">
        <f t="shared" si="0"/>
        <v>26</v>
      </c>
      <c r="F35" s="65">
        <f>VLOOKUP($A35,'Return Data'!$B$7:$R$2843,6,0)</f>
        <v>3.1006999999999998</v>
      </c>
      <c r="G35" s="66">
        <f t="shared" si="1"/>
        <v>24</v>
      </c>
      <c r="H35" s="65">
        <f>VLOOKUP($A35,'Return Data'!$B$7:$R$2843,7,0)</f>
        <v>3.1526000000000001</v>
      </c>
      <c r="I35" s="66">
        <f t="shared" si="2"/>
        <v>16</v>
      </c>
      <c r="J35" s="65">
        <f>VLOOKUP($A35,'Return Data'!$B$7:$R$2843,8,0)</f>
        <v>3.1749000000000001</v>
      </c>
      <c r="K35" s="66">
        <f t="shared" si="3"/>
        <v>15</v>
      </c>
      <c r="L35" s="65">
        <f>VLOOKUP($A35,'Return Data'!$B$7:$R$2843,9,0)</f>
        <v>3.1383000000000001</v>
      </c>
      <c r="M35" s="66">
        <f t="shared" si="4"/>
        <v>23</v>
      </c>
      <c r="N35" s="65">
        <f>VLOOKUP($A35,'Return Data'!$B$7:$R$2843,10,0)</f>
        <v>3.1539000000000001</v>
      </c>
      <c r="O35" s="66">
        <f t="shared" si="5"/>
        <v>18</v>
      </c>
      <c r="P35" s="65">
        <f>VLOOKUP($A35,'Return Data'!$B$7:$R$2843,11,0)</f>
        <v>3.1065999999999998</v>
      </c>
      <c r="Q35" s="66">
        <f t="shared" si="8"/>
        <v>18</v>
      </c>
      <c r="R35" s="65">
        <f>VLOOKUP($A35,'Return Data'!$B$7:$R$2843,12,0)</f>
        <v>3.0666000000000002</v>
      </c>
      <c r="S35" s="66">
        <f t="shared" si="10"/>
        <v>23</v>
      </c>
      <c r="T35" s="65">
        <f>VLOOKUP($A35,'Return Data'!$B$7:$R$2843,13,0)</f>
        <v>3.0857999999999999</v>
      </c>
      <c r="U35" s="66">
        <f t="shared" si="11"/>
        <v>20</v>
      </c>
      <c r="V35" s="65"/>
      <c r="W35" s="66"/>
      <c r="X35" s="65"/>
      <c r="Y35" s="66"/>
      <c r="Z35" s="65">
        <f>VLOOKUP($A35,'Return Data'!$B$7:$R$2843,16,0)</f>
        <v>3.9698000000000002</v>
      </c>
      <c r="AA35" s="67">
        <f t="shared" si="7"/>
        <v>16</v>
      </c>
    </row>
    <row r="36" spans="1:27" x14ac:dyDescent="0.3">
      <c r="A36" s="63" t="s">
        <v>1337</v>
      </c>
      <c r="B36" s="64">
        <f>VLOOKUP($A36,'Return Data'!$B$7:$R$2843,3,0)</f>
        <v>44377</v>
      </c>
      <c r="C36" s="65">
        <f>VLOOKUP($A36,'Return Data'!$B$7:$R$2843,4,0)</f>
        <v>2839.8915000000002</v>
      </c>
      <c r="D36" s="65">
        <f>VLOOKUP($A36,'Return Data'!$B$7:$R$2843,5,0)</f>
        <v>3.1375999999999999</v>
      </c>
      <c r="E36" s="66">
        <f t="shared" si="0"/>
        <v>7</v>
      </c>
      <c r="F36" s="65">
        <f>VLOOKUP($A36,'Return Data'!$B$7:$R$2843,6,0)</f>
        <v>3.1415999999999999</v>
      </c>
      <c r="G36" s="66">
        <f t="shared" si="1"/>
        <v>11</v>
      </c>
      <c r="H36" s="65">
        <f>VLOOKUP($A36,'Return Data'!$B$7:$R$2843,7,0)</f>
        <v>3.1558000000000002</v>
      </c>
      <c r="I36" s="66">
        <f t="shared" si="2"/>
        <v>15</v>
      </c>
      <c r="J36" s="65">
        <f>VLOOKUP($A36,'Return Data'!$B$7:$R$2843,8,0)</f>
        <v>3.1785999999999999</v>
      </c>
      <c r="K36" s="66">
        <f t="shared" si="3"/>
        <v>14</v>
      </c>
      <c r="L36" s="65">
        <f>VLOOKUP($A36,'Return Data'!$B$7:$R$2843,9,0)</f>
        <v>3.1755</v>
      </c>
      <c r="M36" s="66">
        <f t="shared" si="4"/>
        <v>13</v>
      </c>
      <c r="N36" s="65">
        <f>VLOOKUP($A36,'Return Data'!$B$7:$R$2843,10,0)</f>
        <v>3.1659999999999999</v>
      </c>
      <c r="O36" s="66">
        <f t="shared" si="5"/>
        <v>15</v>
      </c>
      <c r="P36" s="65">
        <f>VLOOKUP($A36,'Return Data'!$B$7:$R$2843,11,0)</f>
        <v>3.1211000000000002</v>
      </c>
      <c r="Q36" s="66">
        <f t="shared" si="8"/>
        <v>14</v>
      </c>
      <c r="R36" s="65">
        <f>VLOOKUP($A36,'Return Data'!$B$7:$R$2843,12,0)</f>
        <v>3.0827</v>
      </c>
      <c r="S36" s="66">
        <f t="shared" si="10"/>
        <v>16</v>
      </c>
      <c r="T36" s="65">
        <f>VLOOKUP($A36,'Return Data'!$B$7:$R$2843,13,0)</f>
        <v>3.1034000000000002</v>
      </c>
      <c r="U36" s="66">
        <f t="shared" si="11"/>
        <v>12</v>
      </c>
      <c r="V36" s="65">
        <f>VLOOKUP($A36,'Return Data'!$B$7:$R$2843,17,0)</f>
        <v>3.8025000000000002</v>
      </c>
      <c r="W36" s="66">
        <f t="shared" si="14"/>
        <v>1</v>
      </c>
      <c r="X36" s="65">
        <f>VLOOKUP($A36,'Return Data'!$B$7:$R$2843,14,0)</f>
        <v>4.6412000000000004</v>
      </c>
      <c r="Y36" s="66">
        <f t="shared" si="15"/>
        <v>1</v>
      </c>
      <c r="Z36" s="65">
        <f>VLOOKUP($A36,'Return Data'!$B$7:$R$2843,16,0)</f>
        <v>6.6273999999999997</v>
      </c>
      <c r="AA36" s="67">
        <f t="shared" si="7"/>
        <v>2</v>
      </c>
    </row>
    <row r="37" spans="1:27" x14ac:dyDescent="0.3">
      <c r="A37" s="63" t="s">
        <v>1339</v>
      </c>
      <c r="B37" s="64">
        <f>VLOOKUP($A37,'Return Data'!$B$7:$R$2843,3,0)</f>
        <v>44377</v>
      </c>
      <c r="C37" s="65">
        <f>VLOOKUP($A37,'Return Data'!$B$7:$R$2843,4,0)</f>
        <v>1067.4350999999999</v>
      </c>
      <c r="D37" s="65">
        <f>VLOOKUP($A37,'Return Data'!$B$7:$R$2843,5,0)</f>
        <v>2.8418000000000001</v>
      </c>
      <c r="E37" s="66">
        <f t="shared" si="0"/>
        <v>30</v>
      </c>
      <c r="F37" s="65">
        <f>VLOOKUP($A37,'Return Data'!$B$7:$R$2843,6,0)</f>
        <v>2.8546999999999998</v>
      </c>
      <c r="G37" s="66">
        <f t="shared" si="1"/>
        <v>30</v>
      </c>
      <c r="H37" s="65">
        <f>VLOOKUP($A37,'Return Data'!$B$7:$R$2843,7,0)</f>
        <v>2.8597000000000001</v>
      </c>
      <c r="I37" s="66">
        <f t="shared" si="2"/>
        <v>30</v>
      </c>
      <c r="J37" s="65">
        <f>VLOOKUP($A37,'Return Data'!$B$7:$R$2843,8,0)</f>
        <v>2.9146000000000001</v>
      </c>
      <c r="K37" s="66">
        <f t="shared" si="3"/>
        <v>30</v>
      </c>
      <c r="L37" s="65">
        <f>VLOOKUP($A37,'Return Data'!$B$7:$R$2843,9,0)</f>
        <v>3.3685</v>
      </c>
      <c r="M37" s="66">
        <f t="shared" si="4"/>
        <v>1</v>
      </c>
      <c r="N37" s="65">
        <f>VLOOKUP($A37,'Return Data'!$B$7:$R$2843,10,0)</f>
        <v>3.1522000000000001</v>
      </c>
      <c r="O37" s="66">
        <f t="shared" si="5"/>
        <v>20</v>
      </c>
      <c r="P37" s="65">
        <f>VLOOKUP($A37,'Return Data'!$B$7:$R$2843,11,0)</f>
        <v>3.0647000000000002</v>
      </c>
      <c r="Q37" s="66">
        <f t="shared" si="8"/>
        <v>27</v>
      </c>
      <c r="R37" s="65">
        <f>VLOOKUP($A37,'Return Data'!$B$7:$R$2843,12,0)</f>
        <v>3.0042</v>
      </c>
      <c r="S37" s="66">
        <f t="shared" si="10"/>
        <v>30</v>
      </c>
      <c r="T37" s="65">
        <f>VLOOKUP($A37,'Return Data'!$B$7:$R$2843,13,0)</f>
        <v>3.0085999999999999</v>
      </c>
      <c r="U37" s="66">
        <f t="shared" si="11"/>
        <v>27</v>
      </c>
      <c r="V37" s="65"/>
      <c r="W37" s="66"/>
      <c r="X37" s="65"/>
      <c r="Y37" s="66"/>
      <c r="Z37" s="65">
        <f>VLOOKUP($A37,'Return Data'!$B$7:$R$2843,16,0)</f>
        <v>3.581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3.1111599999999999</v>
      </c>
      <c r="E39" s="74"/>
      <c r="F39" s="75">
        <f>AVERAGE(F8:F37)</f>
        <v>3.120883333333333</v>
      </c>
      <c r="G39" s="74"/>
      <c r="H39" s="75">
        <f>AVERAGE(H8:H37)</f>
        <v>3.143496666666667</v>
      </c>
      <c r="I39" s="74"/>
      <c r="J39" s="75">
        <f>AVERAGE(J8:J37)</f>
        <v>3.1737733333333322</v>
      </c>
      <c r="K39" s="74"/>
      <c r="L39" s="75">
        <f>AVERAGE(L8:L37)</f>
        <v>3.1774499999999999</v>
      </c>
      <c r="M39" s="74"/>
      <c r="N39" s="75">
        <f>AVERAGE(N8:N37)</f>
        <v>3.1715866666666659</v>
      </c>
      <c r="O39" s="74"/>
      <c r="P39" s="75">
        <f>AVERAGE(P8:P37)</f>
        <v>3.1234066666666664</v>
      </c>
      <c r="Q39" s="74"/>
      <c r="R39" s="75">
        <f>AVERAGE(R8:R37)</f>
        <v>3.0861399999999999</v>
      </c>
      <c r="S39" s="74"/>
      <c r="T39" s="75">
        <f>AVERAGE(T8:T37)</f>
        <v>3.0985999999999998</v>
      </c>
      <c r="U39" s="74"/>
      <c r="V39" s="75">
        <f>AVERAGE(V8:V37)</f>
        <v>3.7800800000000003</v>
      </c>
      <c r="W39" s="74"/>
      <c r="X39" s="75">
        <f>AVERAGE(X8:X37)</f>
        <v>4.6106499999999997</v>
      </c>
      <c r="Y39" s="74"/>
      <c r="Z39" s="75">
        <f>AVERAGE(Z8:Z37)</f>
        <v>4.2494166666666668</v>
      </c>
      <c r="AA39" s="76"/>
    </row>
    <row r="40" spans="1:27" x14ac:dyDescent="0.3">
      <c r="A40" s="73" t="s">
        <v>28</v>
      </c>
      <c r="B40" s="74"/>
      <c r="C40" s="74"/>
      <c r="D40" s="75">
        <f>MIN(D8:D37)</f>
        <v>2.8418000000000001</v>
      </c>
      <c r="E40" s="74"/>
      <c r="F40" s="75">
        <f>MIN(F8:F37)</f>
        <v>2.8546999999999998</v>
      </c>
      <c r="G40" s="74"/>
      <c r="H40" s="75">
        <f>MIN(H8:H37)</f>
        <v>2.8597000000000001</v>
      </c>
      <c r="I40" s="74"/>
      <c r="J40" s="75">
        <f>MIN(J8:J37)</f>
        <v>2.9146000000000001</v>
      </c>
      <c r="K40" s="74"/>
      <c r="L40" s="75">
        <f>MIN(L8:L37)</f>
        <v>3.0941000000000001</v>
      </c>
      <c r="M40" s="74"/>
      <c r="N40" s="75">
        <f>MIN(N8:N37)</f>
        <v>3.0922000000000001</v>
      </c>
      <c r="O40" s="74"/>
      <c r="P40" s="75">
        <f>MIN(P8:P37)</f>
        <v>3.0491000000000001</v>
      </c>
      <c r="Q40" s="74"/>
      <c r="R40" s="75">
        <f>MIN(R8:R37)</f>
        <v>3.0042</v>
      </c>
      <c r="S40" s="74"/>
      <c r="T40" s="75">
        <f>MIN(T8:T37)</f>
        <v>3.0085999999999999</v>
      </c>
      <c r="U40" s="74"/>
      <c r="V40" s="75">
        <f>MIN(V8:V37)</f>
        <v>3.7458</v>
      </c>
      <c r="W40" s="74"/>
      <c r="X40" s="75">
        <f>MIN(X8:X37)</f>
        <v>4.5789999999999997</v>
      </c>
      <c r="Y40" s="74"/>
      <c r="Z40" s="75">
        <f>MIN(Z8:Z37)</f>
        <v>3.266</v>
      </c>
      <c r="AA40" s="76"/>
    </row>
    <row r="41" spans="1:27" ht="15" thickBot="1" x14ac:dyDescent="0.35">
      <c r="A41" s="77" t="s">
        <v>29</v>
      </c>
      <c r="B41" s="78"/>
      <c r="C41" s="78"/>
      <c r="D41" s="79">
        <f>MAX(D8:D37)</f>
        <v>3.1983000000000001</v>
      </c>
      <c r="E41" s="78"/>
      <c r="F41" s="79">
        <f>MAX(F8:F37)</f>
        <v>3.2080000000000002</v>
      </c>
      <c r="G41" s="78"/>
      <c r="H41" s="79">
        <f>MAX(H8:H37)</f>
        <v>3.2326999999999999</v>
      </c>
      <c r="I41" s="78"/>
      <c r="J41" s="79">
        <f>MAX(J8:J37)</f>
        <v>3.3687999999999998</v>
      </c>
      <c r="K41" s="78"/>
      <c r="L41" s="79">
        <f>MAX(L8:L37)</f>
        <v>3.3685</v>
      </c>
      <c r="M41" s="78"/>
      <c r="N41" s="79">
        <f>MAX(N8:N37)</f>
        <v>3.2536</v>
      </c>
      <c r="O41" s="78"/>
      <c r="P41" s="79">
        <f>MAX(P8:P37)</f>
        <v>3.1920000000000002</v>
      </c>
      <c r="Q41" s="78"/>
      <c r="R41" s="79">
        <f>MAX(R8:R37)</f>
        <v>3.1745999999999999</v>
      </c>
      <c r="S41" s="78"/>
      <c r="T41" s="79">
        <f>MAX(T8:T37)</f>
        <v>3.1770999999999998</v>
      </c>
      <c r="U41" s="78"/>
      <c r="V41" s="79">
        <f>MAX(V8:V37)</f>
        <v>3.8025000000000002</v>
      </c>
      <c r="W41" s="78"/>
      <c r="X41" s="79">
        <f>MAX(X8:X37)</f>
        <v>4.6412000000000004</v>
      </c>
      <c r="Y41" s="78"/>
      <c r="Z41" s="79">
        <f>MAX(Z8:Z37)</f>
        <v>6.6352000000000002</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44377</v>
      </c>
      <c r="C8" s="65">
        <f>VLOOKUP($A8,'Return Data'!$B$7:$R$2843,4,0)</f>
        <v>1118.1733999999999</v>
      </c>
      <c r="D8" s="65">
        <f>VLOOKUP($A8,'Return Data'!$B$7:$R$2843,5,0)</f>
        <v>3.0295000000000001</v>
      </c>
      <c r="E8" s="66">
        <f t="shared" ref="E8:E37" si="0">RANK(D8,D$8:D$37,0)</f>
        <v>15</v>
      </c>
      <c r="F8" s="65">
        <f>VLOOKUP($A8,'Return Data'!$B$7:$R$2843,6,0)</f>
        <v>3.0463</v>
      </c>
      <c r="G8" s="66">
        <f t="shared" ref="G8:G37" si="1">RANK(F8,F$8:F$37,0)</f>
        <v>14</v>
      </c>
      <c r="H8" s="65">
        <f>VLOOKUP($A8,'Return Data'!$B$7:$R$2843,7,0)</f>
        <v>3.0870000000000002</v>
      </c>
      <c r="I8" s="66">
        <f t="shared" ref="I8:I37" si="2">RANK(H8,H$8:H$37,0)</f>
        <v>12</v>
      </c>
      <c r="J8" s="65">
        <f>VLOOKUP($A8,'Return Data'!$B$7:$R$2843,8,0)</f>
        <v>3.1029</v>
      </c>
      <c r="K8" s="66">
        <f t="shared" ref="K8:K37" si="3">RANK(J8,J$8:J$37,0)</f>
        <v>12</v>
      </c>
      <c r="L8" s="65">
        <f>VLOOKUP($A8,'Return Data'!$B$7:$R$2843,9,0)</f>
        <v>3.0956999999999999</v>
      </c>
      <c r="M8" s="66">
        <f t="shared" ref="M8:M37" si="4">RANK(L8,L$8:L$37,0)</f>
        <v>13</v>
      </c>
      <c r="N8" s="65">
        <f>VLOOKUP($A8,'Return Data'!$B$7:$R$2843,10,0)</f>
        <v>3.1057999999999999</v>
      </c>
      <c r="O8" s="66">
        <f t="shared" ref="O8:O37" si="5">RANK(N8,N$8:N$37,0)</f>
        <v>10</v>
      </c>
      <c r="P8" s="65">
        <f>VLOOKUP($A8,'Return Data'!$B$7:$R$2843,11,0)</f>
        <v>3.0510000000000002</v>
      </c>
      <c r="Q8" s="66">
        <f>RANK(P8,P$8:P$37,0)</f>
        <v>11</v>
      </c>
      <c r="R8" s="65">
        <f>VLOOKUP($A8,'Return Data'!$B$7:$R$2843,12,0)</f>
        <v>2.99</v>
      </c>
      <c r="S8" s="66">
        <f>RANK(R8,R$8:R$37,0)</f>
        <v>16</v>
      </c>
      <c r="T8" s="65">
        <f>VLOOKUP($A8,'Return Data'!$B$7:$R$2843,13,0)</f>
        <v>2.9958999999999998</v>
      </c>
      <c r="U8" s="66">
        <f>RANK(T8,T$8:T$37,0)</f>
        <v>16</v>
      </c>
      <c r="V8" s="65">
        <f>VLOOKUP($A8,'Return Data'!$B$7:$R$2843,17,0)</f>
        <v>3.6684000000000001</v>
      </c>
      <c r="W8" s="66">
        <f t="shared" ref="W8" si="6">RANK(V8,V$8:V$37,0)</f>
        <v>3</v>
      </c>
      <c r="X8" s="65"/>
      <c r="Y8" s="66"/>
      <c r="Z8" s="65">
        <f>VLOOKUP($A8,'Return Data'!$B$7:$R$2843,16,0)</f>
        <v>4.2835999999999999</v>
      </c>
      <c r="AA8" s="67">
        <f t="shared" ref="AA8:AA37" si="7">RANK(Z8,Z$8:Z$37,0)</f>
        <v>5</v>
      </c>
    </row>
    <row r="9" spans="1:27" x14ac:dyDescent="0.3">
      <c r="A9" s="63" t="s">
        <v>1284</v>
      </c>
      <c r="B9" s="64">
        <f>VLOOKUP($A9,'Return Data'!$B$7:$R$2843,3,0)</f>
        <v>44377</v>
      </c>
      <c r="C9" s="65">
        <f>VLOOKUP($A9,'Return Data'!$B$7:$R$2843,4,0)</f>
        <v>1095.0849000000001</v>
      </c>
      <c r="D9" s="65">
        <f>VLOOKUP($A9,'Return Data'!$B$7:$R$2843,5,0)</f>
        <v>3.07</v>
      </c>
      <c r="E9" s="66">
        <f t="shared" si="0"/>
        <v>8</v>
      </c>
      <c r="F9" s="65">
        <f>VLOOKUP($A9,'Return Data'!$B$7:$R$2843,6,0)</f>
        <v>3.0760999999999998</v>
      </c>
      <c r="G9" s="66">
        <f t="shared" si="1"/>
        <v>7</v>
      </c>
      <c r="H9" s="65">
        <f>VLOOKUP($A9,'Return Data'!$B$7:$R$2843,7,0)</f>
        <v>3.1044999999999998</v>
      </c>
      <c r="I9" s="66">
        <f t="shared" si="2"/>
        <v>5</v>
      </c>
      <c r="J9" s="65">
        <f>VLOOKUP($A9,'Return Data'!$B$7:$R$2843,8,0)</f>
        <v>3.1345000000000001</v>
      </c>
      <c r="K9" s="66">
        <f t="shared" si="3"/>
        <v>5</v>
      </c>
      <c r="L9" s="65">
        <f>VLOOKUP($A9,'Return Data'!$B$7:$R$2843,9,0)</f>
        <v>3.1221999999999999</v>
      </c>
      <c r="M9" s="66">
        <f t="shared" si="4"/>
        <v>6</v>
      </c>
      <c r="N9" s="65">
        <f>VLOOKUP($A9,'Return Data'!$B$7:$R$2843,10,0)</f>
        <v>3.1305000000000001</v>
      </c>
      <c r="O9" s="66">
        <f t="shared" si="5"/>
        <v>6</v>
      </c>
      <c r="P9" s="65">
        <f>VLOOKUP($A9,'Return Data'!$B$7:$R$2843,11,0)</f>
        <v>3.0903</v>
      </c>
      <c r="Q9" s="66">
        <f>RANK(P9,P$8:P$37,0)</f>
        <v>6</v>
      </c>
      <c r="R9" s="65">
        <f>VLOOKUP($A9,'Return Data'!$B$7:$R$2843,12,0)</f>
        <v>3.0488</v>
      </c>
      <c r="S9" s="66">
        <f>RANK(R9,R$8:R$37,0)</f>
        <v>8</v>
      </c>
      <c r="T9" s="65">
        <f>VLOOKUP($A9,'Return Data'!$B$7:$R$2843,13,0)</f>
        <v>3.0653999999999999</v>
      </c>
      <c r="U9" s="66">
        <f>RANK(T9,T$8:T$37,0)</f>
        <v>5</v>
      </c>
      <c r="V9" s="65"/>
      <c r="W9" s="66"/>
      <c r="X9" s="65"/>
      <c r="Y9" s="66"/>
      <c r="Z9" s="65">
        <f>VLOOKUP($A9,'Return Data'!$B$7:$R$2843,16,0)</f>
        <v>4.0355999999999996</v>
      </c>
      <c r="AA9" s="67">
        <f t="shared" si="7"/>
        <v>12</v>
      </c>
    </row>
    <row r="10" spans="1:27" x14ac:dyDescent="0.3">
      <c r="A10" s="63" t="s">
        <v>1286</v>
      </c>
      <c r="B10" s="64">
        <f>VLOOKUP($A10,'Return Data'!$B$7:$R$2843,3,0)</f>
        <v>44377</v>
      </c>
      <c r="C10" s="65">
        <f>VLOOKUP($A10,'Return Data'!$B$7:$R$2843,4,0)</f>
        <v>1088.2308</v>
      </c>
      <c r="D10" s="65">
        <f>VLOOKUP($A10,'Return Data'!$B$7:$R$2843,5,0)</f>
        <v>3.1095000000000002</v>
      </c>
      <c r="E10" s="66">
        <f t="shared" si="0"/>
        <v>2</v>
      </c>
      <c r="F10" s="65">
        <f>VLOOKUP($A10,'Return Data'!$B$7:$R$2843,6,0)</f>
        <v>3.1234000000000002</v>
      </c>
      <c r="G10" s="66">
        <f t="shared" si="1"/>
        <v>2</v>
      </c>
      <c r="H10" s="65">
        <f>VLOOKUP($A10,'Return Data'!$B$7:$R$2843,7,0)</f>
        <v>3.1450999999999998</v>
      </c>
      <c r="I10" s="66">
        <f t="shared" si="2"/>
        <v>2</v>
      </c>
      <c r="J10" s="65">
        <f>VLOOKUP($A10,'Return Data'!$B$7:$R$2843,8,0)</f>
        <v>3.1518000000000002</v>
      </c>
      <c r="K10" s="66">
        <f t="shared" si="3"/>
        <v>3</v>
      </c>
      <c r="L10" s="65">
        <f>VLOOKUP($A10,'Return Data'!$B$7:$R$2843,9,0)</f>
        <v>3.1415999999999999</v>
      </c>
      <c r="M10" s="66">
        <f t="shared" si="4"/>
        <v>4</v>
      </c>
      <c r="N10" s="65">
        <f>VLOOKUP($A10,'Return Data'!$B$7:$R$2843,10,0)</f>
        <v>3.1309999999999998</v>
      </c>
      <c r="O10" s="66">
        <f t="shared" si="5"/>
        <v>5</v>
      </c>
      <c r="P10" s="65">
        <f>VLOOKUP($A10,'Return Data'!$B$7:$R$2843,11,0)</f>
        <v>3.1027</v>
      </c>
      <c r="Q10" s="66">
        <f>RANK(P10,P$8:P$37,0)</f>
        <v>2</v>
      </c>
      <c r="R10" s="65">
        <f>VLOOKUP($A10,'Return Data'!$B$7:$R$2843,12,0)</f>
        <v>3.0598000000000001</v>
      </c>
      <c r="S10" s="66">
        <f>RANK(R10,R$8:R$37,0)</f>
        <v>4</v>
      </c>
      <c r="T10" s="65">
        <f>VLOOKUP($A10,'Return Data'!$B$7:$R$2843,13,0)</f>
        <v>3.0663999999999998</v>
      </c>
      <c r="U10" s="66">
        <f>RANK(T10,T$8:T$37,0)</f>
        <v>4</v>
      </c>
      <c r="V10" s="65"/>
      <c r="W10" s="66"/>
      <c r="X10" s="65"/>
      <c r="Y10" s="66"/>
      <c r="Z10" s="65">
        <f>VLOOKUP($A10,'Return Data'!$B$7:$R$2843,16,0)</f>
        <v>3.9401000000000002</v>
      </c>
      <c r="AA10" s="67">
        <f t="shared" si="7"/>
        <v>14</v>
      </c>
    </row>
    <row r="11" spans="1:27" x14ac:dyDescent="0.3">
      <c r="A11" s="63" t="s">
        <v>1288</v>
      </c>
      <c r="B11" s="64">
        <f>VLOOKUP($A11,'Return Data'!$B$7:$R$2843,3,0)</f>
        <v>44377</v>
      </c>
      <c r="C11" s="65">
        <f>VLOOKUP($A11,'Return Data'!$B$7:$R$2843,4,0)</f>
        <v>1089.1495</v>
      </c>
      <c r="D11" s="65">
        <f>VLOOKUP($A11,'Return Data'!$B$7:$R$2843,5,0)</f>
        <v>3.0297999999999998</v>
      </c>
      <c r="E11" s="66">
        <f t="shared" si="0"/>
        <v>14</v>
      </c>
      <c r="F11" s="65">
        <f>VLOOKUP($A11,'Return Data'!$B$7:$R$2843,6,0)</f>
        <v>3.0023</v>
      </c>
      <c r="G11" s="66">
        <f t="shared" si="1"/>
        <v>26</v>
      </c>
      <c r="H11" s="65">
        <f>VLOOKUP($A11,'Return Data'!$B$7:$R$2843,7,0)</f>
        <v>3.0087999999999999</v>
      </c>
      <c r="I11" s="66">
        <f t="shared" si="2"/>
        <v>26</v>
      </c>
      <c r="J11" s="65">
        <f>VLOOKUP($A11,'Return Data'!$B$7:$R$2843,8,0)</f>
        <v>3.0448</v>
      </c>
      <c r="K11" s="66">
        <f t="shared" si="3"/>
        <v>26</v>
      </c>
      <c r="L11" s="65">
        <f>VLOOKUP($A11,'Return Data'!$B$7:$R$2843,9,0)</f>
        <v>3.0474000000000001</v>
      </c>
      <c r="M11" s="66">
        <f t="shared" si="4"/>
        <v>27</v>
      </c>
      <c r="N11" s="65">
        <f>VLOOKUP($A11,'Return Data'!$B$7:$R$2843,10,0)</f>
        <v>3.0461</v>
      </c>
      <c r="O11" s="66">
        <f t="shared" si="5"/>
        <v>27</v>
      </c>
      <c r="P11" s="65">
        <f>VLOOKUP($A11,'Return Data'!$B$7:$R$2843,11,0)</f>
        <v>3.0244</v>
      </c>
      <c r="Q11" s="66">
        <f>RANK(P11,P$8:P$37,0)</f>
        <v>17</v>
      </c>
      <c r="R11" s="65">
        <f>VLOOKUP($A11,'Return Data'!$B$7:$R$2843,12,0)</f>
        <v>2.9984000000000002</v>
      </c>
      <c r="S11" s="66">
        <f>RANK(R11,R$8:R$37,0)</f>
        <v>14</v>
      </c>
      <c r="T11" s="65">
        <f>VLOOKUP($A11,'Return Data'!$B$7:$R$2843,13,0)</f>
        <v>3.0068000000000001</v>
      </c>
      <c r="U11" s="66">
        <f>RANK(T11,T$8:T$37,0)</f>
        <v>12</v>
      </c>
      <c r="V11" s="65"/>
      <c r="W11" s="66"/>
      <c r="X11" s="65"/>
      <c r="Y11" s="66"/>
      <c r="Z11" s="65">
        <f>VLOOKUP($A11,'Return Data'!$B$7:$R$2843,16,0)</f>
        <v>3.9131</v>
      </c>
      <c r="AA11" s="67">
        <f t="shared" si="7"/>
        <v>15</v>
      </c>
    </row>
    <row r="12" spans="1:27" x14ac:dyDescent="0.3">
      <c r="A12" s="63" t="s">
        <v>1290</v>
      </c>
      <c r="B12" s="64">
        <f>VLOOKUP($A12,'Return Data'!$B$7:$R$2843,3,0)</f>
        <v>44377</v>
      </c>
      <c r="C12" s="65">
        <f>VLOOKUP($A12,'Return Data'!$B$7:$R$2843,4,0)</f>
        <v>1047.9238</v>
      </c>
      <c r="D12" s="65">
        <f>VLOOKUP($A12,'Return Data'!$B$7:$R$2843,5,0)</f>
        <v>2.9609000000000001</v>
      </c>
      <c r="E12" s="66">
        <f t="shared" si="0"/>
        <v>27</v>
      </c>
      <c r="F12" s="65">
        <f>VLOOKUP($A12,'Return Data'!$B$7:$R$2843,6,0)</f>
        <v>3.0032000000000001</v>
      </c>
      <c r="G12" s="66">
        <f t="shared" si="1"/>
        <v>25</v>
      </c>
      <c r="H12" s="65">
        <f>VLOOKUP($A12,'Return Data'!$B$7:$R$2843,7,0)</f>
        <v>3.0165999999999999</v>
      </c>
      <c r="I12" s="66">
        <f t="shared" si="2"/>
        <v>25</v>
      </c>
      <c r="J12" s="65">
        <f>VLOOKUP($A12,'Return Data'!$B$7:$R$2843,8,0)</f>
        <v>3.2844000000000002</v>
      </c>
      <c r="K12" s="66">
        <f t="shared" si="3"/>
        <v>1</v>
      </c>
      <c r="L12" s="65">
        <f>VLOOKUP($A12,'Return Data'!$B$7:$R$2843,9,0)</f>
        <v>3.2118000000000002</v>
      </c>
      <c r="M12" s="66">
        <f t="shared" si="4"/>
        <v>2</v>
      </c>
      <c r="N12" s="65">
        <f>VLOOKUP($A12,'Return Data'!$B$7:$R$2843,10,0)</f>
        <v>3.1684000000000001</v>
      </c>
      <c r="O12" s="66">
        <f t="shared" si="5"/>
        <v>2</v>
      </c>
      <c r="P12" s="65">
        <f>VLOOKUP($A12,'Return Data'!$B$7:$R$2843,11,0)</f>
        <v>3.0979999999999999</v>
      </c>
      <c r="Q12" s="66">
        <f t="shared" ref="Q12:Q37" si="8">RANK(P12,P$8:P$37,0)</f>
        <v>3</v>
      </c>
      <c r="R12" s="65">
        <f>VLOOKUP($A12,'Return Data'!$B$7:$R$2843,12,0)</f>
        <v>3.0827</v>
      </c>
      <c r="S12" s="66">
        <f>RANK(R12,R$8:R$37,0)</f>
        <v>1</v>
      </c>
      <c r="T12" s="65"/>
      <c r="U12" s="66"/>
      <c r="V12" s="65"/>
      <c r="W12" s="66"/>
      <c r="X12" s="65"/>
      <c r="Y12" s="66"/>
      <c r="Z12" s="65">
        <f>VLOOKUP($A12,'Return Data'!$B$7:$R$2843,16,0)</f>
        <v>3.3378000000000001</v>
      </c>
      <c r="AA12" s="67">
        <f t="shared" si="7"/>
        <v>28</v>
      </c>
    </row>
    <row r="13" spans="1:27" x14ac:dyDescent="0.3">
      <c r="A13" s="63" t="s">
        <v>1292</v>
      </c>
      <c r="B13" s="64">
        <f>VLOOKUP($A13,'Return Data'!$B$7:$R$2843,3,0)</f>
        <v>44377</v>
      </c>
      <c r="C13" s="65">
        <f>VLOOKUP($A13,'Return Data'!$B$7:$R$2843,4,0)</f>
        <v>1073.5246</v>
      </c>
      <c r="D13" s="65">
        <f>VLOOKUP($A13,'Return Data'!$B$7:$R$2843,5,0)</f>
        <v>3.0943000000000001</v>
      </c>
      <c r="E13" s="66">
        <f t="shared" si="0"/>
        <v>4</v>
      </c>
      <c r="F13" s="65">
        <f>VLOOKUP($A13,'Return Data'!$B$7:$R$2843,6,0)</f>
        <v>3.1027</v>
      </c>
      <c r="G13" s="66">
        <f t="shared" si="1"/>
        <v>4</v>
      </c>
      <c r="H13" s="65">
        <f>VLOOKUP($A13,'Return Data'!$B$7:$R$2843,7,0)</f>
        <v>3.1084999999999998</v>
      </c>
      <c r="I13" s="66">
        <f t="shared" si="2"/>
        <v>4</v>
      </c>
      <c r="J13" s="65">
        <f>VLOOKUP($A13,'Return Data'!$B$7:$R$2843,8,0)</f>
        <v>3.1242000000000001</v>
      </c>
      <c r="K13" s="66">
        <f t="shared" si="3"/>
        <v>6</v>
      </c>
      <c r="L13" s="65">
        <f>VLOOKUP($A13,'Return Data'!$B$7:$R$2843,9,0)</f>
        <v>3.1152000000000002</v>
      </c>
      <c r="M13" s="66">
        <f t="shared" si="4"/>
        <v>8</v>
      </c>
      <c r="N13" s="65">
        <f>VLOOKUP($A13,'Return Data'!$B$7:$R$2843,10,0)</f>
        <v>3.1299000000000001</v>
      </c>
      <c r="O13" s="66">
        <f t="shared" si="5"/>
        <v>7</v>
      </c>
      <c r="P13" s="65">
        <f>VLOOKUP($A13,'Return Data'!$B$7:$R$2843,11,0)</f>
        <v>3.0779999999999998</v>
      </c>
      <c r="Q13" s="66">
        <f t="shared" si="8"/>
        <v>7</v>
      </c>
      <c r="R13" s="65">
        <f>VLOOKUP($A13,'Return Data'!$B$7:$R$2843,12,0)</f>
        <v>3.0497000000000001</v>
      </c>
      <c r="S13" s="66">
        <f t="shared" ref="S13:S37" si="9">RANK(R13,R$8:R$37,0)</f>
        <v>7</v>
      </c>
      <c r="T13" s="65">
        <f>VLOOKUP($A13,'Return Data'!$B$7:$R$2843,13,0)</f>
        <v>3.0697999999999999</v>
      </c>
      <c r="U13" s="66">
        <f t="shared" ref="U13:U37" si="10">RANK(T13,T$8:T$37,0)</f>
        <v>3</v>
      </c>
      <c r="V13" s="65"/>
      <c r="W13" s="66"/>
      <c r="X13" s="65"/>
      <c r="Y13" s="66"/>
      <c r="Z13" s="65">
        <f>VLOOKUP($A13,'Return Data'!$B$7:$R$2843,16,0)</f>
        <v>3.7202000000000002</v>
      </c>
      <c r="AA13" s="67">
        <f t="shared" si="7"/>
        <v>20</v>
      </c>
    </row>
    <row r="14" spans="1:27" x14ac:dyDescent="0.3">
      <c r="A14" s="63" t="s">
        <v>1294</v>
      </c>
      <c r="B14" s="64">
        <f>VLOOKUP($A14,'Return Data'!$B$7:$R$2843,3,0)</f>
        <v>44377</v>
      </c>
      <c r="C14" s="65">
        <f>VLOOKUP($A14,'Return Data'!$B$7:$R$2843,4,0)</f>
        <v>1108.4838999999999</v>
      </c>
      <c r="D14" s="65">
        <f>VLOOKUP($A14,'Return Data'!$B$7:$R$2843,5,0)</f>
        <v>3.0790000000000002</v>
      </c>
      <c r="E14" s="66">
        <f t="shared" si="0"/>
        <v>5</v>
      </c>
      <c r="F14" s="65">
        <f>VLOOKUP($A14,'Return Data'!$B$7:$R$2843,6,0)</f>
        <v>3.0806</v>
      </c>
      <c r="G14" s="66">
        <f t="shared" si="1"/>
        <v>6</v>
      </c>
      <c r="H14" s="65">
        <f>VLOOKUP($A14,'Return Data'!$B$7:$R$2843,7,0)</f>
        <v>3.0960999999999999</v>
      </c>
      <c r="I14" s="66">
        <f t="shared" si="2"/>
        <v>6</v>
      </c>
      <c r="J14" s="65">
        <f>VLOOKUP($A14,'Return Data'!$B$7:$R$2843,8,0)</f>
        <v>3.1116000000000001</v>
      </c>
      <c r="K14" s="66">
        <f t="shared" si="3"/>
        <v>10</v>
      </c>
      <c r="L14" s="65">
        <f>VLOOKUP($A14,'Return Data'!$B$7:$R$2843,9,0)</f>
        <v>3.0983000000000001</v>
      </c>
      <c r="M14" s="66">
        <f t="shared" si="4"/>
        <v>11</v>
      </c>
      <c r="N14" s="65">
        <f>VLOOKUP($A14,'Return Data'!$B$7:$R$2843,10,0)</f>
        <v>3.0686</v>
      </c>
      <c r="O14" s="66">
        <f t="shared" si="5"/>
        <v>20</v>
      </c>
      <c r="P14" s="65">
        <f>VLOOKUP($A14,'Return Data'!$B$7:$R$2843,11,0)</f>
        <v>3.0173000000000001</v>
      </c>
      <c r="Q14" s="66">
        <f t="shared" si="8"/>
        <v>18</v>
      </c>
      <c r="R14" s="65">
        <f>VLOOKUP($A14,'Return Data'!$B$7:$R$2843,12,0)</f>
        <v>3.0055999999999998</v>
      </c>
      <c r="S14" s="66">
        <f t="shared" si="9"/>
        <v>11</v>
      </c>
      <c r="T14" s="65">
        <f>VLOOKUP($A14,'Return Data'!$B$7:$R$2843,13,0)</f>
        <v>3.0345</v>
      </c>
      <c r="U14" s="66">
        <f t="shared" si="10"/>
        <v>9</v>
      </c>
      <c r="V14" s="65"/>
      <c r="W14" s="66"/>
      <c r="X14" s="65"/>
      <c r="Y14" s="66"/>
      <c r="Z14" s="65">
        <f>VLOOKUP($A14,'Return Data'!$B$7:$R$2843,16,0)</f>
        <v>4.2435999999999998</v>
      </c>
      <c r="AA14" s="67">
        <f t="shared" si="7"/>
        <v>8</v>
      </c>
    </row>
    <row r="15" spans="1:27" x14ac:dyDescent="0.3">
      <c r="A15" s="63" t="s">
        <v>1296</v>
      </c>
      <c r="B15" s="64">
        <f>VLOOKUP($A15,'Return Data'!$B$7:$R$2843,3,0)</f>
        <v>44377</v>
      </c>
      <c r="C15" s="65">
        <f>VLOOKUP($A15,'Return Data'!$B$7:$R$2843,4,0)</f>
        <v>1074.6300000000001</v>
      </c>
      <c r="D15" s="65">
        <f>VLOOKUP($A15,'Return Data'!$B$7:$R$2843,5,0)</f>
        <v>3.0741000000000001</v>
      </c>
      <c r="E15" s="66">
        <f t="shared" si="0"/>
        <v>7</v>
      </c>
      <c r="F15" s="65">
        <f>VLOOKUP($A15,'Return Data'!$B$7:$R$2843,6,0)</f>
        <v>3.0701000000000001</v>
      </c>
      <c r="G15" s="66">
        <f t="shared" si="1"/>
        <v>8</v>
      </c>
      <c r="H15" s="65">
        <f>VLOOKUP($A15,'Return Data'!$B$7:$R$2843,7,0)</f>
        <v>3.0771000000000002</v>
      </c>
      <c r="I15" s="66">
        <f t="shared" si="2"/>
        <v>14</v>
      </c>
      <c r="J15" s="65">
        <f>VLOOKUP($A15,'Return Data'!$B$7:$R$2843,8,0)</f>
        <v>3.0848</v>
      </c>
      <c r="K15" s="66">
        <f t="shared" si="3"/>
        <v>19</v>
      </c>
      <c r="L15" s="65">
        <f>VLOOKUP($A15,'Return Data'!$B$7:$R$2843,9,0)</f>
        <v>3.0767000000000002</v>
      </c>
      <c r="M15" s="66">
        <f t="shared" si="4"/>
        <v>19</v>
      </c>
      <c r="N15" s="65">
        <f>VLOOKUP($A15,'Return Data'!$B$7:$R$2843,10,0)</f>
        <v>3.0630000000000002</v>
      </c>
      <c r="O15" s="66">
        <f t="shared" si="5"/>
        <v>21</v>
      </c>
      <c r="P15" s="65">
        <f>VLOOKUP($A15,'Return Data'!$B$7:$R$2843,11,0)</f>
        <v>3.0545</v>
      </c>
      <c r="Q15" s="66">
        <f t="shared" si="8"/>
        <v>9</v>
      </c>
      <c r="R15" s="65">
        <f>VLOOKUP($A15,'Return Data'!$B$7:$R$2843,12,0)</f>
        <v>3.0606</v>
      </c>
      <c r="S15" s="66">
        <f t="shared" si="9"/>
        <v>2</v>
      </c>
      <c r="T15" s="65">
        <f>VLOOKUP($A15,'Return Data'!$B$7:$R$2843,13,0)</f>
        <v>3.0922000000000001</v>
      </c>
      <c r="U15" s="66">
        <f t="shared" si="10"/>
        <v>1</v>
      </c>
      <c r="V15" s="65"/>
      <c r="W15" s="66"/>
      <c r="X15" s="65"/>
      <c r="Y15" s="66"/>
      <c r="Z15" s="65">
        <f>VLOOKUP($A15,'Return Data'!$B$7:$R$2843,16,0)</f>
        <v>3.7776999999999998</v>
      </c>
      <c r="AA15" s="67">
        <f t="shared" si="7"/>
        <v>17</v>
      </c>
    </row>
    <row r="16" spans="1:27" x14ac:dyDescent="0.3">
      <c r="A16" s="63" t="s">
        <v>1297</v>
      </c>
      <c r="B16" s="64">
        <f>VLOOKUP($A16,'Return Data'!$B$7:$R$2843,3,0)</f>
        <v>44377</v>
      </c>
      <c r="C16" s="65">
        <f>VLOOKUP($A16,'Return Data'!$B$7:$R$2843,4,0)</f>
        <v>1082.5425</v>
      </c>
      <c r="D16" s="65">
        <f>VLOOKUP($A16,'Return Data'!$B$7:$R$2843,5,0)</f>
        <v>3.0247000000000002</v>
      </c>
      <c r="E16" s="66">
        <f t="shared" si="0"/>
        <v>20</v>
      </c>
      <c r="F16" s="65">
        <f>VLOOKUP($A16,'Return Data'!$B$7:$R$2843,6,0)</f>
        <v>3.0341999999999998</v>
      </c>
      <c r="G16" s="66">
        <f t="shared" si="1"/>
        <v>21</v>
      </c>
      <c r="H16" s="65">
        <f>VLOOKUP($A16,'Return Data'!$B$7:$R$2843,7,0)</f>
        <v>3.0493000000000001</v>
      </c>
      <c r="I16" s="66">
        <f t="shared" si="2"/>
        <v>20</v>
      </c>
      <c r="J16" s="65">
        <f>VLOOKUP($A16,'Return Data'!$B$7:$R$2843,8,0)</f>
        <v>3.0750000000000002</v>
      </c>
      <c r="K16" s="66">
        <f t="shared" si="3"/>
        <v>20</v>
      </c>
      <c r="L16" s="65">
        <f>VLOOKUP($A16,'Return Data'!$B$7:$R$2843,9,0)</f>
        <v>3.0615000000000001</v>
      </c>
      <c r="M16" s="66">
        <f t="shared" si="4"/>
        <v>22</v>
      </c>
      <c r="N16" s="65">
        <f>VLOOKUP($A16,'Return Data'!$B$7:$R$2843,10,0)</f>
        <v>3.0613000000000001</v>
      </c>
      <c r="O16" s="66">
        <f t="shared" si="5"/>
        <v>22</v>
      </c>
      <c r="P16" s="65">
        <f>VLOOKUP($A16,'Return Data'!$B$7:$R$2843,11,0)</f>
        <v>3.0124</v>
      </c>
      <c r="Q16" s="66">
        <f t="shared" si="8"/>
        <v>22</v>
      </c>
      <c r="R16" s="65">
        <f>VLOOKUP($A16,'Return Data'!$B$7:$R$2843,12,0)</f>
        <v>2.9740000000000002</v>
      </c>
      <c r="S16" s="66">
        <f t="shared" si="9"/>
        <v>20</v>
      </c>
      <c r="T16" s="65">
        <f>VLOOKUP($A16,'Return Data'!$B$7:$R$2843,13,0)</f>
        <v>2.9937</v>
      </c>
      <c r="U16" s="66">
        <f t="shared" si="10"/>
        <v>17</v>
      </c>
      <c r="V16" s="65"/>
      <c r="W16" s="66"/>
      <c r="X16" s="65"/>
      <c r="Y16" s="66"/>
      <c r="Z16" s="65">
        <f>VLOOKUP($A16,'Return Data'!$B$7:$R$2843,16,0)</f>
        <v>3.7614999999999998</v>
      </c>
      <c r="AA16" s="67">
        <f t="shared" si="7"/>
        <v>19</v>
      </c>
    </row>
    <row r="17" spans="1:27" x14ac:dyDescent="0.3">
      <c r="A17" s="63" t="s">
        <v>1299</v>
      </c>
      <c r="B17" s="64">
        <f>VLOOKUP($A17,'Return Data'!$B$7:$R$2843,3,0)</f>
        <v>44377</v>
      </c>
      <c r="C17" s="65">
        <f>VLOOKUP($A17,'Return Data'!$B$7:$R$2843,4,0)</f>
        <v>3063.4497999999999</v>
      </c>
      <c r="D17" s="65">
        <f>VLOOKUP($A17,'Return Data'!$B$7:$R$2843,5,0)</f>
        <v>3.0266000000000002</v>
      </c>
      <c r="E17" s="66">
        <f t="shared" si="0"/>
        <v>18</v>
      </c>
      <c r="F17" s="65">
        <f>VLOOKUP($A17,'Return Data'!$B$7:$R$2843,6,0)</f>
        <v>3.0358000000000001</v>
      </c>
      <c r="G17" s="66">
        <f t="shared" si="1"/>
        <v>19</v>
      </c>
      <c r="H17" s="65">
        <f>VLOOKUP($A17,'Return Data'!$B$7:$R$2843,7,0)</f>
        <v>3.0350999999999999</v>
      </c>
      <c r="I17" s="66">
        <f t="shared" si="2"/>
        <v>24</v>
      </c>
      <c r="J17" s="65">
        <f>VLOOKUP($A17,'Return Data'!$B$7:$R$2843,8,0)</f>
        <v>3.0638999999999998</v>
      </c>
      <c r="K17" s="66">
        <f t="shared" si="3"/>
        <v>23</v>
      </c>
      <c r="L17" s="65">
        <f>VLOOKUP($A17,'Return Data'!$B$7:$R$2843,9,0)</f>
        <v>3.0630999999999999</v>
      </c>
      <c r="M17" s="66">
        <f t="shared" si="4"/>
        <v>21</v>
      </c>
      <c r="N17" s="65">
        <f>VLOOKUP($A17,'Return Data'!$B$7:$R$2843,10,0)</f>
        <v>3.0548000000000002</v>
      </c>
      <c r="O17" s="66">
        <f t="shared" si="5"/>
        <v>24</v>
      </c>
      <c r="P17" s="65">
        <f>VLOOKUP($A17,'Return Data'!$B$7:$R$2843,11,0)</f>
        <v>3.0017</v>
      </c>
      <c r="Q17" s="66">
        <f t="shared" si="8"/>
        <v>25</v>
      </c>
      <c r="R17" s="65">
        <f>VLOOKUP($A17,'Return Data'!$B$7:$R$2843,12,0)</f>
        <v>2.9565999999999999</v>
      </c>
      <c r="S17" s="66">
        <f t="shared" si="9"/>
        <v>24</v>
      </c>
      <c r="T17" s="65">
        <f>VLOOKUP($A17,'Return Data'!$B$7:$R$2843,13,0)</f>
        <v>2.9716999999999998</v>
      </c>
      <c r="U17" s="66">
        <f t="shared" si="10"/>
        <v>21</v>
      </c>
      <c r="V17" s="65">
        <f>VLOOKUP($A17,'Return Data'!$B$7:$R$2843,17,0)</f>
        <v>3.6415000000000002</v>
      </c>
      <c r="W17" s="66">
        <f>RANK(V17,V$8:V$37,0)</f>
        <v>4</v>
      </c>
      <c r="X17" s="65">
        <f>VLOOKUP($A17,'Return Data'!$B$7:$R$2843,14,0)</f>
        <v>4.4764999999999997</v>
      </c>
      <c r="Y17" s="66">
        <f>RANK(X17,X$8:X$37,0)</f>
        <v>3</v>
      </c>
      <c r="Z17" s="65">
        <f>VLOOKUP($A17,'Return Data'!$B$7:$R$2843,16,0)</f>
        <v>5.9379999999999997</v>
      </c>
      <c r="AA17" s="67">
        <f t="shared" si="7"/>
        <v>4</v>
      </c>
    </row>
    <row r="18" spans="1:27" x14ac:dyDescent="0.3">
      <c r="A18" s="63" t="s">
        <v>1302</v>
      </c>
      <c r="B18" s="64">
        <f>VLOOKUP($A18,'Return Data'!$B$7:$R$2843,3,0)</f>
        <v>44377</v>
      </c>
      <c r="C18" s="65">
        <f>VLOOKUP($A18,'Return Data'!$B$7:$R$2843,4,0)</f>
        <v>1081.3203000000001</v>
      </c>
      <c r="D18" s="65">
        <f>VLOOKUP($A18,'Return Data'!$B$7:$R$2843,5,0)</f>
        <v>3.0449999999999999</v>
      </c>
      <c r="E18" s="66">
        <f t="shared" si="0"/>
        <v>12</v>
      </c>
      <c r="F18" s="65">
        <f>VLOOKUP($A18,'Return Data'!$B$7:$R$2843,6,0)</f>
        <v>3.0375999999999999</v>
      </c>
      <c r="G18" s="66">
        <f t="shared" si="1"/>
        <v>18</v>
      </c>
      <c r="H18" s="65">
        <f>VLOOKUP($A18,'Return Data'!$B$7:$R$2843,7,0)</f>
        <v>3.0648</v>
      </c>
      <c r="I18" s="66">
        <f t="shared" si="2"/>
        <v>18</v>
      </c>
      <c r="J18" s="65">
        <f>VLOOKUP($A18,'Return Data'!$B$7:$R$2843,8,0)</f>
        <v>3.1057999999999999</v>
      </c>
      <c r="K18" s="66">
        <f t="shared" si="3"/>
        <v>11</v>
      </c>
      <c r="L18" s="65">
        <f>VLOOKUP($A18,'Return Data'!$B$7:$R$2843,9,0)</f>
        <v>3.0889000000000002</v>
      </c>
      <c r="M18" s="66">
        <f t="shared" si="4"/>
        <v>15</v>
      </c>
      <c r="N18" s="65">
        <f>VLOOKUP($A18,'Return Data'!$B$7:$R$2843,10,0)</f>
        <v>3.0741999999999998</v>
      </c>
      <c r="O18" s="66">
        <f t="shared" si="5"/>
        <v>17</v>
      </c>
      <c r="P18" s="65">
        <f>VLOOKUP($A18,'Return Data'!$B$7:$R$2843,11,0)</f>
        <v>3.0325000000000002</v>
      </c>
      <c r="Q18" s="66">
        <f t="shared" si="8"/>
        <v>15</v>
      </c>
      <c r="R18" s="65">
        <f>VLOOKUP($A18,'Return Data'!$B$7:$R$2843,12,0)</f>
        <v>2.9887000000000001</v>
      </c>
      <c r="S18" s="66">
        <f t="shared" si="9"/>
        <v>17</v>
      </c>
      <c r="T18" s="65">
        <f>VLOOKUP($A18,'Return Data'!$B$7:$R$2843,13,0)</f>
        <v>3.0038</v>
      </c>
      <c r="U18" s="66">
        <f t="shared" si="10"/>
        <v>14</v>
      </c>
      <c r="V18" s="65"/>
      <c r="W18" s="66"/>
      <c r="X18" s="65"/>
      <c r="Y18" s="66"/>
      <c r="Z18" s="65">
        <f>VLOOKUP($A18,'Return Data'!$B$7:$R$2843,16,0)</f>
        <v>3.7679</v>
      </c>
      <c r="AA18" s="67">
        <f t="shared" si="7"/>
        <v>18</v>
      </c>
    </row>
    <row r="19" spans="1:27" x14ac:dyDescent="0.3">
      <c r="A19" s="63" t="s">
        <v>1303</v>
      </c>
      <c r="B19" s="64">
        <f>VLOOKUP($A19,'Return Data'!$B$7:$R$2843,3,0)</f>
        <v>44377</v>
      </c>
      <c r="C19" s="65">
        <f>VLOOKUP($A19,'Return Data'!$B$7:$R$2843,4,0)</f>
        <v>111.56570000000001</v>
      </c>
      <c r="D19" s="65">
        <f>VLOOKUP($A19,'Return Data'!$B$7:$R$2843,5,0)</f>
        <v>3.0101</v>
      </c>
      <c r="E19" s="66">
        <f t="shared" si="0"/>
        <v>24</v>
      </c>
      <c r="F19" s="65">
        <f>VLOOKUP($A19,'Return Data'!$B$7:$R$2843,6,0)</f>
        <v>3.0106000000000002</v>
      </c>
      <c r="G19" s="66">
        <f t="shared" si="1"/>
        <v>23</v>
      </c>
      <c r="H19" s="65">
        <f>VLOOKUP($A19,'Return Data'!$B$7:$R$2843,7,0)</f>
        <v>3.0396999999999998</v>
      </c>
      <c r="I19" s="66">
        <f t="shared" si="2"/>
        <v>21</v>
      </c>
      <c r="J19" s="65">
        <f>VLOOKUP($A19,'Return Data'!$B$7:$R$2843,8,0)</f>
        <v>3.0649000000000002</v>
      </c>
      <c r="K19" s="66">
        <f t="shared" si="3"/>
        <v>22</v>
      </c>
      <c r="L19" s="65">
        <f>VLOOKUP($A19,'Return Data'!$B$7:$R$2843,9,0)</f>
        <v>3.0579000000000001</v>
      </c>
      <c r="M19" s="66">
        <f t="shared" si="4"/>
        <v>23</v>
      </c>
      <c r="N19" s="65">
        <f>VLOOKUP($A19,'Return Data'!$B$7:$R$2843,10,0)</f>
        <v>3.077</v>
      </c>
      <c r="O19" s="66">
        <f t="shared" si="5"/>
        <v>15</v>
      </c>
      <c r="P19" s="65">
        <f>VLOOKUP($A19,'Return Data'!$B$7:$R$2843,11,0)</f>
        <v>3.0171999999999999</v>
      </c>
      <c r="Q19" s="66">
        <f t="shared" si="8"/>
        <v>19</v>
      </c>
      <c r="R19" s="65">
        <f>VLOOKUP($A19,'Return Data'!$B$7:$R$2843,12,0)</f>
        <v>2.9738000000000002</v>
      </c>
      <c r="S19" s="66">
        <f t="shared" si="9"/>
        <v>21</v>
      </c>
      <c r="T19" s="65">
        <f>VLOOKUP($A19,'Return Data'!$B$7:$R$2843,13,0)</f>
        <v>2.9849000000000001</v>
      </c>
      <c r="U19" s="66">
        <f t="shared" si="10"/>
        <v>19</v>
      </c>
      <c r="V19" s="65"/>
      <c r="W19" s="66"/>
      <c r="X19" s="65"/>
      <c r="Y19" s="66"/>
      <c r="Z19" s="65">
        <f>VLOOKUP($A19,'Return Data'!$B$7:$R$2843,16,0)</f>
        <v>4.2518000000000002</v>
      </c>
      <c r="AA19" s="67">
        <f t="shared" si="7"/>
        <v>7</v>
      </c>
    </row>
    <row r="20" spans="1:27" x14ac:dyDescent="0.3">
      <c r="A20" s="63" t="s">
        <v>1306</v>
      </c>
      <c r="B20" s="64">
        <f>VLOOKUP($A20,'Return Data'!$B$7:$R$2843,3,0)</f>
        <v>44377</v>
      </c>
      <c r="C20" s="65">
        <f>VLOOKUP($A20,'Return Data'!$B$7:$R$2843,4,0)</f>
        <v>1103.2262000000001</v>
      </c>
      <c r="D20" s="65">
        <f>VLOOKUP($A20,'Return Data'!$B$7:$R$2843,5,0)</f>
        <v>3.0209000000000001</v>
      </c>
      <c r="E20" s="66">
        <f t="shared" si="0"/>
        <v>22</v>
      </c>
      <c r="F20" s="65">
        <f>VLOOKUP($A20,'Return Data'!$B$7:$R$2843,6,0)</f>
        <v>3.0699000000000001</v>
      </c>
      <c r="G20" s="66">
        <f t="shared" si="1"/>
        <v>9</v>
      </c>
      <c r="H20" s="65">
        <f>VLOOKUP($A20,'Return Data'!$B$7:$R$2843,7,0)</f>
        <v>3.0565000000000002</v>
      </c>
      <c r="I20" s="66">
        <f t="shared" si="2"/>
        <v>19</v>
      </c>
      <c r="J20" s="65">
        <f>VLOOKUP($A20,'Return Data'!$B$7:$R$2843,8,0)</f>
        <v>3.0625</v>
      </c>
      <c r="K20" s="66">
        <f t="shared" si="3"/>
        <v>24</v>
      </c>
      <c r="L20" s="65">
        <f>VLOOKUP($A20,'Return Data'!$B$7:$R$2843,9,0)</f>
        <v>3.0497000000000001</v>
      </c>
      <c r="M20" s="66">
        <f t="shared" si="4"/>
        <v>26</v>
      </c>
      <c r="N20" s="65">
        <f>VLOOKUP($A20,'Return Data'!$B$7:$R$2843,10,0)</f>
        <v>3.0520999999999998</v>
      </c>
      <c r="O20" s="66">
        <f t="shared" si="5"/>
        <v>25</v>
      </c>
      <c r="P20" s="65">
        <f>VLOOKUP($A20,'Return Data'!$B$7:$R$2843,11,0)</f>
        <v>2.9946000000000002</v>
      </c>
      <c r="Q20" s="66">
        <f t="shared" si="8"/>
        <v>27</v>
      </c>
      <c r="R20" s="65">
        <f>VLOOKUP($A20,'Return Data'!$B$7:$R$2843,12,0)</f>
        <v>2.9521999999999999</v>
      </c>
      <c r="S20" s="66">
        <f t="shared" si="9"/>
        <v>26</v>
      </c>
      <c r="T20" s="65">
        <f>VLOOKUP($A20,'Return Data'!$B$7:$R$2843,13,0)</f>
        <v>2.9674999999999998</v>
      </c>
      <c r="U20" s="66">
        <f t="shared" si="10"/>
        <v>22</v>
      </c>
      <c r="V20" s="65"/>
      <c r="W20" s="66"/>
      <c r="X20" s="65"/>
      <c r="Y20" s="66"/>
      <c r="Z20" s="65">
        <f>VLOOKUP($A20,'Return Data'!$B$7:$R$2843,16,0)</f>
        <v>4.0923999999999996</v>
      </c>
      <c r="AA20" s="67">
        <f t="shared" si="7"/>
        <v>11</v>
      </c>
    </row>
    <row r="21" spans="1:27" x14ac:dyDescent="0.3">
      <c r="A21" s="63" t="s">
        <v>1308</v>
      </c>
      <c r="B21" s="64">
        <f>VLOOKUP($A21,'Return Data'!$B$7:$R$2843,3,0)</f>
        <v>44377</v>
      </c>
      <c r="C21" s="65">
        <f>VLOOKUP($A21,'Return Data'!$B$7:$R$2843,4,0)</f>
        <v>1073.3326</v>
      </c>
      <c r="D21" s="65">
        <f>VLOOKUP($A21,'Return Data'!$B$7:$R$2843,5,0)</f>
        <v>2.9588000000000001</v>
      </c>
      <c r="E21" s="66">
        <f t="shared" si="0"/>
        <v>28</v>
      </c>
      <c r="F21" s="65">
        <f>VLOOKUP($A21,'Return Data'!$B$7:$R$2843,6,0)</f>
        <v>2.9060000000000001</v>
      </c>
      <c r="G21" s="66">
        <f t="shared" si="1"/>
        <v>29</v>
      </c>
      <c r="H21" s="65">
        <f>VLOOKUP($A21,'Return Data'!$B$7:$R$2843,7,0)</f>
        <v>2.9651000000000001</v>
      </c>
      <c r="I21" s="66">
        <f t="shared" si="2"/>
        <v>29</v>
      </c>
      <c r="J21" s="65">
        <f>VLOOKUP($A21,'Return Data'!$B$7:$R$2843,8,0)</f>
        <v>2.9967000000000001</v>
      </c>
      <c r="K21" s="66">
        <f t="shared" si="3"/>
        <v>29</v>
      </c>
      <c r="L21" s="65">
        <f>VLOOKUP($A21,'Return Data'!$B$7:$R$2843,9,0)</f>
        <v>2.9935999999999998</v>
      </c>
      <c r="M21" s="66">
        <f t="shared" si="4"/>
        <v>30</v>
      </c>
      <c r="N21" s="65">
        <f>VLOOKUP($A21,'Return Data'!$B$7:$R$2843,10,0)</f>
        <v>2.9902000000000002</v>
      </c>
      <c r="O21" s="66">
        <f t="shared" si="5"/>
        <v>30</v>
      </c>
      <c r="P21" s="65">
        <f>VLOOKUP($A21,'Return Data'!$B$7:$R$2843,11,0)</f>
        <v>2.9554</v>
      </c>
      <c r="Q21" s="66">
        <f t="shared" si="8"/>
        <v>29</v>
      </c>
      <c r="R21" s="65">
        <f>VLOOKUP($A21,'Return Data'!$B$7:$R$2843,12,0)</f>
        <v>2.9171999999999998</v>
      </c>
      <c r="S21" s="66">
        <f t="shared" si="9"/>
        <v>29</v>
      </c>
      <c r="T21" s="65">
        <f>VLOOKUP($A21,'Return Data'!$B$7:$R$2843,13,0)</f>
        <v>2.9325000000000001</v>
      </c>
      <c r="U21" s="66">
        <f t="shared" si="10"/>
        <v>26</v>
      </c>
      <c r="V21" s="65"/>
      <c r="W21" s="66"/>
      <c r="X21" s="65"/>
      <c r="Y21" s="66"/>
      <c r="Z21" s="65">
        <f>VLOOKUP($A21,'Return Data'!$B$7:$R$2843,16,0)</f>
        <v>3.6373000000000002</v>
      </c>
      <c r="AA21" s="67">
        <f t="shared" si="7"/>
        <v>22</v>
      </c>
    </row>
    <row r="22" spans="1:27" x14ac:dyDescent="0.3">
      <c r="A22" s="63" t="s">
        <v>1310</v>
      </c>
      <c r="B22" s="64">
        <f>VLOOKUP($A22,'Return Data'!$B$7:$R$2843,3,0)</f>
        <v>44377</v>
      </c>
      <c r="C22" s="65">
        <f>VLOOKUP($A22,'Return Data'!$B$7:$R$2843,4,0)</f>
        <v>1047.6693</v>
      </c>
      <c r="D22" s="65">
        <f>VLOOKUP($A22,'Return Data'!$B$7:$R$2843,5,0)</f>
        <v>3.0487000000000002</v>
      </c>
      <c r="E22" s="66">
        <f t="shared" si="0"/>
        <v>10</v>
      </c>
      <c r="F22" s="65">
        <f>VLOOKUP($A22,'Return Data'!$B$7:$R$2843,6,0)</f>
        <v>3.0503999999999998</v>
      </c>
      <c r="G22" s="66">
        <f t="shared" si="1"/>
        <v>13</v>
      </c>
      <c r="H22" s="65">
        <f>VLOOKUP($A22,'Return Data'!$B$7:$R$2843,7,0)</f>
        <v>3.0651999999999999</v>
      </c>
      <c r="I22" s="66">
        <f t="shared" si="2"/>
        <v>17</v>
      </c>
      <c r="J22" s="65">
        <f>VLOOKUP($A22,'Return Data'!$B$7:$R$2843,8,0)</f>
        <v>3.0922000000000001</v>
      </c>
      <c r="K22" s="66">
        <f t="shared" si="3"/>
        <v>17</v>
      </c>
      <c r="L22" s="65">
        <f>VLOOKUP($A22,'Return Data'!$B$7:$R$2843,9,0)</f>
        <v>3.0768</v>
      </c>
      <c r="M22" s="66">
        <f t="shared" si="4"/>
        <v>18</v>
      </c>
      <c r="N22" s="65">
        <f>VLOOKUP($A22,'Return Data'!$B$7:$R$2843,10,0)</f>
        <v>3.0848</v>
      </c>
      <c r="O22" s="66">
        <f t="shared" si="5"/>
        <v>13</v>
      </c>
      <c r="P22" s="65">
        <f>VLOOKUP($A22,'Return Data'!$B$7:$R$2843,11,0)</f>
        <v>3.0421999999999998</v>
      </c>
      <c r="Q22" s="66">
        <f t="shared" si="8"/>
        <v>13</v>
      </c>
      <c r="R22" s="65">
        <f>VLOOKUP($A22,'Return Data'!$B$7:$R$2843,12,0)</f>
        <v>3.0042</v>
      </c>
      <c r="S22" s="66">
        <f>RANK(R22,R$8:R$37,0)</f>
        <v>12</v>
      </c>
      <c r="T22" s="65"/>
      <c r="U22" s="66"/>
      <c r="V22" s="65"/>
      <c r="W22" s="66"/>
      <c r="X22" s="65"/>
      <c r="Y22" s="66"/>
      <c r="Z22" s="65">
        <f>VLOOKUP($A22,'Return Data'!$B$7:$R$2843,16,0)</f>
        <v>3.2037</v>
      </c>
      <c r="AA22" s="67">
        <f t="shared" si="7"/>
        <v>30</v>
      </c>
    </row>
    <row r="23" spans="1:27" x14ac:dyDescent="0.3">
      <c r="A23" s="63" t="s">
        <v>1312</v>
      </c>
      <c r="B23" s="64">
        <f>VLOOKUP($A23,'Return Data'!$B$7:$R$2843,3,0)</f>
        <v>44377</v>
      </c>
      <c r="C23" s="65">
        <f>VLOOKUP($A23,'Return Data'!$B$7:$R$2843,4,0)</f>
        <v>1056.873</v>
      </c>
      <c r="D23" s="65">
        <f>VLOOKUP($A23,'Return Data'!$B$7:$R$2843,5,0)</f>
        <v>2.9496000000000002</v>
      </c>
      <c r="E23" s="66">
        <f t="shared" si="0"/>
        <v>29</v>
      </c>
      <c r="F23" s="65">
        <f>VLOOKUP($A23,'Return Data'!$B$7:$R$2843,6,0)</f>
        <v>2.9674</v>
      </c>
      <c r="G23" s="66">
        <f t="shared" si="1"/>
        <v>28</v>
      </c>
      <c r="H23" s="65">
        <f>VLOOKUP($A23,'Return Data'!$B$7:$R$2843,7,0)</f>
        <v>2.9994000000000001</v>
      </c>
      <c r="I23" s="66">
        <f t="shared" si="2"/>
        <v>28</v>
      </c>
      <c r="J23" s="65">
        <f>VLOOKUP($A23,'Return Data'!$B$7:$R$2843,8,0)</f>
        <v>3.0165000000000002</v>
      </c>
      <c r="K23" s="66">
        <f t="shared" si="3"/>
        <v>28</v>
      </c>
      <c r="L23" s="65">
        <f>VLOOKUP($A23,'Return Data'!$B$7:$R$2843,9,0)</f>
        <v>2.9980000000000002</v>
      </c>
      <c r="M23" s="66">
        <f t="shared" si="4"/>
        <v>29</v>
      </c>
      <c r="N23" s="65">
        <f>VLOOKUP($A23,'Return Data'!$B$7:$R$2843,10,0)</f>
        <v>2.9944999999999999</v>
      </c>
      <c r="O23" s="66">
        <f t="shared" si="5"/>
        <v>29</v>
      </c>
      <c r="P23" s="65">
        <f>VLOOKUP($A23,'Return Data'!$B$7:$R$2843,11,0)</f>
        <v>2.9474999999999998</v>
      </c>
      <c r="Q23" s="66">
        <f t="shared" si="8"/>
        <v>30</v>
      </c>
      <c r="R23" s="65">
        <f>VLOOKUP($A23,'Return Data'!$B$7:$R$2843,12,0)</f>
        <v>2.9070999999999998</v>
      </c>
      <c r="S23" s="66">
        <f t="shared" si="9"/>
        <v>30</v>
      </c>
      <c r="T23" s="65">
        <f>VLOOKUP($A23,'Return Data'!$B$7:$R$2843,13,0)</f>
        <v>2.9258000000000002</v>
      </c>
      <c r="U23" s="66">
        <f t="shared" si="10"/>
        <v>27</v>
      </c>
      <c r="V23" s="65"/>
      <c r="W23" s="66"/>
      <c r="X23" s="65"/>
      <c r="Y23" s="66"/>
      <c r="Z23" s="65">
        <f>VLOOKUP($A23,'Return Data'!$B$7:$R$2843,16,0)</f>
        <v>3.3374000000000001</v>
      </c>
      <c r="AA23" s="67">
        <f t="shared" si="7"/>
        <v>29</v>
      </c>
    </row>
    <row r="24" spans="1:27" x14ac:dyDescent="0.3">
      <c r="A24" s="63" t="s">
        <v>1314</v>
      </c>
      <c r="B24" s="64">
        <f>VLOOKUP($A24,'Return Data'!$B$7:$R$2843,3,0)</f>
        <v>44377</v>
      </c>
      <c r="C24" s="65">
        <f>VLOOKUP($A24,'Return Data'!$B$7:$R$2843,4,0)</f>
        <v>1053.2125000000001</v>
      </c>
      <c r="D24" s="65">
        <f>VLOOKUP($A24,'Return Data'!$B$7:$R$2843,5,0)</f>
        <v>3.0465</v>
      </c>
      <c r="E24" s="66">
        <f t="shared" si="0"/>
        <v>11</v>
      </c>
      <c r="F24" s="65">
        <f>VLOOKUP($A24,'Return Data'!$B$7:$R$2843,6,0)</f>
        <v>3.0528</v>
      </c>
      <c r="G24" s="66">
        <f t="shared" si="1"/>
        <v>11</v>
      </c>
      <c r="H24" s="65">
        <f>VLOOKUP($A24,'Return Data'!$B$7:$R$2843,7,0)</f>
        <v>3.0897000000000001</v>
      </c>
      <c r="I24" s="66">
        <f t="shared" si="2"/>
        <v>10</v>
      </c>
      <c r="J24" s="65">
        <f>VLOOKUP($A24,'Return Data'!$B$7:$R$2843,8,0)</f>
        <v>3.0979999999999999</v>
      </c>
      <c r="K24" s="66">
        <f t="shared" si="3"/>
        <v>14</v>
      </c>
      <c r="L24" s="65">
        <f>VLOOKUP($A24,'Return Data'!$B$7:$R$2843,9,0)</f>
        <v>3.1000999999999999</v>
      </c>
      <c r="M24" s="66">
        <f t="shared" si="4"/>
        <v>10</v>
      </c>
      <c r="N24" s="65">
        <f>VLOOKUP($A24,'Return Data'!$B$7:$R$2843,10,0)</f>
        <v>3.1573000000000002</v>
      </c>
      <c r="O24" s="66">
        <f t="shared" si="5"/>
        <v>3</v>
      </c>
      <c r="P24" s="65">
        <f>VLOOKUP($A24,'Return Data'!$B$7:$R$2843,11,0)</f>
        <v>3.0979000000000001</v>
      </c>
      <c r="Q24" s="66">
        <f t="shared" si="8"/>
        <v>4</v>
      </c>
      <c r="R24" s="65">
        <f>VLOOKUP($A24,'Return Data'!$B$7:$R$2843,12,0)</f>
        <v>3.0510999999999999</v>
      </c>
      <c r="S24" s="66">
        <f>RANK(R24,R$8:R$37,0)</f>
        <v>6</v>
      </c>
      <c r="T24" s="65"/>
      <c r="U24" s="66"/>
      <c r="V24" s="65"/>
      <c r="W24" s="66"/>
      <c r="X24" s="65"/>
      <c r="Y24" s="66"/>
      <c r="Z24" s="65">
        <f>VLOOKUP($A24,'Return Data'!$B$7:$R$2843,16,0)</f>
        <v>3.3458000000000001</v>
      </c>
      <c r="AA24" s="67">
        <f t="shared" si="7"/>
        <v>27</v>
      </c>
    </row>
    <row r="25" spans="1:27" x14ac:dyDescent="0.3">
      <c r="A25" s="63" t="s">
        <v>1316</v>
      </c>
      <c r="B25" s="64">
        <f>VLOOKUP($A25,'Return Data'!$B$7:$R$2843,3,0)</f>
        <v>44377</v>
      </c>
      <c r="C25" s="65">
        <f>VLOOKUP($A25,'Return Data'!$B$7:$R$2843,4,0)</f>
        <v>1104.4930999999999</v>
      </c>
      <c r="D25" s="65">
        <f>VLOOKUP($A25,'Return Data'!$B$7:$R$2843,5,0)</f>
        <v>3.0108000000000001</v>
      </c>
      <c r="E25" s="66">
        <f t="shared" si="0"/>
        <v>23</v>
      </c>
      <c r="F25" s="65">
        <f>VLOOKUP($A25,'Return Data'!$B$7:$R$2843,6,0)</f>
        <v>3.008</v>
      </c>
      <c r="G25" s="66">
        <f t="shared" si="1"/>
        <v>24</v>
      </c>
      <c r="H25" s="65">
        <f>VLOOKUP($A25,'Return Data'!$B$7:$R$2843,7,0)</f>
        <v>3.0377999999999998</v>
      </c>
      <c r="I25" s="66">
        <f t="shared" si="2"/>
        <v>23</v>
      </c>
      <c r="J25" s="65">
        <f>VLOOKUP($A25,'Return Data'!$B$7:$R$2843,8,0)</f>
        <v>3.0577999999999999</v>
      </c>
      <c r="K25" s="66">
        <f t="shared" si="3"/>
        <v>25</v>
      </c>
      <c r="L25" s="65">
        <f>VLOOKUP($A25,'Return Data'!$B$7:$R$2843,9,0)</f>
        <v>3.0512999999999999</v>
      </c>
      <c r="M25" s="66">
        <f t="shared" si="4"/>
        <v>25</v>
      </c>
      <c r="N25" s="65">
        <f>VLOOKUP($A25,'Return Data'!$B$7:$R$2843,10,0)</f>
        <v>3.0487000000000002</v>
      </c>
      <c r="O25" s="66">
        <f t="shared" si="5"/>
        <v>26</v>
      </c>
      <c r="P25" s="65">
        <f>VLOOKUP($A25,'Return Data'!$B$7:$R$2843,11,0)</f>
        <v>3.0036</v>
      </c>
      <c r="Q25" s="66">
        <f t="shared" si="8"/>
        <v>24</v>
      </c>
      <c r="R25" s="65">
        <f>VLOOKUP($A25,'Return Data'!$B$7:$R$2843,12,0)</f>
        <v>2.9679000000000002</v>
      </c>
      <c r="S25" s="66">
        <f t="shared" si="9"/>
        <v>23</v>
      </c>
      <c r="T25" s="65">
        <f>VLOOKUP($A25,'Return Data'!$B$7:$R$2843,13,0)</f>
        <v>2.9811000000000001</v>
      </c>
      <c r="U25" s="66">
        <f t="shared" si="10"/>
        <v>20</v>
      </c>
      <c r="V25" s="65"/>
      <c r="W25" s="66"/>
      <c r="X25" s="65"/>
      <c r="Y25" s="66"/>
      <c r="Z25" s="65">
        <f>VLOOKUP($A25,'Return Data'!$B$7:$R$2843,16,0)</f>
        <v>4.1269999999999998</v>
      </c>
      <c r="AA25" s="67">
        <f t="shared" si="7"/>
        <v>10</v>
      </c>
    </row>
    <row r="26" spans="1:27" x14ac:dyDescent="0.3">
      <c r="A26" s="63" t="s">
        <v>1318</v>
      </c>
      <c r="B26" s="64">
        <f>VLOOKUP($A26,'Return Data'!$B$7:$R$2843,3,0)</f>
        <v>44377</v>
      </c>
      <c r="C26" s="65">
        <f>VLOOKUP($A26,'Return Data'!$B$7:$R$2843,4,0)</f>
        <v>2568.2069999999999</v>
      </c>
      <c r="D26" s="65">
        <f>VLOOKUP($A26,'Return Data'!$B$7:$R$2843,5,0)</f>
        <v>3.0274999999999999</v>
      </c>
      <c r="E26" s="66">
        <f t="shared" si="0"/>
        <v>17</v>
      </c>
      <c r="F26" s="65">
        <f>VLOOKUP($A26,'Return Data'!$B$7:$R$2843,6,0)</f>
        <v>3.0453000000000001</v>
      </c>
      <c r="G26" s="66">
        <f t="shared" si="1"/>
        <v>16</v>
      </c>
      <c r="H26" s="65">
        <f>VLOOKUP($A26,'Return Data'!$B$7:$R$2843,7,0)</f>
        <v>3.0388000000000002</v>
      </c>
      <c r="I26" s="66">
        <f t="shared" si="2"/>
        <v>22</v>
      </c>
      <c r="J26" s="65">
        <f>VLOOKUP($A26,'Return Data'!$B$7:$R$2843,8,0)</f>
        <v>3.0726</v>
      </c>
      <c r="K26" s="66">
        <f t="shared" si="3"/>
        <v>21</v>
      </c>
      <c r="L26" s="65">
        <f>VLOOKUP($A26,'Return Data'!$B$7:$R$2843,9,0)</f>
        <v>3.0737999999999999</v>
      </c>
      <c r="M26" s="66">
        <f t="shared" si="4"/>
        <v>20</v>
      </c>
      <c r="N26" s="65">
        <f>VLOOKUP($A26,'Return Data'!$B$7:$R$2843,10,0)</f>
        <v>3.0869</v>
      </c>
      <c r="O26" s="66">
        <f t="shared" si="5"/>
        <v>12</v>
      </c>
      <c r="P26" s="65">
        <f>VLOOKUP($A26,'Return Data'!$B$7:$R$2843,11,0)</f>
        <v>3.0404</v>
      </c>
      <c r="Q26" s="66">
        <f t="shared" si="8"/>
        <v>14</v>
      </c>
      <c r="R26" s="65">
        <f>VLOOKUP($A26,'Return Data'!$B$7:$R$2843,12,0)</f>
        <v>2.9872000000000001</v>
      </c>
      <c r="S26" s="66">
        <f t="shared" si="9"/>
        <v>19</v>
      </c>
      <c r="T26" s="65">
        <f>VLOOKUP($A26,'Return Data'!$B$7:$R$2843,13,0)</f>
        <v>2.9975000000000001</v>
      </c>
      <c r="U26" s="66">
        <f t="shared" si="10"/>
        <v>15</v>
      </c>
      <c r="V26" s="65">
        <f>VLOOKUP($A26,'Return Data'!$B$7:$R$2843,17,0)</f>
        <v>3.4371</v>
      </c>
      <c r="W26" s="66">
        <f t="shared" ref="W26:W36" si="11">RANK(V26,V$8:V$37,0)</f>
        <v>5</v>
      </c>
      <c r="X26" s="65">
        <f>VLOOKUP($A26,'Return Data'!$B$7:$R$2843,14,0)</f>
        <v>4.1220999999999997</v>
      </c>
      <c r="Y26" s="66">
        <f t="shared" ref="Y26:Y36" si="12">RANK(X26,X$8:X$37,0)</f>
        <v>4</v>
      </c>
      <c r="Z26" s="65">
        <f>VLOOKUP($A26,'Return Data'!$B$7:$R$2843,16,0)</f>
        <v>6.6736000000000004</v>
      </c>
      <c r="AA26" s="67">
        <f t="shared" si="7"/>
        <v>1</v>
      </c>
    </row>
    <row r="27" spans="1:27" x14ac:dyDescent="0.3">
      <c r="A27" s="63" t="s">
        <v>1320</v>
      </c>
      <c r="B27" s="64">
        <f>VLOOKUP($A27,'Return Data'!$B$7:$R$2843,3,0)</f>
        <v>44377</v>
      </c>
      <c r="C27" s="65">
        <f>VLOOKUP($A27,'Return Data'!$B$7:$R$2843,4,0)</f>
        <v>1072.3511000000001</v>
      </c>
      <c r="D27" s="65">
        <f>VLOOKUP($A27,'Return Data'!$B$7:$R$2843,5,0)</f>
        <v>3.0533999999999999</v>
      </c>
      <c r="E27" s="66">
        <f t="shared" si="0"/>
        <v>9</v>
      </c>
      <c r="F27" s="65">
        <f>VLOOKUP($A27,'Return Data'!$B$7:$R$2843,6,0)</f>
        <v>3.0653000000000001</v>
      </c>
      <c r="G27" s="66">
        <f t="shared" si="1"/>
        <v>10</v>
      </c>
      <c r="H27" s="65">
        <f>VLOOKUP($A27,'Return Data'!$B$7:$R$2843,7,0)</f>
        <v>3.0905</v>
      </c>
      <c r="I27" s="66">
        <f t="shared" si="2"/>
        <v>9</v>
      </c>
      <c r="J27" s="65">
        <f>VLOOKUP($A27,'Return Data'!$B$7:$R$2843,8,0)</f>
        <v>3.0996000000000001</v>
      </c>
      <c r="K27" s="66">
        <f t="shared" si="3"/>
        <v>13</v>
      </c>
      <c r="L27" s="65">
        <f>VLOOKUP($A27,'Return Data'!$B$7:$R$2843,9,0)</f>
        <v>3.0922999999999998</v>
      </c>
      <c r="M27" s="66">
        <f t="shared" si="4"/>
        <v>14</v>
      </c>
      <c r="N27" s="65">
        <f>VLOOKUP($A27,'Return Data'!$B$7:$R$2843,10,0)</f>
        <v>3.0762</v>
      </c>
      <c r="O27" s="66">
        <f t="shared" si="5"/>
        <v>16</v>
      </c>
      <c r="P27" s="65">
        <f>VLOOKUP($A27,'Return Data'!$B$7:$R$2843,11,0)</f>
        <v>3.0066000000000002</v>
      </c>
      <c r="Q27" s="66">
        <f t="shared" si="8"/>
        <v>23</v>
      </c>
      <c r="R27" s="65">
        <f>VLOOKUP($A27,'Return Data'!$B$7:$R$2843,12,0)</f>
        <v>2.9552999999999998</v>
      </c>
      <c r="S27" s="66">
        <f t="shared" si="9"/>
        <v>25</v>
      </c>
      <c r="T27" s="65">
        <f>VLOOKUP($A27,'Return Data'!$B$7:$R$2843,13,0)</f>
        <v>2.9639000000000002</v>
      </c>
      <c r="U27" s="66">
        <f t="shared" si="10"/>
        <v>23</v>
      </c>
      <c r="V27" s="65"/>
      <c r="W27" s="66"/>
      <c r="X27" s="65"/>
      <c r="Y27" s="66"/>
      <c r="Z27" s="65">
        <f>VLOOKUP($A27,'Return Data'!$B$7:$R$2843,16,0)</f>
        <v>3.6114999999999999</v>
      </c>
      <c r="AA27" s="67">
        <f t="shared" si="7"/>
        <v>24</v>
      </c>
    </row>
    <row r="28" spans="1:27" x14ac:dyDescent="0.3">
      <c r="A28" s="63" t="s">
        <v>1322</v>
      </c>
      <c r="B28" s="64">
        <f>VLOOKUP($A28,'Return Data'!$B$7:$R$2843,3,0)</f>
        <v>44377</v>
      </c>
      <c r="C28" s="65">
        <f>VLOOKUP($A28,'Return Data'!$B$7:$R$2843,4,0)</f>
        <v>1071.3053</v>
      </c>
      <c r="D28" s="65">
        <f>VLOOKUP($A28,'Return Data'!$B$7:$R$2843,5,0)</f>
        <v>3.0358999999999998</v>
      </c>
      <c r="E28" s="66">
        <f t="shared" si="0"/>
        <v>13</v>
      </c>
      <c r="F28" s="65">
        <f>VLOOKUP($A28,'Return Data'!$B$7:$R$2843,6,0)</f>
        <v>3.0352999999999999</v>
      </c>
      <c r="G28" s="66">
        <f t="shared" si="1"/>
        <v>20</v>
      </c>
      <c r="H28" s="65">
        <f>VLOOKUP($A28,'Return Data'!$B$7:$R$2843,7,0)</f>
        <v>3.093</v>
      </c>
      <c r="I28" s="66">
        <f t="shared" si="2"/>
        <v>8</v>
      </c>
      <c r="J28" s="65">
        <f>VLOOKUP($A28,'Return Data'!$B$7:$R$2843,8,0)</f>
        <v>3.1118999999999999</v>
      </c>
      <c r="K28" s="66">
        <f t="shared" si="3"/>
        <v>9</v>
      </c>
      <c r="L28" s="65">
        <f>VLOOKUP($A28,'Return Data'!$B$7:$R$2843,9,0)</f>
        <v>3.0979999999999999</v>
      </c>
      <c r="M28" s="66">
        <f t="shared" si="4"/>
        <v>12</v>
      </c>
      <c r="N28" s="65">
        <f>VLOOKUP($A28,'Return Data'!$B$7:$R$2843,10,0)</f>
        <v>3.1128</v>
      </c>
      <c r="O28" s="66">
        <f t="shared" si="5"/>
        <v>8</v>
      </c>
      <c r="P28" s="65">
        <f>VLOOKUP($A28,'Return Data'!$B$7:$R$2843,11,0)</f>
        <v>3.0529999999999999</v>
      </c>
      <c r="Q28" s="66">
        <f t="shared" si="8"/>
        <v>10</v>
      </c>
      <c r="R28" s="65">
        <f>VLOOKUP($A28,'Return Data'!$B$7:$R$2843,12,0)</f>
        <v>3.0108999999999999</v>
      </c>
      <c r="S28" s="66">
        <f t="shared" si="9"/>
        <v>10</v>
      </c>
      <c r="T28" s="65">
        <f>VLOOKUP($A28,'Return Data'!$B$7:$R$2843,13,0)</f>
        <v>3.0381999999999998</v>
      </c>
      <c r="U28" s="66">
        <f t="shared" si="10"/>
        <v>8</v>
      </c>
      <c r="V28" s="65"/>
      <c r="W28" s="66"/>
      <c r="X28" s="65"/>
      <c r="Y28" s="66"/>
      <c r="Z28" s="65">
        <f>VLOOKUP($A28,'Return Data'!$B$7:$R$2843,16,0)</f>
        <v>3.6147</v>
      </c>
      <c r="AA28" s="67">
        <f t="shared" si="7"/>
        <v>23</v>
      </c>
    </row>
    <row r="29" spans="1:27" x14ac:dyDescent="0.3">
      <c r="A29" s="63" t="s">
        <v>1324</v>
      </c>
      <c r="B29" s="64">
        <f>VLOOKUP($A29,'Return Data'!$B$7:$R$2843,3,0)</f>
        <v>44377</v>
      </c>
      <c r="C29" s="65">
        <f>VLOOKUP($A29,'Return Data'!$B$7:$R$2843,4,0)</f>
        <v>1060.9492</v>
      </c>
      <c r="D29" s="65">
        <f>VLOOKUP($A29,'Return Data'!$B$7:$R$2843,5,0)</f>
        <v>3.0964999999999998</v>
      </c>
      <c r="E29" s="66">
        <f t="shared" si="0"/>
        <v>3</v>
      </c>
      <c r="F29" s="65">
        <f>VLOOKUP($A29,'Return Data'!$B$7:$R$2843,6,0)</f>
        <v>3.1131000000000002</v>
      </c>
      <c r="G29" s="66">
        <f t="shared" si="1"/>
        <v>3</v>
      </c>
      <c r="H29" s="65">
        <f>VLOOKUP($A29,'Return Data'!$B$7:$R$2843,7,0)</f>
        <v>3.1272000000000002</v>
      </c>
      <c r="I29" s="66">
        <f t="shared" si="2"/>
        <v>3</v>
      </c>
      <c r="J29" s="65">
        <f>VLOOKUP($A29,'Return Data'!$B$7:$R$2843,8,0)</f>
        <v>3.1438000000000001</v>
      </c>
      <c r="K29" s="66">
        <f t="shared" si="3"/>
        <v>4</v>
      </c>
      <c r="L29" s="65">
        <f>VLOOKUP($A29,'Return Data'!$B$7:$R$2843,9,0)</f>
        <v>3.1413000000000002</v>
      </c>
      <c r="M29" s="66">
        <f t="shared" si="4"/>
        <v>5</v>
      </c>
      <c r="N29" s="65">
        <f>VLOOKUP($A29,'Return Data'!$B$7:$R$2843,10,0)</f>
        <v>3.1353</v>
      </c>
      <c r="O29" s="66">
        <f t="shared" si="5"/>
        <v>4</v>
      </c>
      <c r="P29" s="65">
        <f>VLOOKUP($A29,'Return Data'!$B$7:$R$2843,11,0)</f>
        <v>3.0939000000000001</v>
      </c>
      <c r="Q29" s="66">
        <f t="shared" si="8"/>
        <v>5</v>
      </c>
      <c r="R29" s="65">
        <f>VLOOKUP($A29,'Return Data'!$B$7:$R$2843,12,0)</f>
        <v>3.0573000000000001</v>
      </c>
      <c r="S29" s="66">
        <f t="shared" si="9"/>
        <v>5</v>
      </c>
      <c r="T29" s="65">
        <f>VLOOKUP($A29,'Return Data'!$B$7:$R$2843,13,0)</f>
        <v>3.0762999999999998</v>
      </c>
      <c r="U29" s="66">
        <f t="shared" ref="U29" si="13">RANK(T29,T$8:T$37,0)</f>
        <v>2</v>
      </c>
      <c r="V29" s="65"/>
      <c r="W29" s="66"/>
      <c r="X29" s="65"/>
      <c r="Y29" s="66"/>
      <c r="Z29" s="65">
        <f>VLOOKUP($A29,'Return Data'!$B$7:$R$2843,16,0)</f>
        <v>3.5213000000000001</v>
      </c>
      <c r="AA29" s="67">
        <f t="shared" si="7"/>
        <v>25</v>
      </c>
    </row>
    <row r="30" spans="1:27" x14ac:dyDescent="0.3">
      <c r="A30" s="63" t="s">
        <v>1326</v>
      </c>
      <c r="B30" s="64">
        <f>VLOOKUP($A30,'Return Data'!$B$7:$R$2843,3,0)</f>
        <v>44377</v>
      </c>
      <c r="C30" s="65">
        <f>VLOOKUP($A30,'Return Data'!$B$7:$R$2843,4,0)</f>
        <v>111.07250000000001</v>
      </c>
      <c r="D30" s="65">
        <f>VLOOKUP($A30,'Return Data'!$B$7:$R$2843,5,0)</f>
        <v>3.0234999999999999</v>
      </c>
      <c r="E30" s="66">
        <f t="shared" si="0"/>
        <v>21</v>
      </c>
      <c r="F30" s="65">
        <f>VLOOKUP($A30,'Return Data'!$B$7:$R$2843,6,0)</f>
        <v>3.0459000000000001</v>
      </c>
      <c r="G30" s="66">
        <f t="shared" si="1"/>
        <v>15</v>
      </c>
      <c r="H30" s="65">
        <f>VLOOKUP($A30,'Return Data'!$B$7:$R$2843,7,0)</f>
        <v>3.0813999999999999</v>
      </c>
      <c r="I30" s="66">
        <f t="shared" si="2"/>
        <v>13</v>
      </c>
      <c r="J30" s="65">
        <f>VLOOKUP($A30,'Return Data'!$B$7:$R$2843,8,0)</f>
        <v>3.0950000000000002</v>
      </c>
      <c r="K30" s="66">
        <f t="shared" si="3"/>
        <v>15</v>
      </c>
      <c r="L30" s="65">
        <f>VLOOKUP($A30,'Return Data'!$B$7:$R$2843,9,0)</f>
        <v>3.0790000000000002</v>
      </c>
      <c r="M30" s="66">
        <f t="shared" si="4"/>
        <v>17</v>
      </c>
      <c r="N30" s="65">
        <f>VLOOKUP($A30,'Return Data'!$B$7:$R$2843,10,0)</f>
        <v>3.0708000000000002</v>
      </c>
      <c r="O30" s="66">
        <f t="shared" si="5"/>
        <v>19</v>
      </c>
      <c r="P30" s="65">
        <f>VLOOKUP($A30,'Return Data'!$B$7:$R$2843,11,0)</f>
        <v>3.0169000000000001</v>
      </c>
      <c r="Q30" s="66">
        <f t="shared" si="8"/>
        <v>20</v>
      </c>
      <c r="R30" s="65">
        <f>VLOOKUP($A30,'Return Data'!$B$7:$R$2843,12,0)</f>
        <v>2.9881000000000002</v>
      </c>
      <c r="S30" s="66">
        <f t="shared" si="9"/>
        <v>18</v>
      </c>
      <c r="T30" s="65">
        <f>VLOOKUP($A30,'Return Data'!$B$7:$R$2843,13,0)</f>
        <v>3.0055000000000001</v>
      </c>
      <c r="U30" s="66">
        <f t="shared" si="10"/>
        <v>13</v>
      </c>
      <c r="V30" s="65"/>
      <c r="W30" s="66"/>
      <c r="X30" s="65"/>
      <c r="Y30" s="66"/>
      <c r="Z30" s="65">
        <f>VLOOKUP($A30,'Return Data'!$B$7:$R$2843,16,0)</f>
        <v>4.2308000000000003</v>
      </c>
      <c r="AA30" s="67">
        <f t="shared" si="7"/>
        <v>9</v>
      </c>
    </row>
    <row r="31" spans="1:27" x14ac:dyDescent="0.3">
      <c r="A31" s="63" t="s">
        <v>1328</v>
      </c>
      <c r="B31" s="64">
        <f>VLOOKUP($A31,'Return Data'!$B$7:$R$2843,3,0)</f>
        <v>44377</v>
      </c>
      <c r="C31" s="65">
        <f>VLOOKUP($A31,'Return Data'!$B$7:$R$2843,4,0)</f>
        <v>1068.6179999999999</v>
      </c>
      <c r="D31" s="65">
        <f>VLOOKUP($A31,'Return Data'!$B$7:$R$2843,5,0)</f>
        <v>3.1461000000000001</v>
      </c>
      <c r="E31" s="66">
        <f t="shared" si="0"/>
        <v>1</v>
      </c>
      <c r="F31" s="65">
        <f>VLOOKUP($A31,'Return Data'!$B$7:$R$2843,6,0)</f>
        <v>3.1579999999999999</v>
      </c>
      <c r="G31" s="66">
        <f t="shared" si="1"/>
        <v>1</v>
      </c>
      <c r="H31" s="65">
        <f>VLOOKUP($A31,'Return Data'!$B$7:$R$2843,7,0)</f>
        <v>3.1823999999999999</v>
      </c>
      <c r="I31" s="66">
        <f t="shared" si="2"/>
        <v>1</v>
      </c>
      <c r="J31" s="65">
        <f>VLOOKUP($A31,'Return Data'!$B$7:$R$2843,8,0)</f>
        <v>3.2090000000000001</v>
      </c>
      <c r="K31" s="66">
        <f t="shared" si="3"/>
        <v>2</v>
      </c>
      <c r="L31" s="65">
        <f>VLOOKUP($A31,'Return Data'!$B$7:$R$2843,9,0)</f>
        <v>3.1932999999999998</v>
      </c>
      <c r="M31" s="66">
        <f t="shared" si="4"/>
        <v>3</v>
      </c>
      <c r="N31" s="65">
        <f>VLOOKUP($A31,'Return Data'!$B$7:$R$2843,10,0)</f>
        <v>3.1924000000000001</v>
      </c>
      <c r="O31" s="66">
        <f t="shared" si="5"/>
        <v>1</v>
      </c>
      <c r="P31" s="65">
        <f>VLOOKUP($A31,'Return Data'!$B$7:$R$2843,11,0)</f>
        <v>3.1061999999999999</v>
      </c>
      <c r="Q31" s="66">
        <f t="shared" si="8"/>
        <v>1</v>
      </c>
      <c r="R31" s="65">
        <f>VLOOKUP($A31,'Return Data'!$B$7:$R$2843,12,0)</f>
        <v>3.0600999999999998</v>
      </c>
      <c r="S31" s="66">
        <f t="shared" si="9"/>
        <v>3</v>
      </c>
      <c r="T31" s="65">
        <f>VLOOKUP($A31,'Return Data'!$B$7:$R$2843,13,0)</f>
        <v>3.0638999999999998</v>
      </c>
      <c r="U31" s="66">
        <f t="shared" si="10"/>
        <v>6</v>
      </c>
      <c r="V31" s="65"/>
      <c r="W31" s="66"/>
      <c r="X31" s="65"/>
      <c r="Y31" s="66"/>
      <c r="Z31" s="65">
        <f>VLOOKUP($A31,'Return Data'!$B$7:$R$2843,16,0)</f>
        <v>3.6648999999999998</v>
      </c>
      <c r="AA31" s="67">
        <f t="shared" si="7"/>
        <v>21</v>
      </c>
    </row>
    <row r="32" spans="1:27" x14ac:dyDescent="0.3">
      <c r="A32" s="63" t="s">
        <v>1330</v>
      </c>
      <c r="B32" s="64">
        <f>VLOOKUP($A32,'Return Data'!$B$7:$R$2843,3,0)</f>
        <v>44377</v>
      </c>
      <c r="C32" s="65">
        <f>VLOOKUP($A32,'Return Data'!$B$7:$R$2843,4,0)</f>
        <v>3345.0646000000002</v>
      </c>
      <c r="D32" s="65">
        <f>VLOOKUP($A32,'Return Data'!$B$7:$R$2843,5,0)</f>
        <v>3.0293000000000001</v>
      </c>
      <c r="E32" s="66">
        <f t="shared" si="0"/>
        <v>16</v>
      </c>
      <c r="F32" s="65">
        <f>VLOOKUP($A32,'Return Data'!$B$7:$R$2843,6,0)</f>
        <v>3.0508999999999999</v>
      </c>
      <c r="G32" s="66">
        <f t="shared" si="1"/>
        <v>12</v>
      </c>
      <c r="H32" s="65">
        <f>VLOOKUP($A32,'Return Data'!$B$7:$R$2843,7,0)</f>
        <v>3.0872000000000002</v>
      </c>
      <c r="I32" s="66">
        <f t="shared" si="2"/>
        <v>11</v>
      </c>
      <c r="J32" s="65">
        <f>VLOOKUP($A32,'Return Data'!$B$7:$R$2843,8,0)</f>
        <v>3.1151</v>
      </c>
      <c r="K32" s="66">
        <f t="shared" si="3"/>
        <v>8</v>
      </c>
      <c r="L32" s="65">
        <f>VLOOKUP($A32,'Return Data'!$B$7:$R$2843,9,0)</f>
        <v>3.1084000000000001</v>
      </c>
      <c r="M32" s="66">
        <f t="shared" si="4"/>
        <v>9</v>
      </c>
      <c r="N32" s="65">
        <f>VLOOKUP($A32,'Return Data'!$B$7:$R$2843,10,0)</f>
        <v>3.1109</v>
      </c>
      <c r="O32" s="66">
        <f t="shared" si="5"/>
        <v>9</v>
      </c>
      <c r="P32" s="65">
        <f>VLOOKUP($A32,'Return Data'!$B$7:$R$2843,11,0)</f>
        <v>3.0488</v>
      </c>
      <c r="Q32" s="66">
        <f t="shared" si="8"/>
        <v>12</v>
      </c>
      <c r="R32" s="65">
        <f>VLOOKUP($A32,'Return Data'!$B$7:$R$2843,12,0)</f>
        <v>3.0005999999999999</v>
      </c>
      <c r="S32" s="66">
        <f t="shared" si="9"/>
        <v>13</v>
      </c>
      <c r="T32" s="65">
        <f>VLOOKUP($A32,'Return Data'!$B$7:$R$2843,13,0)</f>
        <v>3.0150999999999999</v>
      </c>
      <c r="U32" s="66">
        <f t="shared" si="10"/>
        <v>10</v>
      </c>
      <c r="V32" s="65">
        <f>VLOOKUP($A32,'Return Data'!$B$7:$R$2843,17,0)</f>
        <v>3.694</v>
      </c>
      <c r="W32" s="66">
        <f t="shared" si="11"/>
        <v>2</v>
      </c>
      <c r="X32" s="65">
        <f>VLOOKUP($A32,'Return Data'!$B$7:$R$2843,14,0)</f>
        <v>4.5309999999999997</v>
      </c>
      <c r="Y32" s="66">
        <f t="shared" si="12"/>
        <v>2</v>
      </c>
      <c r="Z32" s="65">
        <f>VLOOKUP($A32,'Return Data'!$B$7:$R$2843,16,0)</f>
        <v>6.6414999999999997</v>
      </c>
      <c r="AA32" s="67">
        <f t="shared" si="7"/>
        <v>2</v>
      </c>
    </row>
    <row r="33" spans="1:27" x14ac:dyDescent="0.3">
      <c r="A33" s="63" t="s">
        <v>1332</v>
      </c>
      <c r="B33" s="64">
        <f>VLOOKUP($A33,'Return Data'!$B$7:$R$2843,3,0)</f>
        <v>44377</v>
      </c>
      <c r="C33" s="65">
        <f>VLOOKUP($A33,'Return Data'!$B$7:$R$2843,4,0)</f>
        <v>1100.3208</v>
      </c>
      <c r="D33" s="65">
        <f>VLOOKUP($A33,'Return Data'!$B$7:$R$2843,5,0)</f>
        <v>2.9691000000000001</v>
      </c>
      <c r="E33" s="66">
        <f t="shared" si="0"/>
        <v>26</v>
      </c>
      <c r="F33" s="65">
        <f>VLOOKUP($A33,'Return Data'!$B$7:$R$2843,6,0)</f>
        <v>2.9784999999999999</v>
      </c>
      <c r="G33" s="66">
        <f t="shared" si="1"/>
        <v>27</v>
      </c>
      <c r="H33" s="65">
        <f>VLOOKUP($A33,'Return Data'!$B$7:$R$2843,7,0)</f>
        <v>3.0076000000000001</v>
      </c>
      <c r="I33" s="66">
        <f t="shared" si="2"/>
        <v>27</v>
      </c>
      <c r="J33" s="65">
        <f>VLOOKUP($A33,'Return Data'!$B$7:$R$2843,8,0)</f>
        <v>3.0215000000000001</v>
      </c>
      <c r="K33" s="66">
        <f t="shared" si="3"/>
        <v>27</v>
      </c>
      <c r="L33" s="65">
        <f>VLOOKUP($A33,'Return Data'!$B$7:$R$2843,9,0)</f>
        <v>3.0091000000000001</v>
      </c>
      <c r="M33" s="66">
        <f t="shared" si="4"/>
        <v>28</v>
      </c>
      <c r="N33" s="65">
        <f>VLOOKUP($A33,'Return Data'!$B$7:$R$2843,10,0)</f>
        <v>3.0160999999999998</v>
      </c>
      <c r="O33" s="66">
        <f t="shared" si="5"/>
        <v>28</v>
      </c>
      <c r="P33" s="65">
        <f>VLOOKUP($A33,'Return Data'!$B$7:$R$2843,11,0)</f>
        <v>2.9744000000000002</v>
      </c>
      <c r="Q33" s="66">
        <f t="shared" si="8"/>
        <v>28</v>
      </c>
      <c r="R33" s="65">
        <f>VLOOKUP($A33,'Return Data'!$B$7:$R$2843,12,0)</f>
        <v>2.9376000000000002</v>
      </c>
      <c r="S33" s="66">
        <f t="shared" si="9"/>
        <v>28</v>
      </c>
      <c r="T33" s="65">
        <f>VLOOKUP($A33,'Return Data'!$B$7:$R$2843,13,0)</f>
        <v>2.9498000000000002</v>
      </c>
      <c r="U33" s="66">
        <f t="shared" si="10"/>
        <v>24</v>
      </c>
      <c r="V33" s="65"/>
      <c r="W33" s="66"/>
      <c r="X33" s="65"/>
      <c r="Y33" s="66"/>
      <c r="Z33" s="65">
        <f>VLOOKUP($A33,'Return Data'!$B$7:$R$2843,16,0)</f>
        <v>4.2779999999999996</v>
      </c>
      <c r="AA33" s="67">
        <f t="shared" si="7"/>
        <v>6</v>
      </c>
    </row>
    <row r="34" spans="1:27" x14ac:dyDescent="0.3">
      <c r="A34" s="63" t="s">
        <v>1334</v>
      </c>
      <c r="B34" s="64">
        <f>VLOOKUP($A34,'Return Data'!$B$7:$R$2843,3,0)</f>
        <v>44377</v>
      </c>
      <c r="C34" s="65">
        <f>VLOOKUP($A34,'Return Data'!$B$7:$R$2843,4,0)</f>
        <v>1091.8894</v>
      </c>
      <c r="D34" s="65">
        <f>VLOOKUP($A34,'Return Data'!$B$7:$R$2843,5,0)</f>
        <v>3.0255000000000001</v>
      </c>
      <c r="E34" s="66">
        <f t="shared" si="0"/>
        <v>19</v>
      </c>
      <c r="F34" s="65">
        <f>VLOOKUP($A34,'Return Data'!$B$7:$R$2843,6,0)</f>
        <v>3.0438999999999998</v>
      </c>
      <c r="G34" s="66">
        <f t="shared" si="1"/>
        <v>17</v>
      </c>
      <c r="H34" s="65">
        <f>VLOOKUP($A34,'Return Data'!$B$7:$R$2843,7,0)</f>
        <v>3.0691000000000002</v>
      </c>
      <c r="I34" s="66">
        <f t="shared" si="2"/>
        <v>16</v>
      </c>
      <c r="J34" s="65">
        <f>VLOOKUP($A34,'Return Data'!$B$7:$R$2843,8,0)</f>
        <v>3.0893000000000002</v>
      </c>
      <c r="K34" s="66">
        <f t="shared" si="3"/>
        <v>18</v>
      </c>
      <c r="L34" s="65">
        <f>VLOOKUP($A34,'Return Data'!$B$7:$R$2843,9,0)</f>
        <v>3.0817000000000001</v>
      </c>
      <c r="M34" s="66">
        <f t="shared" si="4"/>
        <v>16</v>
      </c>
      <c r="N34" s="65">
        <f>VLOOKUP($A34,'Return Data'!$B$7:$R$2843,10,0)</f>
        <v>3.0714000000000001</v>
      </c>
      <c r="O34" s="66">
        <f t="shared" si="5"/>
        <v>18</v>
      </c>
      <c r="P34" s="65">
        <f>VLOOKUP($A34,'Return Data'!$B$7:$R$2843,11,0)</f>
        <v>3.0291000000000001</v>
      </c>
      <c r="Q34" s="66">
        <f t="shared" si="8"/>
        <v>16</v>
      </c>
      <c r="R34" s="65">
        <f>VLOOKUP($A34,'Return Data'!$B$7:$R$2843,12,0)</f>
        <v>2.9941</v>
      </c>
      <c r="S34" s="66">
        <f t="shared" si="9"/>
        <v>15</v>
      </c>
      <c r="T34" s="65">
        <f>VLOOKUP($A34,'Return Data'!$B$7:$R$2843,13,0)</f>
        <v>3.0108999999999999</v>
      </c>
      <c r="U34" s="66">
        <f t="shared" si="10"/>
        <v>11</v>
      </c>
      <c r="V34" s="65"/>
      <c r="W34" s="66"/>
      <c r="X34" s="65"/>
      <c r="Y34" s="66"/>
      <c r="Z34" s="65">
        <f>VLOOKUP($A34,'Return Data'!$B$7:$R$2843,16,0)</f>
        <v>3.9458000000000002</v>
      </c>
      <c r="AA34" s="67">
        <f t="shared" si="7"/>
        <v>13</v>
      </c>
    </row>
    <row r="35" spans="1:27" x14ac:dyDescent="0.3">
      <c r="A35" s="63" t="s">
        <v>1336</v>
      </c>
      <c r="B35" s="64">
        <f>VLOOKUP($A35,'Return Data'!$B$7:$R$2843,3,0)</f>
        <v>44377</v>
      </c>
      <c r="C35" s="65">
        <f>VLOOKUP($A35,'Return Data'!$B$7:$R$2843,4,0)</f>
        <v>1089.8477</v>
      </c>
      <c r="D35" s="65">
        <f>VLOOKUP($A35,'Return Data'!$B$7:$R$2843,5,0)</f>
        <v>2.9943</v>
      </c>
      <c r="E35" s="66">
        <f t="shared" si="0"/>
        <v>25</v>
      </c>
      <c r="F35" s="65">
        <f>VLOOKUP($A35,'Return Data'!$B$7:$R$2843,6,0)</f>
        <v>3.0215999999999998</v>
      </c>
      <c r="G35" s="66">
        <f t="shared" si="1"/>
        <v>22</v>
      </c>
      <c r="H35" s="65">
        <f>VLOOKUP($A35,'Return Data'!$B$7:$R$2843,7,0)</f>
        <v>3.0720000000000001</v>
      </c>
      <c r="I35" s="66">
        <f t="shared" si="2"/>
        <v>15</v>
      </c>
      <c r="J35" s="65">
        <f>VLOOKUP($A35,'Return Data'!$B$7:$R$2843,8,0)</f>
        <v>3.0941999999999998</v>
      </c>
      <c r="K35" s="66">
        <f t="shared" si="3"/>
        <v>16</v>
      </c>
      <c r="L35" s="65">
        <f>VLOOKUP($A35,'Return Data'!$B$7:$R$2843,9,0)</f>
        <v>3.0562999999999998</v>
      </c>
      <c r="M35" s="66">
        <f t="shared" si="4"/>
        <v>24</v>
      </c>
      <c r="N35" s="65">
        <f>VLOOKUP($A35,'Return Data'!$B$7:$R$2843,10,0)</f>
        <v>3.0589</v>
      </c>
      <c r="O35" s="66">
        <f t="shared" si="5"/>
        <v>23</v>
      </c>
      <c r="P35" s="65">
        <f>VLOOKUP($A35,'Return Data'!$B$7:$R$2843,11,0)</f>
        <v>3.0133999999999999</v>
      </c>
      <c r="Q35" s="66">
        <f t="shared" si="8"/>
        <v>21</v>
      </c>
      <c r="R35" s="65">
        <f>VLOOKUP($A35,'Return Data'!$B$7:$R$2843,12,0)</f>
        <v>2.9699</v>
      </c>
      <c r="S35" s="66">
        <f t="shared" si="9"/>
        <v>22</v>
      </c>
      <c r="T35" s="65">
        <f>VLOOKUP($A35,'Return Data'!$B$7:$R$2843,13,0)</f>
        <v>2.9870000000000001</v>
      </c>
      <c r="U35" s="66">
        <f t="shared" si="10"/>
        <v>18</v>
      </c>
      <c r="V35" s="65"/>
      <c r="W35" s="66"/>
      <c r="X35" s="65"/>
      <c r="Y35" s="66"/>
      <c r="Z35" s="65">
        <f>VLOOKUP($A35,'Return Data'!$B$7:$R$2843,16,0)</f>
        <v>3.8677999999999999</v>
      </c>
      <c r="AA35" s="67">
        <f t="shared" si="7"/>
        <v>16</v>
      </c>
    </row>
    <row r="36" spans="1:27" x14ac:dyDescent="0.3">
      <c r="A36" s="63" t="s">
        <v>1338</v>
      </c>
      <c r="B36" s="64">
        <f>VLOOKUP($A36,'Return Data'!$B$7:$R$2843,3,0)</f>
        <v>44377</v>
      </c>
      <c r="C36" s="65">
        <f>VLOOKUP($A36,'Return Data'!$B$7:$R$2843,4,0)</f>
        <v>2815.3144000000002</v>
      </c>
      <c r="D36" s="65">
        <f>VLOOKUP($A36,'Return Data'!$B$7:$R$2843,5,0)</f>
        <v>3.0781000000000001</v>
      </c>
      <c r="E36" s="66">
        <f t="shared" si="0"/>
        <v>6</v>
      </c>
      <c r="F36" s="65">
        <f>VLOOKUP($A36,'Return Data'!$B$7:$R$2843,6,0)</f>
        <v>3.0815999999999999</v>
      </c>
      <c r="G36" s="66">
        <f t="shared" si="1"/>
        <v>5</v>
      </c>
      <c r="H36" s="65">
        <f>VLOOKUP($A36,'Return Data'!$B$7:$R$2843,7,0)</f>
        <v>3.0958000000000001</v>
      </c>
      <c r="I36" s="66">
        <f t="shared" si="2"/>
        <v>7</v>
      </c>
      <c r="J36" s="65">
        <f>VLOOKUP($A36,'Return Data'!$B$7:$R$2843,8,0)</f>
        <v>3.1185</v>
      </c>
      <c r="K36" s="66">
        <f t="shared" si="3"/>
        <v>7</v>
      </c>
      <c r="L36" s="65">
        <f>VLOOKUP($A36,'Return Data'!$B$7:$R$2843,9,0)</f>
        <v>3.1153</v>
      </c>
      <c r="M36" s="66">
        <f t="shared" si="4"/>
        <v>7</v>
      </c>
      <c r="N36" s="65">
        <f>VLOOKUP($A36,'Return Data'!$B$7:$R$2843,10,0)</f>
        <v>3.1057000000000001</v>
      </c>
      <c r="O36" s="66">
        <f t="shared" si="5"/>
        <v>11</v>
      </c>
      <c r="P36" s="65">
        <f>VLOOKUP($A36,'Return Data'!$B$7:$R$2843,11,0)</f>
        <v>3.0602</v>
      </c>
      <c r="Q36" s="66">
        <f t="shared" si="8"/>
        <v>8</v>
      </c>
      <c r="R36" s="65">
        <f>VLOOKUP($A36,'Return Data'!$B$7:$R$2843,12,0)</f>
        <v>3.0217999999999998</v>
      </c>
      <c r="S36" s="66">
        <f t="shared" si="9"/>
        <v>9</v>
      </c>
      <c r="T36" s="65">
        <f>VLOOKUP($A36,'Return Data'!$B$7:$R$2843,13,0)</f>
        <v>3.0440999999999998</v>
      </c>
      <c r="U36" s="66">
        <f t="shared" si="10"/>
        <v>7</v>
      </c>
      <c r="V36" s="65">
        <f>VLOOKUP($A36,'Return Data'!$B$7:$R$2843,17,0)</f>
        <v>3.7286999999999999</v>
      </c>
      <c r="W36" s="66">
        <f t="shared" si="11"/>
        <v>1</v>
      </c>
      <c r="X36" s="65">
        <f>VLOOKUP($A36,'Return Data'!$B$7:$R$2843,14,0)</f>
        <v>4.5720000000000001</v>
      </c>
      <c r="Y36" s="66">
        <f t="shared" si="12"/>
        <v>1</v>
      </c>
      <c r="Z36" s="65">
        <f>VLOOKUP($A36,'Return Data'!$B$7:$R$2843,16,0)</f>
        <v>6.0682</v>
      </c>
      <c r="AA36" s="67">
        <f t="shared" si="7"/>
        <v>3</v>
      </c>
    </row>
    <row r="37" spans="1:27" x14ac:dyDescent="0.3">
      <c r="A37" s="63" t="s">
        <v>1340</v>
      </c>
      <c r="B37" s="64">
        <f>VLOOKUP($A37,'Return Data'!$B$7:$R$2843,3,0)</f>
        <v>44377</v>
      </c>
      <c r="C37" s="65">
        <f>VLOOKUP($A37,'Return Data'!$B$7:$R$2843,4,0)</f>
        <v>1066.2227</v>
      </c>
      <c r="D37" s="65">
        <f>VLOOKUP($A37,'Return Data'!$B$7:$R$2843,5,0)</f>
        <v>2.6978</v>
      </c>
      <c r="E37" s="66">
        <f t="shared" si="0"/>
        <v>30</v>
      </c>
      <c r="F37" s="65">
        <f>VLOOKUP($A37,'Return Data'!$B$7:$R$2843,6,0)</f>
        <v>2.7608999999999999</v>
      </c>
      <c r="G37" s="66">
        <f t="shared" si="1"/>
        <v>30</v>
      </c>
      <c r="H37" s="65">
        <f>VLOOKUP($A37,'Return Data'!$B$7:$R$2843,7,0)</f>
        <v>2.7822</v>
      </c>
      <c r="I37" s="66">
        <f t="shared" si="2"/>
        <v>30</v>
      </c>
      <c r="J37" s="65">
        <f>VLOOKUP($A37,'Return Data'!$B$7:$R$2843,8,0)</f>
        <v>2.8246000000000002</v>
      </c>
      <c r="K37" s="66">
        <f t="shared" si="3"/>
        <v>30</v>
      </c>
      <c r="L37" s="65">
        <f>VLOOKUP($A37,'Return Data'!$B$7:$R$2843,9,0)</f>
        <v>3.2877000000000001</v>
      </c>
      <c r="M37" s="66">
        <f t="shared" si="4"/>
        <v>1</v>
      </c>
      <c r="N37" s="65">
        <f>VLOOKUP($A37,'Return Data'!$B$7:$R$2843,10,0)</f>
        <v>3.08</v>
      </c>
      <c r="O37" s="66">
        <f t="shared" si="5"/>
        <v>14</v>
      </c>
      <c r="P37" s="65">
        <f>VLOOKUP($A37,'Return Data'!$B$7:$R$2843,11,0)</f>
        <v>2.9952000000000001</v>
      </c>
      <c r="Q37" s="66">
        <f t="shared" si="8"/>
        <v>26</v>
      </c>
      <c r="R37" s="65">
        <f>VLOOKUP($A37,'Return Data'!$B$7:$R$2843,12,0)</f>
        <v>2.9378000000000002</v>
      </c>
      <c r="S37" s="66">
        <f t="shared" si="9"/>
        <v>27</v>
      </c>
      <c r="T37" s="65">
        <f>VLOOKUP($A37,'Return Data'!$B$7:$R$2843,13,0)</f>
        <v>2.9432999999999998</v>
      </c>
      <c r="U37" s="66">
        <f t="shared" si="10"/>
        <v>25</v>
      </c>
      <c r="V37" s="65"/>
      <c r="W37" s="66"/>
      <c r="X37" s="65"/>
      <c r="Y37" s="66"/>
      <c r="Z37" s="65">
        <f>VLOOKUP($A37,'Return Data'!$B$7:$R$2843,16,0)</f>
        <v>3.5175999999999998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3.0255266666666669</v>
      </c>
      <c r="E39" s="74"/>
      <c r="F39" s="75">
        <f>AVERAGE(F8:F37)</f>
        <v>3.0359233333333333</v>
      </c>
      <c r="G39" s="74"/>
      <c r="H39" s="75">
        <f>AVERAGE(H8:H37)</f>
        <v>3.0591166666666667</v>
      </c>
      <c r="I39" s="74"/>
      <c r="J39" s="75">
        <f>AVERAGE(J8:J37)</f>
        <v>3.0889133333333332</v>
      </c>
      <c r="K39" s="74"/>
      <c r="L39" s="75">
        <f>AVERAGE(L8:L37)</f>
        <v>3.0928666666666662</v>
      </c>
      <c r="M39" s="74"/>
      <c r="N39" s="75">
        <f>AVERAGE(N8:N37)</f>
        <v>3.0851866666666665</v>
      </c>
      <c r="O39" s="74"/>
      <c r="P39" s="75">
        <f>AVERAGE(P8:P37)</f>
        <v>3.03531</v>
      </c>
      <c r="Q39" s="74"/>
      <c r="R39" s="75">
        <f>AVERAGE(R8:R37)</f>
        <v>2.9969700000000001</v>
      </c>
      <c r="S39" s="74"/>
      <c r="T39" s="75">
        <f>AVERAGE(T8:T37)</f>
        <v>3.0069444444444446</v>
      </c>
      <c r="U39" s="74"/>
      <c r="V39" s="75">
        <f>AVERAGE(V8:V37)</f>
        <v>3.6339399999999999</v>
      </c>
      <c r="W39" s="74"/>
      <c r="X39" s="75">
        <f>AVERAGE(X8:X37)</f>
        <v>4.4253999999999998</v>
      </c>
      <c r="Y39" s="74"/>
      <c r="Z39" s="75">
        <f>AVERAGE(Z8:Z37)</f>
        <v>4.1450066666666681</v>
      </c>
      <c r="AA39" s="76"/>
    </row>
    <row r="40" spans="1:27" x14ac:dyDescent="0.3">
      <c r="A40" s="73" t="s">
        <v>28</v>
      </c>
      <c r="B40" s="74"/>
      <c r="C40" s="74"/>
      <c r="D40" s="75">
        <f>MIN(D8:D37)</f>
        <v>2.6978</v>
      </c>
      <c r="E40" s="74"/>
      <c r="F40" s="75">
        <f>MIN(F8:F37)</f>
        <v>2.7608999999999999</v>
      </c>
      <c r="G40" s="74"/>
      <c r="H40" s="75">
        <f>MIN(H8:H37)</f>
        <v>2.7822</v>
      </c>
      <c r="I40" s="74"/>
      <c r="J40" s="75">
        <f>MIN(J8:J37)</f>
        <v>2.8246000000000002</v>
      </c>
      <c r="K40" s="74"/>
      <c r="L40" s="75">
        <f>MIN(L8:L37)</f>
        <v>2.9935999999999998</v>
      </c>
      <c r="M40" s="74"/>
      <c r="N40" s="75">
        <f>MIN(N8:N37)</f>
        <v>2.9902000000000002</v>
      </c>
      <c r="O40" s="74"/>
      <c r="P40" s="75">
        <f>MIN(P8:P37)</f>
        <v>2.9474999999999998</v>
      </c>
      <c r="Q40" s="74"/>
      <c r="R40" s="75">
        <f>MIN(R8:R37)</f>
        <v>2.9070999999999998</v>
      </c>
      <c r="S40" s="74"/>
      <c r="T40" s="75">
        <f>MIN(T8:T37)</f>
        <v>2.9258000000000002</v>
      </c>
      <c r="U40" s="74"/>
      <c r="V40" s="75">
        <f>MIN(V8:V37)</f>
        <v>3.4371</v>
      </c>
      <c r="W40" s="74"/>
      <c r="X40" s="75">
        <f>MIN(X8:X37)</f>
        <v>4.1220999999999997</v>
      </c>
      <c r="Y40" s="74"/>
      <c r="Z40" s="75">
        <f>MIN(Z8:Z37)</f>
        <v>3.2037</v>
      </c>
      <c r="AA40" s="76"/>
    </row>
    <row r="41" spans="1:27" ht="15" thickBot="1" x14ac:dyDescent="0.35">
      <c r="A41" s="77" t="s">
        <v>29</v>
      </c>
      <c r="B41" s="78"/>
      <c r="C41" s="78"/>
      <c r="D41" s="79">
        <f>MAX(D8:D37)</f>
        <v>3.1461000000000001</v>
      </c>
      <c r="E41" s="78"/>
      <c r="F41" s="79">
        <f>MAX(F8:F37)</f>
        <v>3.1579999999999999</v>
      </c>
      <c r="G41" s="78"/>
      <c r="H41" s="79">
        <f>MAX(H8:H37)</f>
        <v>3.1823999999999999</v>
      </c>
      <c r="I41" s="78"/>
      <c r="J41" s="79">
        <f>MAX(J8:J37)</f>
        <v>3.2844000000000002</v>
      </c>
      <c r="K41" s="78"/>
      <c r="L41" s="79">
        <f>MAX(L8:L37)</f>
        <v>3.2877000000000001</v>
      </c>
      <c r="M41" s="78"/>
      <c r="N41" s="79">
        <f>MAX(N8:N37)</f>
        <v>3.1924000000000001</v>
      </c>
      <c r="O41" s="78"/>
      <c r="P41" s="79">
        <f>MAX(P8:P37)</f>
        <v>3.1061999999999999</v>
      </c>
      <c r="Q41" s="78"/>
      <c r="R41" s="79">
        <f>MAX(R8:R37)</f>
        <v>3.0827</v>
      </c>
      <c r="S41" s="78"/>
      <c r="T41" s="79">
        <f>MAX(T8:T37)</f>
        <v>3.0922000000000001</v>
      </c>
      <c r="U41" s="78"/>
      <c r="V41" s="79">
        <f>MAX(V8:V37)</f>
        <v>3.7286999999999999</v>
      </c>
      <c r="W41" s="78"/>
      <c r="X41" s="79">
        <f>MAX(X8:X37)</f>
        <v>4.5720000000000001</v>
      </c>
      <c r="Y41" s="78"/>
      <c r="Z41" s="79">
        <f>MAX(Z8:Z37)</f>
        <v>6.6736000000000004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44377</v>
      </c>
      <c r="C8" s="65">
        <f>VLOOKUP($A8,'Return Data'!$B$7:$R$2843,4,0)</f>
        <v>559.13559999999995</v>
      </c>
      <c r="D8" s="65">
        <f>VLOOKUP($A8,'Return Data'!$B$7:$R$2843,5,0)</f>
        <v>4.5636000000000001</v>
      </c>
      <c r="E8" s="66">
        <f t="shared" ref="E8:E33" si="0">RANK(D8,D$8:D$33,0)</f>
        <v>11</v>
      </c>
      <c r="F8" s="65">
        <f>VLOOKUP($A8,'Return Data'!$B$7:$R$2843,6,0)</f>
        <v>1.6977</v>
      </c>
      <c r="G8" s="66">
        <f t="shared" ref="G8:G33" si="1">RANK(F8,F$8:F$33,0)</f>
        <v>19</v>
      </c>
      <c r="H8" s="65">
        <f>VLOOKUP($A8,'Return Data'!$B$7:$R$2843,7,0)</f>
        <v>2.1802999999999999</v>
      </c>
      <c r="I8" s="66">
        <f t="shared" ref="I8:I33" si="2">RANK(H8,H$8:H$33,0)</f>
        <v>17</v>
      </c>
      <c r="J8" s="65">
        <f>VLOOKUP($A8,'Return Data'!$B$7:$R$2843,8,0)</f>
        <v>3.3031000000000001</v>
      </c>
      <c r="K8" s="66">
        <f t="shared" ref="K8:K33" si="3">RANK(J8,J$8:J$33,0)</f>
        <v>5</v>
      </c>
      <c r="L8" s="65">
        <f>VLOOKUP($A8,'Return Data'!$B$7:$R$2843,9,0)</f>
        <v>3.8452000000000002</v>
      </c>
      <c r="M8" s="66">
        <f t="shared" ref="M8:M33" si="4">RANK(L8,L$8:L$33,0)</f>
        <v>6</v>
      </c>
      <c r="N8" s="65">
        <f>VLOOKUP($A8,'Return Data'!$B$7:$R$2843,10,0)</f>
        <v>5.2914000000000003</v>
      </c>
      <c r="O8" s="66">
        <f t="shared" ref="O8:O33" si="5">RANK(N8,N$8:N$33,0)</f>
        <v>3</v>
      </c>
      <c r="P8" s="65">
        <f>VLOOKUP($A8,'Return Data'!$B$7:$R$2843,11,0)</f>
        <v>4.2910000000000004</v>
      </c>
      <c r="Q8" s="66">
        <f t="shared" ref="Q8:Q33" si="6">RANK(P8,P$8:P$33,0)</f>
        <v>6</v>
      </c>
      <c r="R8" s="65">
        <f>VLOOKUP($A8,'Return Data'!$B$7:$R$2843,12,0)</f>
        <v>5.1856999999999998</v>
      </c>
      <c r="S8" s="66">
        <f t="shared" ref="S8:S33" si="7">RANK(R8,R$8:R$33,0)</f>
        <v>7</v>
      </c>
      <c r="T8" s="65">
        <f>VLOOKUP($A8,'Return Data'!$B$7:$R$2843,13,0)</f>
        <v>5.7367999999999997</v>
      </c>
      <c r="U8" s="66">
        <f t="shared" ref="U8:U33" si="8">RANK(T8,T$8:T$33,0)</f>
        <v>11</v>
      </c>
      <c r="V8" s="65">
        <f>VLOOKUP($A8,'Return Data'!$B$7:$R$2843,17,0)</f>
        <v>7.6872999999999996</v>
      </c>
      <c r="W8" s="66">
        <f t="shared" ref="W8:W31" si="9">RANK(V8,V$8:V$33,0)</f>
        <v>3</v>
      </c>
      <c r="X8" s="65">
        <f>VLOOKUP($A8,'Return Data'!$B$7:$R$2843,14,0)</f>
        <v>8.0861000000000001</v>
      </c>
      <c r="Y8" s="66">
        <f t="shared" ref="Y8:Y31" si="10">RANK(X8,X$8:X$33,0)</f>
        <v>1</v>
      </c>
      <c r="Z8" s="65">
        <f>VLOOKUP($A8,'Return Data'!$B$7:$R$2843,16,0)</f>
        <v>8.5942000000000007</v>
      </c>
      <c r="AA8" s="67">
        <f t="shared" ref="AA8:AA33" si="11">RANK(Z8,Z$8:Z$33,0)</f>
        <v>1</v>
      </c>
    </row>
    <row r="9" spans="1:27" x14ac:dyDescent="0.3">
      <c r="A9" s="63" t="s">
        <v>1014</v>
      </c>
      <c r="B9" s="64">
        <f>VLOOKUP($A9,'Return Data'!$B$7:$R$2843,3,0)</f>
        <v>44377</v>
      </c>
      <c r="C9" s="65">
        <f>VLOOKUP($A9,'Return Data'!$B$7:$R$2843,4,0)</f>
        <v>2509.8438999999998</v>
      </c>
      <c r="D9" s="65">
        <f>VLOOKUP($A9,'Return Data'!$B$7:$R$2843,5,0)</f>
        <v>3.6360000000000001</v>
      </c>
      <c r="E9" s="66">
        <f t="shared" si="0"/>
        <v>13</v>
      </c>
      <c r="F9" s="65">
        <f>VLOOKUP($A9,'Return Data'!$B$7:$R$2843,6,0)</f>
        <v>2.6217999999999999</v>
      </c>
      <c r="G9" s="66">
        <f t="shared" si="1"/>
        <v>9</v>
      </c>
      <c r="H9" s="65">
        <f>VLOOKUP($A9,'Return Data'!$B$7:$R$2843,7,0)</f>
        <v>2.8502999999999998</v>
      </c>
      <c r="I9" s="66">
        <f t="shared" si="2"/>
        <v>8</v>
      </c>
      <c r="J9" s="65">
        <f>VLOOKUP($A9,'Return Data'!$B$7:$R$2843,8,0)</f>
        <v>2.8769</v>
      </c>
      <c r="K9" s="66">
        <f t="shared" si="3"/>
        <v>13</v>
      </c>
      <c r="L9" s="65">
        <f>VLOOKUP($A9,'Return Data'!$B$7:$R$2843,9,0)</f>
        <v>3.3607999999999998</v>
      </c>
      <c r="M9" s="66">
        <f t="shared" si="4"/>
        <v>10</v>
      </c>
      <c r="N9" s="65">
        <f>VLOOKUP($A9,'Return Data'!$B$7:$R$2843,10,0)</f>
        <v>4.5327000000000002</v>
      </c>
      <c r="O9" s="66">
        <f t="shared" si="5"/>
        <v>10</v>
      </c>
      <c r="P9" s="65">
        <f>VLOOKUP($A9,'Return Data'!$B$7:$R$2843,11,0)</f>
        <v>3.9855</v>
      </c>
      <c r="Q9" s="66">
        <f t="shared" si="6"/>
        <v>11</v>
      </c>
      <c r="R9" s="65">
        <f>VLOOKUP($A9,'Return Data'!$B$7:$R$2843,12,0)</f>
        <v>4.6536999999999997</v>
      </c>
      <c r="S9" s="66">
        <f t="shared" si="7"/>
        <v>12</v>
      </c>
      <c r="T9" s="65">
        <f>VLOOKUP($A9,'Return Data'!$B$7:$R$2843,13,0)</f>
        <v>5.0115999999999996</v>
      </c>
      <c r="U9" s="66">
        <f t="shared" si="8"/>
        <v>15</v>
      </c>
      <c r="V9" s="65">
        <f>VLOOKUP($A9,'Return Data'!$B$7:$R$2843,17,0)</f>
        <v>7.0875000000000004</v>
      </c>
      <c r="W9" s="66">
        <f t="shared" si="9"/>
        <v>9</v>
      </c>
      <c r="X9" s="65">
        <f>VLOOKUP($A9,'Return Data'!$B$7:$R$2843,14,0)</f>
        <v>7.6608000000000001</v>
      </c>
      <c r="Y9" s="66">
        <f t="shared" si="10"/>
        <v>5</v>
      </c>
      <c r="Z9" s="65">
        <f>VLOOKUP($A9,'Return Data'!$B$7:$R$2843,16,0)</f>
        <v>8.2680000000000007</v>
      </c>
      <c r="AA9" s="67">
        <f t="shared" si="11"/>
        <v>4</v>
      </c>
    </row>
    <row r="10" spans="1:27" x14ac:dyDescent="0.3">
      <c r="A10" s="63" t="s">
        <v>1017</v>
      </c>
      <c r="B10" s="64">
        <f>VLOOKUP($A10,'Return Data'!$B$7:$R$2843,3,0)</f>
        <v>44377</v>
      </c>
      <c r="C10" s="65">
        <f>VLOOKUP($A10,'Return Data'!$B$7:$R$2843,4,0)</f>
        <v>1608.73</v>
      </c>
      <c r="D10" s="65">
        <f>VLOOKUP($A10,'Return Data'!$B$7:$R$2843,5,0)</f>
        <v>5.3598999999999997</v>
      </c>
      <c r="E10" s="66">
        <f t="shared" si="0"/>
        <v>3</v>
      </c>
      <c r="F10" s="65">
        <f>VLOOKUP($A10,'Return Data'!$B$7:$R$2843,6,0)</f>
        <v>-0.1066</v>
      </c>
      <c r="G10" s="66">
        <f t="shared" si="1"/>
        <v>24</v>
      </c>
      <c r="H10" s="65">
        <f>VLOOKUP($A10,'Return Data'!$B$7:$R$2843,7,0)</f>
        <v>1.3334999999999999</v>
      </c>
      <c r="I10" s="66">
        <f t="shared" si="2"/>
        <v>24</v>
      </c>
      <c r="J10" s="65">
        <f>VLOOKUP($A10,'Return Data'!$B$7:$R$2843,8,0)</f>
        <v>1.6059000000000001</v>
      </c>
      <c r="K10" s="66">
        <f t="shared" si="3"/>
        <v>25</v>
      </c>
      <c r="L10" s="65">
        <f>VLOOKUP($A10,'Return Data'!$B$7:$R$2843,9,0)</f>
        <v>2.3357999999999999</v>
      </c>
      <c r="M10" s="66">
        <f t="shared" si="4"/>
        <v>25</v>
      </c>
      <c r="N10" s="65">
        <f>VLOOKUP($A10,'Return Data'!$B$7:$R$2843,10,0)</f>
        <v>5.2525000000000004</v>
      </c>
      <c r="O10" s="66">
        <f t="shared" si="5"/>
        <v>6</v>
      </c>
      <c r="P10" s="65">
        <f>VLOOKUP($A10,'Return Data'!$B$7:$R$2843,11,0)</f>
        <v>5.0818000000000003</v>
      </c>
      <c r="Q10" s="66">
        <f t="shared" si="6"/>
        <v>2</v>
      </c>
      <c r="R10" s="65">
        <f>VLOOKUP($A10,'Return Data'!$B$7:$R$2843,12,0)</f>
        <v>8.5426000000000002</v>
      </c>
      <c r="S10" s="66">
        <f t="shared" si="7"/>
        <v>2</v>
      </c>
      <c r="T10" s="65">
        <f>VLOOKUP($A10,'Return Data'!$B$7:$R$2843,13,0)</f>
        <v>36.118600000000001</v>
      </c>
      <c r="U10" s="66">
        <f t="shared" si="8"/>
        <v>1</v>
      </c>
      <c r="V10" s="65">
        <f>VLOOKUP($A10,'Return Data'!$B$7:$R$2843,17,0)</f>
        <v>-6.5008999999999997</v>
      </c>
      <c r="W10" s="66">
        <f t="shared" si="9"/>
        <v>25</v>
      </c>
      <c r="X10" s="65">
        <f>VLOOKUP($A10,'Return Data'!$B$7:$R$2843,14,0)</f>
        <v>-8.4486000000000008</v>
      </c>
      <c r="Y10" s="66">
        <f t="shared" si="10"/>
        <v>25</v>
      </c>
      <c r="Z10" s="65">
        <f>VLOOKUP($A10,'Return Data'!$B$7:$R$2843,16,0)</f>
        <v>2.504</v>
      </c>
      <c r="AA10" s="67">
        <f t="shared" si="11"/>
        <v>25</v>
      </c>
    </row>
    <row r="11" spans="1:27" x14ac:dyDescent="0.3">
      <c r="A11" s="63" t="s">
        <v>1021</v>
      </c>
      <c r="B11" s="64">
        <f>VLOOKUP($A11,'Return Data'!$B$7:$R$2843,3,0)</f>
        <v>44377</v>
      </c>
      <c r="C11" s="65">
        <f>VLOOKUP($A11,'Return Data'!$B$7:$R$2843,4,0)</f>
        <v>34.0822</v>
      </c>
      <c r="D11" s="65">
        <f>VLOOKUP($A11,'Return Data'!$B$7:$R$2843,5,0)</f>
        <v>1.9278</v>
      </c>
      <c r="E11" s="66">
        <f t="shared" si="0"/>
        <v>16</v>
      </c>
      <c r="F11" s="65">
        <f>VLOOKUP($A11,'Return Data'!$B$7:$R$2843,6,0)</f>
        <v>5.423</v>
      </c>
      <c r="G11" s="66">
        <f t="shared" si="1"/>
        <v>2</v>
      </c>
      <c r="H11" s="65">
        <f>VLOOKUP($A11,'Return Data'!$B$7:$R$2843,7,0)</f>
        <v>3.4752000000000001</v>
      </c>
      <c r="I11" s="66">
        <f t="shared" si="2"/>
        <v>2</v>
      </c>
      <c r="J11" s="65">
        <f>VLOOKUP($A11,'Return Data'!$B$7:$R$2843,8,0)</f>
        <v>3.1324000000000001</v>
      </c>
      <c r="K11" s="66">
        <f t="shared" si="3"/>
        <v>9</v>
      </c>
      <c r="L11" s="65">
        <f>VLOOKUP($A11,'Return Data'!$B$7:$R$2843,9,0)</f>
        <v>3.5356000000000001</v>
      </c>
      <c r="M11" s="66">
        <f t="shared" si="4"/>
        <v>9</v>
      </c>
      <c r="N11" s="65">
        <f>VLOOKUP($A11,'Return Data'!$B$7:$R$2843,10,0)</f>
        <v>4.9058999999999999</v>
      </c>
      <c r="O11" s="66">
        <f t="shared" si="5"/>
        <v>8</v>
      </c>
      <c r="P11" s="65">
        <f>VLOOKUP($A11,'Return Data'!$B$7:$R$2843,11,0)</f>
        <v>4.3808999999999996</v>
      </c>
      <c r="Q11" s="66">
        <f t="shared" si="6"/>
        <v>5</v>
      </c>
      <c r="R11" s="65">
        <f>VLOOKUP($A11,'Return Data'!$B$7:$R$2843,12,0)</f>
        <v>5.1883999999999997</v>
      </c>
      <c r="S11" s="66">
        <f t="shared" si="7"/>
        <v>6</v>
      </c>
      <c r="T11" s="65">
        <f>VLOOKUP($A11,'Return Data'!$B$7:$R$2843,13,0)</f>
        <v>5.2013999999999996</v>
      </c>
      <c r="U11" s="66">
        <f t="shared" si="8"/>
        <v>13</v>
      </c>
      <c r="V11" s="65">
        <f>VLOOKUP($A11,'Return Data'!$B$7:$R$2843,17,0)</f>
        <v>7.4378000000000002</v>
      </c>
      <c r="W11" s="66">
        <f t="shared" si="9"/>
        <v>7</v>
      </c>
      <c r="X11" s="65">
        <f>VLOOKUP($A11,'Return Data'!$B$7:$R$2843,14,0)</f>
        <v>7.5103999999999997</v>
      </c>
      <c r="Y11" s="66">
        <f t="shared" si="10"/>
        <v>7</v>
      </c>
      <c r="Z11" s="65">
        <f>VLOOKUP($A11,'Return Data'!$B$7:$R$2843,16,0)</f>
        <v>8.1936999999999998</v>
      </c>
      <c r="AA11" s="67">
        <f t="shared" si="11"/>
        <v>7</v>
      </c>
    </row>
    <row r="12" spans="1:27" x14ac:dyDescent="0.3">
      <c r="A12" s="63" t="s">
        <v>1022</v>
      </c>
      <c r="B12" s="64">
        <f>VLOOKUP($A12,'Return Data'!$B$7:$R$2843,3,0)</f>
        <v>44377</v>
      </c>
      <c r="C12" s="65">
        <f>VLOOKUP($A12,'Return Data'!$B$7:$R$2843,4,0)</f>
        <v>33.911299999999997</v>
      </c>
      <c r="D12" s="65">
        <f>VLOOKUP($A12,'Return Data'!$B$7:$R$2843,5,0)</f>
        <v>4.6288</v>
      </c>
      <c r="E12" s="66">
        <f t="shared" si="0"/>
        <v>9</v>
      </c>
      <c r="F12" s="65">
        <f>VLOOKUP($A12,'Return Data'!$B$7:$R$2843,6,0)</f>
        <v>3.1012</v>
      </c>
      <c r="G12" s="66">
        <f t="shared" si="1"/>
        <v>3</v>
      </c>
      <c r="H12" s="65">
        <f>VLOOKUP($A12,'Return Data'!$B$7:$R$2843,7,0)</f>
        <v>2.9539</v>
      </c>
      <c r="I12" s="66">
        <f t="shared" si="2"/>
        <v>4</v>
      </c>
      <c r="J12" s="65">
        <f>VLOOKUP($A12,'Return Data'!$B$7:$R$2843,8,0)</f>
        <v>2.8553999999999999</v>
      </c>
      <c r="K12" s="66">
        <f t="shared" si="3"/>
        <v>14</v>
      </c>
      <c r="L12" s="65">
        <f>VLOOKUP($A12,'Return Data'!$B$7:$R$2843,9,0)</f>
        <v>2.8711000000000002</v>
      </c>
      <c r="M12" s="66">
        <f t="shared" si="4"/>
        <v>20</v>
      </c>
      <c r="N12" s="65">
        <f>VLOOKUP($A12,'Return Data'!$B$7:$R$2843,10,0)</f>
        <v>3.5697000000000001</v>
      </c>
      <c r="O12" s="66">
        <f t="shared" si="5"/>
        <v>25</v>
      </c>
      <c r="P12" s="65">
        <f>VLOOKUP($A12,'Return Data'!$B$7:$R$2843,11,0)</f>
        <v>3.2353999999999998</v>
      </c>
      <c r="Q12" s="66">
        <f t="shared" si="6"/>
        <v>24</v>
      </c>
      <c r="R12" s="65">
        <f>VLOOKUP($A12,'Return Data'!$B$7:$R$2843,12,0)</f>
        <v>3.8363</v>
      </c>
      <c r="S12" s="66">
        <f t="shared" si="7"/>
        <v>24</v>
      </c>
      <c r="T12" s="65">
        <f>VLOOKUP($A12,'Return Data'!$B$7:$R$2843,13,0)</f>
        <v>3.9815999999999998</v>
      </c>
      <c r="U12" s="66">
        <f t="shared" si="8"/>
        <v>24</v>
      </c>
      <c r="V12" s="65">
        <f>VLOOKUP($A12,'Return Data'!$B$7:$R$2843,17,0)</f>
        <v>6.125</v>
      </c>
      <c r="W12" s="66">
        <f t="shared" si="9"/>
        <v>19</v>
      </c>
      <c r="X12" s="65">
        <f>VLOOKUP($A12,'Return Data'!$B$7:$R$2843,14,0)</f>
        <v>6.8060999999999998</v>
      </c>
      <c r="Y12" s="66">
        <f t="shared" si="10"/>
        <v>13</v>
      </c>
      <c r="Z12" s="65">
        <f>VLOOKUP($A12,'Return Data'!$B$7:$R$2843,16,0)</f>
        <v>7.7840999999999996</v>
      </c>
      <c r="AA12" s="67">
        <f t="shared" si="11"/>
        <v>13</v>
      </c>
    </row>
    <row r="13" spans="1:27" x14ac:dyDescent="0.3">
      <c r="A13" s="63" t="s">
        <v>1024</v>
      </c>
      <c r="B13" s="64">
        <f>VLOOKUP($A13,'Return Data'!$B$7:$R$2843,3,0)</f>
        <v>44377</v>
      </c>
      <c r="C13" s="65">
        <f>VLOOKUP($A13,'Return Data'!$B$7:$R$2843,4,0)</f>
        <v>15.980600000000001</v>
      </c>
      <c r="D13" s="65">
        <f>VLOOKUP($A13,'Return Data'!$B$7:$R$2843,5,0)</f>
        <v>5.0255000000000001</v>
      </c>
      <c r="E13" s="66">
        <f t="shared" si="0"/>
        <v>7</v>
      </c>
      <c r="F13" s="65">
        <f>VLOOKUP($A13,'Return Data'!$B$7:$R$2843,6,0)</f>
        <v>2.1932999999999998</v>
      </c>
      <c r="G13" s="66">
        <f t="shared" si="1"/>
        <v>15</v>
      </c>
      <c r="H13" s="65">
        <f>VLOOKUP($A13,'Return Data'!$B$7:$R$2843,7,0)</f>
        <v>2.7749000000000001</v>
      </c>
      <c r="I13" s="66">
        <f t="shared" si="2"/>
        <v>9</v>
      </c>
      <c r="J13" s="65">
        <f>VLOOKUP($A13,'Return Data'!$B$7:$R$2843,8,0)</f>
        <v>2.9563000000000001</v>
      </c>
      <c r="K13" s="66">
        <f t="shared" si="3"/>
        <v>10</v>
      </c>
      <c r="L13" s="65">
        <f>VLOOKUP($A13,'Return Data'!$B$7:$R$2843,9,0)</f>
        <v>3.1650999999999998</v>
      </c>
      <c r="M13" s="66">
        <f t="shared" si="4"/>
        <v>13</v>
      </c>
      <c r="N13" s="65">
        <f>VLOOKUP($A13,'Return Data'!$B$7:$R$2843,10,0)</f>
        <v>4.1719999999999997</v>
      </c>
      <c r="O13" s="66">
        <f t="shared" si="5"/>
        <v>18</v>
      </c>
      <c r="P13" s="65">
        <f>VLOOKUP($A13,'Return Data'!$B$7:$R$2843,11,0)</f>
        <v>3.6545999999999998</v>
      </c>
      <c r="Q13" s="66">
        <f t="shared" si="6"/>
        <v>19</v>
      </c>
      <c r="R13" s="65">
        <f>VLOOKUP($A13,'Return Data'!$B$7:$R$2843,12,0)</f>
        <v>4.2835000000000001</v>
      </c>
      <c r="S13" s="66">
        <f t="shared" si="7"/>
        <v>20</v>
      </c>
      <c r="T13" s="65">
        <f>VLOOKUP($A13,'Return Data'!$B$7:$R$2843,13,0)</f>
        <v>4.3986000000000001</v>
      </c>
      <c r="U13" s="66">
        <f t="shared" si="8"/>
        <v>21</v>
      </c>
      <c r="V13" s="65">
        <f>VLOOKUP($A13,'Return Data'!$B$7:$R$2843,17,0)</f>
        <v>7.1877000000000004</v>
      </c>
      <c r="W13" s="66">
        <f t="shared" si="9"/>
        <v>8</v>
      </c>
      <c r="X13" s="65">
        <f>VLOOKUP($A13,'Return Data'!$B$7:$R$2843,14,0)</f>
        <v>7.3277000000000001</v>
      </c>
      <c r="Y13" s="66">
        <f t="shared" si="10"/>
        <v>10</v>
      </c>
      <c r="Z13" s="65">
        <f>VLOOKUP($A13,'Return Data'!$B$7:$R$2843,16,0)</f>
        <v>7.7092999999999998</v>
      </c>
      <c r="AA13" s="67">
        <f t="shared" si="11"/>
        <v>14</v>
      </c>
    </row>
    <row r="14" spans="1:27" x14ac:dyDescent="0.3">
      <c r="A14" s="63" t="s">
        <v>1931</v>
      </c>
      <c r="B14" s="64">
        <f>VLOOKUP($A14,'Return Data'!$B$7:$R$2843,3,0)</f>
        <v>44377</v>
      </c>
      <c r="C14" s="65">
        <f>VLOOKUP($A14,'Return Data'!$B$7:$R$2843,4,0)</f>
        <v>24.422899999999998</v>
      </c>
      <c r="D14" s="65">
        <f>VLOOKUP($A14,'Return Data'!$B$7:$R$2843,5,0)</f>
        <v>8.0721000000000007</v>
      </c>
      <c r="E14" s="66">
        <f t="shared" si="0"/>
        <v>1</v>
      </c>
      <c r="F14" s="65">
        <f>VLOOKUP($A14,'Return Data'!$B$7:$R$2843,6,0)</f>
        <v>7.5400999999999998</v>
      </c>
      <c r="G14" s="66">
        <f t="shared" si="1"/>
        <v>1</v>
      </c>
      <c r="H14" s="65">
        <f>VLOOKUP($A14,'Return Data'!$B$7:$R$2843,7,0)</f>
        <v>6.2630999999999997</v>
      </c>
      <c r="I14" s="66">
        <f t="shared" si="2"/>
        <v>1</v>
      </c>
      <c r="J14" s="65">
        <f>VLOOKUP($A14,'Return Data'!$B$7:$R$2843,8,0)</f>
        <v>17.960799999999999</v>
      </c>
      <c r="K14" s="66">
        <f t="shared" si="3"/>
        <v>1</v>
      </c>
      <c r="L14" s="65">
        <f>VLOOKUP($A14,'Return Data'!$B$7:$R$2843,9,0)</f>
        <v>12.6469</v>
      </c>
      <c r="M14" s="66">
        <f t="shared" si="4"/>
        <v>1</v>
      </c>
      <c r="N14" s="65">
        <f>VLOOKUP($A14,'Return Data'!$B$7:$R$2843,10,0)</f>
        <v>9.9205000000000005</v>
      </c>
      <c r="O14" s="66">
        <f t="shared" si="5"/>
        <v>1</v>
      </c>
      <c r="P14" s="65">
        <f>VLOOKUP($A14,'Return Data'!$B$7:$R$2843,11,0)</f>
        <v>10.1843</v>
      </c>
      <c r="Q14" s="66">
        <f t="shared" si="6"/>
        <v>1</v>
      </c>
      <c r="R14" s="65">
        <f>VLOOKUP($A14,'Return Data'!$B$7:$R$2843,12,0)</f>
        <v>13.082000000000001</v>
      </c>
      <c r="S14" s="66">
        <f t="shared" si="7"/>
        <v>1</v>
      </c>
      <c r="T14" s="65">
        <f>VLOOKUP($A14,'Return Data'!$B$7:$R$2843,13,0)</f>
        <v>13.513</v>
      </c>
      <c r="U14" s="66">
        <f t="shared" si="8"/>
        <v>3</v>
      </c>
      <c r="V14" s="65">
        <f>VLOOKUP($A14,'Return Data'!$B$7:$R$2843,17,0)</f>
        <v>4.4625000000000004</v>
      </c>
      <c r="W14" s="66">
        <f t="shared" si="9"/>
        <v>23</v>
      </c>
      <c r="X14" s="65">
        <f>VLOOKUP($A14,'Return Data'!$B$7:$R$2843,14,0)</f>
        <v>5.8013000000000003</v>
      </c>
      <c r="Y14" s="66">
        <f t="shared" si="10"/>
        <v>17</v>
      </c>
      <c r="Z14" s="65">
        <f>VLOOKUP($A14,'Return Data'!$B$7:$R$2843,16,0)</f>
        <v>8.2639999999999993</v>
      </c>
      <c r="AA14" s="67">
        <f t="shared" si="11"/>
        <v>5</v>
      </c>
    </row>
    <row r="15" spans="1:27" x14ac:dyDescent="0.3">
      <c r="A15" s="63" t="s">
        <v>1031</v>
      </c>
      <c r="B15" s="64">
        <f>VLOOKUP($A15,'Return Data'!$B$7:$R$2843,3,0)</f>
        <v>44377</v>
      </c>
      <c r="C15" s="65">
        <f>VLOOKUP($A15,'Return Data'!$B$7:$R$2843,4,0)</f>
        <v>48.212800000000001</v>
      </c>
      <c r="D15" s="65">
        <f>VLOOKUP($A15,'Return Data'!$B$7:$R$2843,5,0)</f>
        <v>-9.1580999999999992</v>
      </c>
      <c r="E15" s="66">
        <f t="shared" si="0"/>
        <v>26</v>
      </c>
      <c r="F15" s="65">
        <f>VLOOKUP($A15,'Return Data'!$B$7:$R$2843,6,0)</f>
        <v>-0.27250000000000002</v>
      </c>
      <c r="G15" s="66">
        <f t="shared" si="1"/>
        <v>25</v>
      </c>
      <c r="H15" s="65">
        <f>VLOOKUP($A15,'Return Data'!$B$7:$R$2843,7,0)</f>
        <v>1.244</v>
      </c>
      <c r="I15" s="66">
        <f t="shared" si="2"/>
        <v>25</v>
      </c>
      <c r="J15" s="65">
        <f>VLOOKUP($A15,'Return Data'!$B$7:$R$2843,8,0)</f>
        <v>5.2016</v>
      </c>
      <c r="K15" s="66">
        <f t="shared" si="3"/>
        <v>3</v>
      </c>
      <c r="L15" s="65">
        <f>VLOOKUP($A15,'Return Data'!$B$7:$R$2843,9,0)</f>
        <v>5.0609000000000002</v>
      </c>
      <c r="M15" s="66">
        <f t="shared" si="4"/>
        <v>3</v>
      </c>
      <c r="N15" s="65">
        <f>VLOOKUP($A15,'Return Data'!$B$7:$R$2843,10,0)</f>
        <v>5.2807000000000004</v>
      </c>
      <c r="O15" s="66">
        <f t="shared" si="5"/>
        <v>4</v>
      </c>
      <c r="P15" s="65">
        <f>VLOOKUP($A15,'Return Data'!$B$7:$R$2843,11,0)</f>
        <v>4.2079000000000004</v>
      </c>
      <c r="Q15" s="66">
        <f t="shared" si="6"/>
        <v>7</v>
      </c>
      <c r="R15" s="65">
        <f>VLOOKUP($A15,'Return Data'!$B$7:$R$2843,12,0)</f>
        <v>5.6231999999999998</v>
      </c>
      <c r="S15" s="66">
        <f t="shared" si="7"/>
        <v>4</v>
      </c>
      <c r="T15" s="65">
        <f>VLOOKUP($A15,'Return Data'!$B$7:$R$2843,13,0)</f>
        <v>6.3</v>
      </c>
      <c r="U15" s="66">
        <f t="shared" si="8"/>
        <v>7</v>
      </c>
      <c r="V15" s="65">
        <f>VLOOKUP($A15,'Return Data'!$B$7:$R$2843,17,0)</f>
        <v>7.5659000000000001</v>
      </c>
      <c r="W15" s="66">
        <f t="shared" si="9"/>
        <v>5</v>
      </c>
      <c r="X15" s="65">
        <f>VLOOKUP($A15,'Return Data'!$B$7:$R$2843,14,0)</f>
        <v>7.8537999999999997</v>
      </c>
      <c r="Y15" s="66">
        <f t="shared" si="10"/>
        <v>3</v>
      </c>
      <c r="Z15" s="65">
        <f>VLOOKUP($A15,'Return Data'!$B$7:$R$2843,16,0)</f>
        <v>8.2117000000000004</v>
      </c>
      <c r="AA15" s="67">
        <f t="shared" si="11"/>
        <v>6</v>
      </c>
    </row>
    <row r="16" spans="1:27" x14ac:dyDescent="0.3">
      <c r="A16" s="63" t="s">
        <v>1033</v>
      </c>
      <c r="B16" s="64">
        <f>VLOOKUP($A16,'Return Data'!$B$7:$R$2843,3,0)</f>
        <v>44377</v>
      </c>
      <c r="C16" s="65">
        <f>VLOOKUP($A16,'Return Data'!$B$7:$R$2843,4,0)</f>
        <v>17.398</v>
      </c>
      <c r="D16" s="65">
        <f>VLOOKUP($A16,'Return Data'!$B$7:$R$2843,5,0)</f>
        <v>4.6161000000000003</v>
      </c>
      <c r="E16" s="66">
        <f t="shared" si="0"/>
        <v>10</v>
      </c>
      <c r="F16" s="65">
        <f>VLOOKUP($A16,'Return Data'!$B$7:$R$2843,6,0)</f>
        <v>2.8963000000000001</v>
      </c>
      <c r="G16" s="66">
        <f t="shared" si="1"/>
        <v>5</v>
      </c>
      <c r="H16" s="65">
        <f>VLOOKUP($A16,'Return Data'!$B$7:$R$2843,7,0)</f>
        <v>2.8788</v>
      </c>
      <c r="I16" s="66">
        <f t="shared" si="2"/>
        <v>6</v>
      </c>
      <c r="J16" s="65">
        <f>VLOOKUP($A16,'Return Data'!$B$7:$R$2843,8,0)</f>
        <v>2.9253999999999998</v>
      </c>
      <c r="K16" s="66">
        <f t="shared" si="3"/>
        <v>11</v>
      </c>
      <c r="L16" s="65">
        <f>VLOOKUP($A16,'Return Data'!$B$7:$R$2843,9,0)</f>
        <v>3.1943000000000001</v>
      </c>
      <c r="M16" s="66">
        <f t="shared" si="4"/>
        <v>12</v>
      </c>
      <c r="N16" s="65">
        <f>VLOOKUP($A16,'Return Data'!$B$7:$R$2843,10,0)</f>
        <v>4.6510999999999996</v>
      </c>
      <c r="O16" s="66">
        <f t="shared" si="5"/>
        <v>9</v>
      </c>
      <c r="P16" s="65">
        <f>VLOOKUP($A16,'Return Data'!$B$7:$R$2843,11,0)</f>
        <v>3.8475999999999999</v>
      </c>
      <c r="Q16" s="66">
        <f t="shared" si="6"/>
        <v>14</v>
      </c>
      <c r="R16" s="65">
        <f>VLOOKUP($A16,'Return Data'!$B$7:$R$2843,12,0)</f>
        <v>4.4588999999999999</v>
      </c>
      <c r="S16" s="66">
        <f t="shared" si="7"/>
        <v>15</v>
      </c>
      <c r="T16" s="65">
        <f>VLOOKUP($A16,'Return Data'!$B$7:$R$2843,13,0)</f>
        <v>12.837</v>
      </c>
      <c r="U16" s="66">
        <f t="shared" si="8"/>
        <v>4</v>
      </c>
      <c r="V16" s="65">
        <f>VLOOKUP($A16,'Return Data'!$B$7:$R$2843,17,0)</f>
        <v>5.0460000000000003</v>
      </c>
      <c r="W16" s="66">
        <f t="shared" si="9"/>
        <v>22</v>
      </c>
      <c r="X16" s="65">
        <f>VLOOKUP($A16,'Return Data'!$B$7:$R$2843,14,0)</f>
        <v>2.7046999999999999</v>
      </c>
      <c r="Y16" s="66">
        <f t="shared" si="10"/>
        <v>22</v>
      </c>
      <c r="Z16" s="65">
        <f>VLOOKUP($A16,'Return Data'!$B$7:$R$2843,16,0)</f>
        <v>6.4424000000000001</v>
      </c>
      <c r="AA16" s="67">
        <f t="shared" si="11"/>
        <v>22</v>
      </c>
    </row>
    <row r="17" spans="1:27" x14ac:dyDescent="0.3">
      <c r="A17" s="63" t="s">
        <v>1035</v>
      </c>
      <c r="B17" s="64">
        <f>VLOOKUP($A17,'Return Data'!$B$7:$R$2843,3,0)</f>
        <v>44377</v>
      </c>
      <c r="C17" s="65">
        <f>VLOOKUP($A17,'Return Data'!$B$7:$R$2843,4,0)</f>
        <v>425.5018</v>
      </c>
      <c r="D17" s="65">
        <f>VLOOKUP($A17,'Return Data'!$B$7:$R$2843,5,0)</f>
        <v>-5.3348000000000004</v>
      </c>
      <c r="E17" s="66">
        <f t="shared" si="0"/>
        <v>25</v>
      </c>
      <c r="F17" s="65">
        <f>VLOOKUP($A17,'Return Data'!$B$7:$R$2843,6,0)</f>
        <v>-1.4769000000000001</v>
      </c>
      <c r="G17" s="66">
        <f t="shared" si="1"/>
        <v>26</v>
      </c>
      <c r="H17" s="65">
        <f>VLOOKUP($A17,'Return Data'!$B$7:$R$2843,7,0)</f>
        <v>2.9365999999999999</v>
      </c>
      <c r="I17" s="66">
        <f t="shared" si="2"/>
        <v>5</v>
      </c>
      <c r="J17" s="65">
        <f>VLOOKUP($A17,'Return Data'!$B$7:$R$2843,8,0)</f>
        <v>6.4378000000000002</v>
      </c>
      <c r="K17" s="66">
        <f t="shared" si="3"/>
        <v>2</v>
      </c>
      <c r="L17" s="65">
        <f>VLOOKUP($A17,'Return Data'!$B$7:$R$2843,9,0)</f>
        <v>5.1961000000000004</v>
      </c>
      <c r="M17" s="66">
        <f t="shared" si="4"/>
        <v>2</v>
      </c>
      <c r="N17" s="65">
        <f>VLOOKUP($A17,'Return Data'!$B$7:$R$2843,10,0)</f>
        <v>5.2743000000000002</v>
      </c>
      <c r="O17" s="66">
        <f t="shared" si="5"/>
        <v>5</v>
      </c>
      <c r="P17" s="65">
        <f>VLOOKUP($A17,'Return Data'!$B$7:$R$2843,11,0)</f>
        <v>3.6926999999999999</v>
      </c>
      <c r="Q17" s="66">
        <f t="shared" si="6"/>
        <v>18</v>
      </c>
      <c r="R17" s="65">
        <f>VLOOKUP($A17,'Return Data'!$B$7:$R$2843,12,0)</f>
        <v>5.3135000000000003</v>
      </c>
      <c r="S17" s="66">
        <f t="shared" si="7"/>
        <v>5</v>
      </c>
      <c r="T17" s="65">
        <f>VLOOKUP($A17,'Return Data'!$B$7:$R$2843,13,0)</f>
        <v>5.8013000000000003</v>
      </c>
      <c r="U17" s="66">
        <f t="shared" si="8"/>
        <v>10</v>
      </c>
      <c r="V17" s="65">
        <f>VLOOKUP($A17,'Return Data'!$B$7:$R$2843,17,0)</f>
        <v>7.4867999999999997</v>
      </c>
      <c r="W17" s="66">
        <f t="shared" si="9"/>
        <v>6</v>
      </c>
      <c r="X17" s="65">
        <f>VLOOKUP($A17,'Return Data'!$B$7:$R$2843,14,0)</f>
        <v>7.8257000000000003</v>
      </c>
      <c r="Y17" s="66">
        <f t="shared" si="10"/>
        <v>4</v>
      </c>
      <c r="Z17" s="65">
        <f>VLOOKUP($A17,'Return Data'!$B$7:$R$2843,16,0)</f>
        <v>8.3941999999999997</v>
      </c>
      <c r="AA17" s="67">
        <f t="shared" si="11"/>
        <v>3</v>
      </c>
    </row>
    <row r="18" spans="1:27" x14ac:dyDescent="0.3">
      <c r="A18" s="63" t="s">
        <v>1036</v>
      </c>
      <c r="B18" s="64">
        <f>VLOOKUP($A18,'Return Data'!$B$7:$R$2843,3,0)</f>
        <v>44377</v>
      </c>
      <c r="C18" s="65">
        <f>VLOOKUP($A18,'Return Data'!$B$7:$R$2843,4,0)</f>
        <v>30.959499999999998</v>
      </c>
      <c r="D18" s="65">
        <f>VLOOKUP($A18,'Return Data'!$B$7:$R$2843,5,0)</f>
        <v>0.58950000000000002</v>
      </c>
      <c r="E18" s="66">
        <f t="shared" si="0"/>
        <v>21</v>
      </c>
      <c r="F18" s="65">
        <f>VLOOKUP($A18,'Return Data'!$B$7:$R$2843,6,0)</f>
        <v>2.2879</v>
      </c>
      <c r="G18" s="66">
        <f t="shared" si="1"/>
        <v>13</v>
      </c>
      <c r="H18" s="65">
        <f>VLOOKUP($A18,'Return Data'!$B$7:$R$2843,7,0)</f>
        <v>1.9713000000000001</v>
      </c>
      <c r="I18" s="66">
        <f t="shared" si="2"/>
        <v>19</v>
      </c>
      <c r="J18" s="65">
        <f>VLOOKUP($A18,'Return Data'!$B$7:$R$2843,8,0)</f>
        <v>2.2082000000000002</v>
      </c>
      <c r="K18" s="66">
        <f t="shared" si="3"/>
        <v>24</v>
      </c>
      <c r="L18" s="65">
        <f>VLOOKUP($A18,'Return Data'!$B$7:$R$2843,9,0)</f>
        <v>2.8403999999999998</v>
      </c>
      <c r="M18" s="66">
        <f t="shared" si="4"/>
        <v>22</v>
      </c>
      <c r="N18" s="65">
        <f>VLOOKUP($A18,'Return Data'!$B$7:$R$2843,10,0)</f>
        <v>4.1553000000000004</v>
      </c>
      <c r="O18" s="66">
        <f t="shared" si="5"/>
        <v>20</v>
      </c>
      <c r="P18" s="65">
        <f>VLOOKUP($A18,'Return Data'!$B$7:$R$2843,11,0)</f>
        <v>3.6278999999999999</v>
      </c>
      <c r="Q18" s="66">
        <f t="shared" si="6"/>
        <v>21</v>
      </c>
      <c r="R18" s="65">
        <f>VLOOKUP($A18,'Return Data'!$B$7:$R$2843,12,0)</f>
        <v>4.1829000000000001</v>
      </c>
      <c r="S18" s="66">
        <f t="shared" si="7"/>
        <v>21</v>
      </c>
      <c r="T18" s="65">
        <f>VLOOKUP($A18,'Return Data'!$B$7:$R$2843,13,0)</f>
        <v>4.3525</v>
      </c>
      <c r="U18" s="66">
        <f t="shared" si="8"/>
        <v>22</v>
      </c>
      <c r="V18" s="65">
        <f>VLOOKUP($A18,'Return Data'!$B$7:$R$2843,17,0)</f>
        <v>6.5956000000000001</v>
      </c>
      <c r="W18" s="66">
        <f t="shared" si="9"/>
        <v>17</v>
      </c>
      <c r="X18" s="65">
        <f>VLOOKUP($A18,'Return Data'!$B$7:$R$2843,14,0)</f>
        <v>7.2279999999999998</v>
      </c>
      <c r="Y18" s="66">
        <f t="shared" si="10"/>
        <v>12</v>
      </c>
      <c r="Z18" s="65">
        <f>VLOOKUP($A18,'Return Data'!$B$7:$R$2843,16,0)</f>
        <v>8.1076999999999995</v>
      </c>
      <c r="AA18" s="67">
        <f t="shared" si="11"/>
        <v>10</v>
      </c>
    </row>
    <row r="19" spans="1:27" x14ac:dyDescent="0.3">
      <c r="A19" s="63" t="s">
        <v>1039</v>
      </c>
      <c r="B19" s="64">
        <f>VLOOKUP($A19,'Return Data'!$B$7:$R$2843,3,0)</f>
        <v>44377</v>
      </c>
      <c r="C19" s="65">
        <f>VLOOKUP($A19,'Return Data'!$B$7:$R$2843,4,0)</f>
        <v>3083.6367</v>
      </c>
      <c r="D19" s="65">
        <f>VLOOKUP($A19,'Return Data'!$B$7:$R$2843,5,0)</f>
        <v>5.3166000000000002</v>
      </c>
      <c r="E19" s="66">
        <f t="shared" si="0"/>
        <v>4</v>
      </c>
      <c r="F19" s="65">
        <f>VLOOKUP($A19,'Return Data'!$B$7:$R$2843,6,0)</f>
        <v>2.9258000000000002</v>
      </c>
      <c r="G19" s="66">
        <f t="shared" si="1"/>
        <v>4</v>
      </c>
      <c r="H19" s="65">
        <f>VLOOKUP($A19,'Return Data'!$B$7:$R$2843,7,0)</f>
        <v>2.9655999999999998</v>
      </c>
      <c r="I19" s="66">
        <f t="shared" si="2"/>
        <v>3</v>
      </c>
      <c r="J19" s="65">
        <f>VLOOKUP($A19,'Return Data'!$B$7:$R$2843,8,0)</f>
        <v>3.2425000000000002</v>
      </c>
      <c r="K19" s="66">
        <f t="shared" si="3"/>
        <v>8</v>
      </c>
      <c r="L19" s="65">
        <f>VLOOKUP($A19,'Return Data'!$B$7:$R$2843,9,0)</f>
        <v>3.2549999999999999</v>
      </c>
      <c r="M19" s="66">
        <f t="shared" si="4"/>
        <v>11</v>
      </c>
      <c r="N19" s="65">
        <f>VLOOKUP($A19,'Return Data'!$B$7:$R$2843,10,0)</f>
        <v>4.3502999999999998</v>
      </c>
      <c r="O19" s="66">
        <f t="shared" si="5"/>
        <v>15</v>
      </c>
      <c r="P19" s="65">
        <f>VLOOKUP($A19,'Return Data'!$B$7:$R$2843,11,0)</f>
        <v>3.8448000000000002</v>
      </c>
      <c r="Q19" s="66">
        <f t="shared" si="6"/>
        <v>15</v>
      </c>
      <c r="R19" s="65">
        <f>VLOOKUP($A19,'Return Data'!$B$7:$R$2843,12,0)</f>
        <v>4.4131999999999998</v>
      </c>
      <c r="S19" s="66">
        <f t="shared" si="7"/>
        <v>16</v>
      </c>
      <c r="T19" s="65">
        <f>VLOOKUP($A19,'Return Data'!$B$7:$R$2843,13,0)</f>
        <v>4.7308000000000003</v>
      </c>
      <c r="U19" s="66">
        <f t="shared" si="8"/>
        <v>18</v>
      </c>
      <c r="V19" s="65">
        <f>VLOOKUP($A19,'Return Data'!$B$7:$R$2843,17,0)</f>
        <v>6.9386999999999999</v>
      </c>
      <c r="W19" s="66">
        <f t="shared" si="9"/>
        <v>11</v>
      </c>
      <c r="X19" s="65">
        <f>VLOOKUP($A19,'Return Data'!$B$7:$R$2843,14,0)</f>
        <v>7.5564</v>
      </c>
      <c r="Y19" s="66">
        <f t="shared" si="10"/>
        <v>6</v>
      </c>
      <c r="Z19" s="65">
        <f>VLOOKUP($A19,'Return Data'!$B$7:$R$2843,16,0)</f>
        <v>8.1121999999999996</v>
      </c>
      <c r="AA19" s="67">
        <f t="shared" si="11"/>
        <v>9</v>
      </c>
    </row>
    <row r="20" spans="1:27" x14ac:dyDescent="0.3">
      <c r="A20" s="63" t="s">
        <v>1041</v>
      </c>
      <c r="B20" s="64">
        <f>VLOOKUP($A20,'Return Data'!$B$7:$R$2843,3,0)</f>
        <v>44377</v>
      </c>
      <c r="C20" s="65">
        <f>VLOOKUP($A20,'Return Data'!$B$7:$R$2843,4,0)</f>
        <v>29.734000000000002</v>
      </c>
      <c r="D20" s="65">
        <f>VLOOKUP($A20,'Return Data'!$B$7:$R$2843,5,0)</f>
        <v>5.0336999999999996</v>
      </c>
      <c r="E20" s="66">
        <f t="shared" si="0"/>
        <v>6</v>
      </c>
      <c r="F20" s="65">
        <f>VLOOKUP($A20,'Return Data'!$B$7:$R$2843,6,0)</f>
        <v>2.7016</v>
      </c>
      <c r="G20" s="66">
        <f t="shared" si="1"/>
        <v>7</v>
      </c>
      <c r="H20" s="65">
        <f>VLOOKUP($A20,'Return Data'!$B$7:$R$2843,7,0)</f>
        <v>2.8776000000000002</v>
      </c>
      <c r="I20" s="66">
        <f t="shared" si="2"/>
        <v>7</v>
      </c>
      <c r="J20" s="65">
        <f>VLOOKUP($A20,'Return Data'!$B$7:$R$2843,8,0)</f>
        <v>2.9142999999999999</v>
      </c>
      <c r="K20" s="66">
        <f t="shared" si="3"/>
        <v>12</v>
      </c>
      <c r="L20" s="65">
        <f>VLOOKUP($A20,'Return Data'!$B$7:$R$2843,9,0)</f>
        <v>2.8418000000000001</v>
      </c>
      <c r="M20" s="66">
        <f t="shared" si="4"/>
        <v>21</v>
      </c>
      <c r="N20" s="65">
        <f>VLOOKUP($A20,'Return Data'!$B$7:$R$2843,10,0)</f>
        <v>3.7646999999999999</v>
      </c>
      <c r="O20" s="66">
        <f t="shared" si="5"/>
        <v>24</v>
      </c>
      <c r="P20" s="65">
        <f>VLOOKUP($A20,'Return Data'!$B$7:$R$2843,11,0)</f>
        <v>3.1757</v>
      </c>
      <c r="Q20" s="66">
        <f t="shared" si="6"/>
        <v>25</v>
      </c>
      <c r="R20" s="65">
        <f>VLOOKUP($A20,'Return Data'!$B$7:$R$2843,12,0)</f>
        <v>3.6815000000000002</v>
      </c>
      <c r="S20" s="66">
        <f t="shared" si="7"/>
        <v>25</v>
      </c>
      <c r="T20" s="65">
        <f>VLOOKUP($A20,'Return Data'!$B$7:$R$2843,13,0)</f>
        <v>24.4496</v>
      </c>
      <c r="U20" s="66">
        <f t="shared" si="8"/>
        <v>2</v>
      </c>
      <c r="V20" s="65">
        <f>VLOOKUP($A20,'Return Data'!$B$7:$R$2843,17,0)</f>
        <v>10.757300000000001</v>
      </c>
      <c r="W20" s="66">
        <f t="shared" si="9"/>
        <v>1</v>
      </c>
      <c r="X20" s="65">
        <f>VLOOKUP($A20,'Return Data'!$B$7:$R$2843,14,0)</f>
        <v>5.6304999999999996</v>
      </c>
      <c r="Y20" s="66">
        <f t="shared" si="10"/>
        <v>18</v>
      </c>
      <c r="Z20" s="65">
        <f>VLOOKUP($A20,'Return Data'!$B$7:$R$2843,16,0)</f>
        <v>7.3418000000000001</v>
      </c>
      <c r="AA20" s="67">
        <f t="shared" si="11"/>
        <v>18</v>
      </c>
    </row>
    <row r="21" spans="1:27" x14ac:dyDescent="0.3">
      <c r="A21" s="63" t="s">
        <v>1043</v>
      </c>
      <c r="B21" s="64">
        <f>VLOOKUP($A21,'Return Data'!$B$7:$R$2843,3,0)</f>
        <v>44377</v>
      </c>
      <c r="C21" s="65">
        <f>VLOOKUP($A21,'Return Data'!$B$7:$R$2843,4,0)</f>
        <v>2808.9105</v>
      </c>
      <c r="D21" s="65">
        <f>VLOOKUP($A21,'Return Data'!$B$7:$R$2843,5,0)</f>
        <v>1.9207000000000001</v>
      </c>
      <c r="E21" s="66">
        <f t="shared" si="0"/>
        <v>17</v>
      </c>
      <c r="F21" s="65">
        <f>VLOOKUP($A21,'Return Data'!$B$7:$R$2843,6,0)</f>
        <v>1.0958000000000001</v>
      </c>
      <c r="G21" s="66">
        <f t="shared" si="1"/>
        <v>22</v>
      </c>
      <c r="H21" s="65">
        <f>VLOOKUP($A21,'Return Data'!$B$7:$R$2843,7,0)</f>
        <v>1.8</v>
      </c>
      <c r="I21" s="66">
        <f t="shared" si="2"/>
        <v>22</v>
      </c>
      <c r="J21" s="65">
        <f>VLOOKUP($A21,'Return Data'!$B$7:$R$2843,8,0)</f>
        <v>3.2656000000000001</v>
      </c>
      <c r="K21" s="66">
        <f t="shared" si="3"/>
        <v>6</v>
      </c>
      <c r="L21" s="65">
        <f>VLOOKUP($A21,'Return Data'!$B$7:$R$2843,9,0)</f>
        <v>3.5815000000000001</v>
      </c>
      <c r="M21" s="66">
        <f t="shared" si="4"/>
        <v>8</v>
      </c>
      <c r="N21" s="65">
        <f>VLOOKUP($A21,'Return Data'!$B$7:$R$2843,10,0)</f>
        <v>5.1692</v>
      </c>
      <c r="O21" s="66">
        <f t="shared" si="5"/>
        <v>7</v>
      </c>
      <c r="P21" s="65">
        <f>VLOOKUP($A21,'Return Data'!$B$7:$R$2843,11,0)</f>
        <v>4.0701999999999998</v>
      </c>
      <c r="Q21" s="66">
        <f t="shared" si="6"/>
        <v>9</v>
      </c>
      <c r="R21" s="65">
        <f>VLOOKUP($A21,'Return Data'!$B$7:$R$2843,12,0)</f>
        <v>5.0202999999999998</v>
      </c>
      <c r="S21" s="66">
        <f t="shared" si="7"/>
        <v>8</v>
      </c>
      <c r="T21" s="65">
        <f>VLOOKUP($A21,'Return Data'!$B$7:$R$2843,13,0)</f>
        <v>5.6167999999999996</v>
      </c>
      <c r="U21" s="66">
        <f t="shared" si="8"/>
        <v>12</v>
      </c>
      <c r="V21" s="65">
        <f>VLOOKUP($A21,'Return Data'!$B$7:$R$2843,17,0)</f>
        <v>7.8682999999999996</v>
      </c>
      <c r="W21" s="66">
        <f t="shared" si="9"/>
        <v>2</v>
      </c>
      <c r="X21" s="65">
        <f>VLOOKUP($A21,'Return Data'!$B$7:$R$2843,14,0)</f>
        <v>8.0648</v>
      </c>
      <c r="Y21" s="66">
        <f t="shared" si="10"/>
        <v>2</v>
      </c>
      <c r="Z21" s="65">
        <f>VLOOKUP($A21,'Return Data'!$B$7:$R$2843,16,0)</f>
        <v>8.5827000000000009</v>
      </c>
      <c r="AA21" s="67">
        <f t="shared" si="11"/>
        <v>2</v>
      </c>
    </row>
    <row r="22" spans="1:27" x14ac:dyDescent="0.3">
      <c r="A22" s="63" t="s">
        <v>1044</v>
      </c>
      <c r="B22" s="64">
        <f>VLOOKUP($A22,'Return Data'!$B$7:$R$2843,3,0)</f>
        <v>44377</v>
      </c>
      <c r="C22" s="65">
        <f>VLOOKUP($A22,'Return Data'!$B$7:$R$2843,4,0)</f>
        <v>23.127800000000001</v>
      </c>
      <c r="D22" s="65">
        <f>VLOOKUP($A22,'Return Data'!$B$7:$R$2843,5,0)</f>
        <v>4.1036999999999999</v>
      </c>
      <c r="E22" s="66">
        <f t="shared" si="0"/>
        <v>12</v>
      </c>
      <c r="F22" s="65">
        <f>VLOOKUP($A22,'Return Data'!$B$7:$R$2843,6,0)</f>
        <v>2.5259999999999998</v>
      </c>
      <c r="G22" s="66">
        <f t="shared" si="1"/>
        <v>10</v>
      </c>
      <c r="H22" s="65">
        <f>VLOOKUP($A22,'Return Data'!$B$7:$R$2843,7,0)</f>
        <v>2.3231999999999999</v>
      </c>
      <c r="I22" s="66">
        <f t="shared" si="2"/>
        <v>14</v>
      </c>
      <c r="J22" s="65">
        <f>VLOOKUP($A22,'Return Data'!$B$7:$R$2843,8,0)</f>
        <v>2.6631</v>
      </c>
      <c r="K22" s="66">
        <f t="shared" si="3"/>
        <v>17</v>
      </c>
      <c r="L22" s="65">
        <f>VLOOKUP($A22,'Return Data'!$B$7:$R$2843,9,0)</f>
        <v>3.05</v>
      </c>
      <c r="M22" s="66">
        <f t="shared" si="4"/>
        <v>15</v>
      </c>
      <c r="N22" s="65">
        <f>VLOOKUP($A22,'Return Data'!$B$7:$R$2843,10,0)</f>
        <v>4.3301999999999996</v>
      </c>
      <c r="O22" s="66">
        <f t="shared" si="5"/>
        <v>16</v>
      </c>
      <c r="P22" s="65">
        <f>VLOOKUP($A22,'Return Data'!$B$7:$R$2843,11,0)</f>
        <v>4.0480999999999998</v>
      </c>
      <c r="Q22" s="66">
        <f t="shared" si="6"/>
        <v>10</v>
      </c>
      <c r="R22" s="65">
        <f>VLOOKUP($A22,'Return Data'!$B$7:$R$2843,12,0)</f>
        <v>4.8480999999999996</v>
      </c>
      <c r="S22" s="66">
        <f t="shared" si="7"/>
        <v>10</v>
      </c>
      <c r="T22" s="65">
        <f>VLOOKUP($A22,'Return Data'!$B$7:$R$2843,13,0)</f>
        <v>7.3017000000000003</v>
      </c>
      <c r="U22" s="66">
        <f t="shared" si="8"/>
        <v>6</v>
      </c>
      <c r="V22" s="65">
        <f>VLOOKUP($A22,'Return Data'!$B$7:$R$2843,17,0)</f>
        <v>6.7012</v>
      </c>
      <c r="W22" s="66">
        <f t="shared" si="9"/>
        <v>16</v>
      </c>
      <c r="X22" s="65">
        <f>VLOOKUP($A22,'Return Data'!$B$7:$R$2843,14,0)</f>
        <v>6.4147999999999996</v>
      </c>
      <c r="Y22" s="66">
        <f t="shared" si="10"/>
        <v>15</v>
      </c>
      <c r="Z22" s="65">
        <f>VLOOKUP($A22,'Return Data'!$B$7:$R$2843,16,0)</f>
        <v>8.0607000000000006</v>
      </c>
      <c r="AA22" s="67">
        <f t="shared" si="11"/>
        <v>11</v>
      </c>
    </row>
    <row r="23" spans="1:27" x14ac:dyDescent="0.3">
      <c r="A23" s="63" t="s">
        <v>1047</v>
      </c>
      <c r="B23" s="64">
        <f>VLOOKUP($A23,'Return Data'!$B$7:$R$2843,3,0)</f>
        <v>44377</v>
      </c>
      <c r="C23" s="65">
        <f>VLOOKUP($A23,'Return Data'!$B$7:$R$2843,4,0)</f>
        <v>33.450299999999999</v>
      </c>
      <c r="D23" s="65">
        <f>VLOOKUP($A23,'Return Data'!$B$7:$R$2843,5,0)</f>
        <v>2.6190000000000002</v>
      </c>
      <c r="E23" s="66">
        <f t="shared" si="0"/>
        <v>14</v>
      </c>
      <c r="F23" s="65">
        <f>VLOOKUP($A23,'Return Data'!$B$7:$R$2843,6,0)</f>
        <v>2.1175000000000002</v>
      </c>
      <c r="G23" s="66">
        <f t="shared" si="1"/>
        <v>17</v>
      </c>
      <c r="H23" s="65">
        <f>VLOOKUP($A23,'Return Data'!$B$7:$R$2843,7,0)</f>
        <v>1.9024000000000001</v>
      </c>
      <c r="I23" s="66">
        <f t="shared" si="2"/>
        <v>20</v>
      </c>
      <c r="J23" s="65">
        <f>VLOOKUP($A23,'Return Data'!$B$7:$R$2843,8,0)</f>
        <v>2.7464</v>
      </c>
      <c r="K23" s="66">
        <f t="shared" si="3"/>
        <v>16</v>
      </c>
      <c r="L23" s="65">
        <f>VLOOKUP($A23,'Return Data'!$B$7:$R$2843,9,0)</f>
        <v>3.0405000000000002</v>
      </c>
      <c r="M23" s="66">
        <f t="shared" si="4"/>
        <v>16</v>
      </c>
      <c r="N23" s="65">
        <f>VLOOKUP($A23,'Return Data'!$B$7:$R$2843,10,0)</f>
        <v>4.0206999999999997</v>
      </c>
      <c r="O23" s="66">
        <f t="shared" si="5"/>
        <v>22</v>
      </c>
      <c r="P23" s="65">
        <f>VLOOKUP($A23,'Return Data'!$B$7:$R$2843,11,0)</f>
        <v>4.7484999999999999</v>
      </c>
      <c r="Q23" s="66">
        <f t="shared" si="6"/>
        <v>4</v>
      </c>
      <c r="R23" s="65">
        <f>VLOOKUP($A23,'Return Data'!$B$7:$R$2843,12,0)</f>
        <v>5.0170000000000003</v>
      </c>
      <c r="S23" s="66">
        <f t="shared" si="7"/>
        <v>9</v>
      </c>
      <c r="T23" s="65">
        <f>VLOOKUP($A23,'Return Data'!$B$7:$R$2843,13,0)</f>
        <v>6.0423</v>
      </c>
      <c r="U23" s="66">
        <f t="shared" si="8"/>
        <v>8</v>
      </c>
      <c r="V23" s="65">
        <f>VLOOKUP($A23,'Return Data'!$B$7:$R$2843,17,0)</f>
        <v>7.0731000000000002</v>
      </c>
      <c r="W23" s="66">
        <f t="shared" si="9"/>
        <v>10</v>
      </c>
      <c r="X23" s="65">
        <f>VLOOKUP($A23,'Return Data'!$B$7:$R$2843,14,0)</f>
        <v>6.0321999999999996</v>
      </c>
      <c r="Y23" s="66">
        <f t="shared" si="10"/>
        <v>16</v>
      </c>
      <c r="Z23" s="65">
        <f>VLOOKUP($A23,'Return Data'!$B$7:$R$2843,16,0)</f>
        <v>7.6451000000000002</v>
      </c>
      <c r="AA23" s="67">
        <f t="shared" si="11"/>
        <v>15</v>
      </c>
    </row>
    <row r="24" spans="1:27" x14ac:dyDescent="0.3">
      <c r="A24" s="63" t="s">
        <v>1048</v>
      </c>
      <c r="B24" s="64">
        <f>VLOOKUP($A24,'Return Data'!$B$7:$R$2843,3,0)</f>
        <v>44377</v>
      </c>
      <c r="C24" s="65">
        <f>VLOOKUP($A24,'Return Data'!$B$7:$R$2843,4,0)</f>
        <v>1358.3912</v>
      </c>
      <c r="D24" s="65">
        <f>VLOOKUP($A24,'Return Data'!$B$7:$R$2843,5,0)</f>
        <v>0.72550000000000003</v>
      </c>
      <c r="E24" s="66">
        <f t="shared" si="0"/>
        <v>20</v>
      </c>
      <c r="F24" s="65">
        <f>VLOOKUP($A24,'Return Data'!$B$7:$R$2843,6,0)</f>
        <v>2.1507999999999998</v>
      </c>
      <c r="G24" s="66">
        <f t="shared" si="1"/>
        <v>16</v>
      </c>
      <c r="H24" s="65">
        <f>VLOOKUP($A24,'Return Data'!$B$7:$R$2843,7,0)</f>
        <v>1.8169999999999999</v>
      </c>
      <c r="I24" s="66">
        <f t="shared" si="2"/>
        <v>21</v>
      </c>
      <c r="J24" s="65">
        <f>VLOOKUP($A24,'Return Data'!$B$7:$R$2843,8,0)</f>
        <v>2.3654000000000002</v>
      </c>
      <c r="K24" s="66">
        <f t="shared" si="3"/>
        <v>22</v>
      </c>
      <c r="L24" s="65">
        <f>VLOOKUP($A24,'Return Data'!$B$7:$R$2843,9,0)</f>
        <v>2.9834999999999998</v>
      </c>
      <c r="M24" s="66">
        <f t="shared" si="4"/>
        <v>17</v>
      </c>
      <c r="N24" s="65">
        <f>VLOOKUP($A24,'Return Data'!$B$7:$R$2843,10,0)</f>
        <v>4.4848999999999997</v>
      </c>
      <c r="O24" s="66">
        <f t="shared" si="5"/>
        <v>11</v>
      </c>
      <c r="P24" s="65">
        <f>VLOOKUP($A24,'Return Data'!$B$7:$R$2843,11,0)</f>
        <v>3.9159000000000002</v>
      </c>
      <c r="Q24" s="66">
        <f t="shared" si="6"/>
        <v>12</v>
      </c>
      <c r="R24" s="65">
        <f>VLOOKUP($A24,'Return Data'!$B$7:$R$2843,12,0)</f>
        <v>4.4973999999999998</v>
      </c>
      <c r="S24" s="66">
        <f t="shared" si="7"/>
        <v>13</v>
      </c>
      <c r="T24" s="65">
        <f>VLOOKUP($A24,'Return Data'!$B$7:$R$2843,13,0)</f>
        <v>4.8231999999999999</v>
      </c>
      <c r="U24" s="66">
        <f t="shared" si="8"/>
        <v>17</v>
      </c>
      <c r="V24" s="65">
        <f>VLOOKUP($A24,'Return Data'!$B$7:$R$2843,17,0)</f>
        <v>6.7027000000000001</v>
      </c>
      <c r="W24" s="66">
        <f t="shared" si="9"/>
        <v>15</v>
      </c>
      <c r="X24" s="65">
        <f>VLOOKUP($A24,'Return Data'!$B$7:$R$2843,14,0)</f>
        <v>7.3383000000000003</v>
      </c>
      <c r="Y24" s="66">
        <f t="shared" si="10"/>
        <v>9</v>
      </c>
      <c r="Z24" s="65">
        <f>VLOOKUP($A24,'Return Data'!$B$7:$R$2843,16,0)</f>
        <v>7.2561999999999998</v>
      </c>
      <c r="AA24" s="67">
        <f t="shared" si="11"/>
        <v>19</v>
      </c>
    </row>
    <row r="25" spans="1:27" x14ac:dyDescent="0.3">
      <c r="A25" s="63" t="s">
        <v>1050</v>
      </c>
      <c r="B25" s="64">
        <f>VLOOKUP($A25,'Return Data'!$B$7:$R$2843,3,0)</f>
        <v>44377</v>
      </c>
      <c r="C25" s="65">
        <f>VLOOKUP($A25,'Return Data'!$B$7:$R$2843,4,0)</f>
        <v>1909.5514000000001</v>
      </c>
      <c r="D25" s="65">
        <f>VLOOKUP($A25,'Return Data'!$B$7:$R$2843,5,0)</f>
        <v>-0.50270000000000004</v>
      </c>
      <c r="E25" s="66">
        <f t="shared" si="0"/>
        <v>24</v>
      </c>
      <c r="F25" s="65">
        <f>VLOOKUP($A25,'Return Data'!$B$7:$R$2843,6,0)</f>
        <v>2.1991999999999998</v>
      </c>
      <c r="G25" s="66">
        <f t="shared" si="1"/>
        <v>14</v>
      </c>
      <c r="H25" s="65">
        <f>VLOOKUP($A25,'Return Data'!$B$7:$R$2843,7,0)</f>
        <v>1.9791000000000001</v>
      </c>
      <c r="I25" s="66">
        <f t="shared" si="2"/>
        <v>18</v>
      </c>
      <c r="J25" s="65">
        <f>VLOOKUP($A25,'Return Data'!$B$7:$R$2843,8,0)</f>
        <v>2.3477000000000001</v>
      </c>
      <c r="K25" s="66">
        <f t="shared" si="3"/>
        <v>23</v>
      </c>
      <c r="L25" s="65">
        <f>VLOOKUP($A25,'Return Data'!$B$7:$R$2843,9,0)</f>
        <v>2.8003999999999998</v>
      </c>
      <c r="M25" s="66">
        <f t="shared" si="4"/>
        <v>23</v>
      </c>
      <c r="N25" s="65">
        <f>VLOOKUP($A25,'Return Data'!$B$7:$R$2843,10,0)</f>
        <v>4.1596000000000002</v>
      </c>
      <c r="O25" s="66">
        <f t="shared" si="5"/>
        <v>19</v>
      </c>
      <c r="P25" s="65">
        <f>VLOOKUP($A25,'Return Data'!$B$7:$R$2843,11,0)</f>
        <v>3.5996999999999999</v>
      </c>
      <c r="Q25" s="66">
        <f t="shared" si="6"/>
        <v>22</v>
      </c>
      <c r="R25" s="65">
        <f>VLOOKUP($A25,'Return Data'!$B$7:$R$2843,12,0)</f>
        <v>4.3243999999999998</v>
      </c>
      <c r="S25" s="66">
        <f t="shared" si="7"/>
        <v>19</v>
      </c>
      <c r="T25" s="65">
        <f>VLOOKUP($A25,'Return Data'!$B$7:$R$2843,13,0)</f>
        <v>5.1912000000000003</v>
      </c>
      <c r="U25" s="66">
        <f t="shared" si="8"/>
        <v>14</v>
      </c>
      <c r="V25" s="65">
        <f>VLOOKUP($A25,'Return Data'!$B$7:$R$2843,17,0)</f>
        <v>6.2920999999999996</v>
      </c>
      <c r="W25" s="66">
        <f t="shared" si="9"/>
        <v>18</v>
      </c>
      <c r="X25" s="65">
        <f>VLOOKUP($A25,'Return Data'!$B$7:$R$2843,14,0)</f>
        <v>6.5056000000000003</v>
      </c>
      <c r="Y25" s="66">
        <f t="shared" si="10"/>
        <v>14</v>
      </c>
      <c r="Z25" s="65">
        <f>VLOOKUP($A25,'Return Data'!$B$7:$R$2843,16,0)</f>
        <v>7.3543000000000003</v>
      </c>
      <c r="AA25" s="67">
        <f t="shared" si="11"/>
        <v>17</v>
      </c>
    </row>
    <row r="26" spans="1:27" x14ac:dyDescent="0.3">
      <c r="A26" s="63" t="s">
        <v>1053</v>
      </c>
      <c r="B26" s="64">
        <f>VLOOKUP($A26,'Return Data'!$B$7:$R$2843,3,0)</f>
        <v>44377</v>
      </c>
      <c r="C26" s="65">
        <f>VLOOKUP($A26,'Return Data'!$B$7:$R$2843,4,0)</f>
        <v>3061.0574000000001</v>
      </c>
      <c r="D26" s="65">
        <f>VLOOKUP($A26,'Return Data'!$B$7:$R$2843,5,0)</f>
        <v>5.7793000000000001</v>
      </c>
      <c r="E26" s="66">
        <f t="shared" si="0"/>
        <v>2</v>
      </c>
      <c r="F26" s="65">
        <f>VLOOKUP($A26,'Return Data'!$B$7:$R$2843,6,0)</f>
        <v>1.6566000000000001</v>
      </c>
      <c r="G26" s="66">
        <f t="shared" si="1"/>
        <v>20</v>
      </c>
      <c r="H26" s="65">
        <f>VLOOKUP($A26,'Return Data'!$B$7:$R$2843,7,0)</f>
        <v>1.6827000000000001</v>
      </c>
      <c r="I26" s="66">
        <f t="shared" si="2"/>
        <v>23</v>
      </c>
      <c r="J26" s="65">
        <f>VLOOKUP($A26,'Return Data'!$B$7:$R$2843,8,0)</f>
        <v>2.4883999999999999</v>
      </c>
      <c r="K26" s="66">
        <f t="shared" si="3"/>
        <v>20</v>
      </c>
      <c r="L26" s="65">
        <f>VLOOKUP($A26,'Return Data'!$B$7:$R$2843,9,0)</f>
        <v>3.8628999999999998</v>
      </c>
      <c r="M26" s="66">
        <f t="shared" si="4"/>
        <v>5</v>
      </c>
      <c r="N26" s="65">
        <f>VLOOKUP($A26,'Return Data'!$B$7:$R$2843,10,0)</f>
        <v>5.6215999999999999</v>
      </c>
      <c r="O26" s="66">
        <f t="shared" si="5"/>
        <v>2</v>
      </c>
      <c r="P26" s="65">
        <f>VLOOKUP($A26,'Return Data'!$B$7:$R$2843,11,0)</f>
        <v>4.9767999999999999</v>
      </c>
      <c r="Q26" s="66">
        <f t="shared" si="6"/>
        <v>3</v>
      </c>
      <c r="R26" s="65">
        <f>VLOOKUP($A26,'Return Data'!$B$7:$R$2843,12,0)</f>
        <v>5.6257000000000001</v>
      </c>
      <c r="S26" s="66">
        <f t="shared" si="7"/>
        <v>3</v>
      </c>
      <c r="T26" s="65">
        <f>VLOOKUP($A26,'Return Data'!$B$7:$R$2843,13,0)</f>
        <v>6.0279999999999996</v>
      </c>
      <c r="U26" s="66">
        <f t="shared" si="8"/>
        <v>9</v>
      </c>
      <c r="V26" s="65">
        <f>VLOOKUP($A26,'Return Data'!$B$7:$R$2843,17,0)</f>
        <v>7.6790000000000003</v>
      </c>
      <c r="W26" s="66">
        <f t="shared" si="9"/>
        <v>4</v>
      </c>
      <c r="X26" s="65">
        <f>VLOOKUP($A26,'Return Data'!$B$7:$R$2843,14,0)</f>
        <v>7.3571999999999997</v>
      </c>
      <c r="Y26" s="66">
        <f t="shared" si="10"/>
        <v>8</v>
      </c>
      <c r="Z26" s="65">
        <f>VLOOKUP($A26,'Return Data'!$B$7:$R$2843,16,0)</f>
        <v>8.1700999999999997</v>
      </c>
      <c r="AA26" s="67">
        <f t="shared" si="11"/>
        <v>8</v>
      </c>
    </row>
    <row r="27" spans="1:27" x14ac:dyDescent="0.3">
      <c r="A27" s="63" t="s">
        <v>1055</v>
      </c>
      <c r="B27" s="64">
        <f>VLOOKUP($A27,'Return Data'!$B$7:$R$2843,3,0)</f>
        <v>44377</v>
      </c>
      <c r="C27" s="65">
        <f>VLOOKUP($A27,'Return Data'!$B$7:$R$2843,4,0)</f>
        <v>24.806699999999999</v>
      </c>
      <c r="D27" s="65">
        <f>VLOOKUP($A27,'Return Data'!$B$7:$R$2843,5,0)</f>
        <v>5.2976999999999999</v>
      </c>
      <c r="E27" s="66">
        <f t="shared" si="0"/>
        <v>5</v>
      </c>
      <c r="F27" s="65">
        <f>VLOOKUP($A27,'Return Data'!$B$7:$R$2843,6,0)</f>
        <v>2.7378</v>
      </c>
      <c r="G27" s="66">
        <f t="shared" si="1"/>
        <v>6</v>
      </c>
      <c r="H27" s="65">
        <f>VLOOKUP($A27,'Return Data'!$B$7:$R$2843,7,0)</f>
        <v>2.5867</v>
      </c>
      <c r="I27" s="66">
        <f t="shared" si="2"/>
        <v>11</v>
      </c>
      <c r="J27" s="65">
        <f>VLOOKUP($A27,'Return Data'!$B$7:$R$2843,8,0)</f>
        <v>2.6301000000000001</v>
      </c>
      <c r="K27" s="66">
        <f t="shared" si="3"/>
        <v>18</v>
      </c>
      <c r="L27" s="65">
        <f>VLOOKUP($A27,'Return Data'!$B$7:$R$2843,9,0)</f>
        <v>2.6324000000000001</v>
      </c>
      <c r="M27" s="66">
        <f t="shared" si="4"/>
        <v>24</v>
      </c>
      <c r="N27" s="65">
        <f>VLOOKUP($A27,'Return Data'!$B$7:$R$2843,10,0)</f>
        <v>4.3738999999999999</v>
      </c>
      <c r="O27" s="66">
        <f t="shared" si="5"/>
        <v>13</v>
      </c>
      <c r="P27" s="65">
        <f>VLOOKUP($A27,'Return Data'!$B$7:$R$2843,11,0)</f>
        <v>4.1590999999999996</v>
      </c>
      <c r="Q27" s="66">
        <f t="shared" si="6"/>
        <v>8</v>
      </c>
      <c r="R27" s="65">
        <f>VLOOKUP($A27,'Return Data'!$B$7:$R$2843,12,0)</f>
        <v>4.8230000000000004</v>
      </c>
      <c r="S27" s="66">
        <f t="shared" si="7"/>
        <v>11</v>
      </c>
      <c r="T27" s="65">
        <f>VLOOKUP($A27,'Return Data'!$B$7:$R$2843,13,0)</f>
        <v>2.7886000000000002</v>
      </c>
      <c r="U27" s="66">
        <f t="shared" si="8"/>
        <v>25</v>
      </c>
      <c r="V27" s="65">
        <f>VLOOKUP($A27,'Return Data'!$B$7:$R$2843,17,0)</f>
        <v>5.1444000000000001</v>
      </c>
      <c r="W27" s="66">
        <f t="shared" si="9"/>
        <v>21</v>
      </c>
      <c r="X27" s="65">
        <f>VLOOKUP($A27,'Return Data'!$B$7:$R$2843,14,0)</f>
        <v>1.7299999999999999E-2</v>
      </c>
      <c r="Y27" s="66">
        <f t="shared" si="10"/>
        <v>23</v>
      </c>
      <c r="Z27" s="65">
        <f>VLOOKUP($A27,'Return Data'!$B$7:$R$2843,16,0)</f>
        <v>5.8402000000000003</v>
      </c>
      <c r="AA27" s="67">
        <f t="shared" si="11"/>
        <v>23</v>
      </c>
    </row>
    <row r="28" spans="1:27" x14ac:dyDescent="0.3">
      <c r="A28" s="63" t="s">
        <v>1057</v>
      </c>
      <c r="B28" s="64">
        <f>VLOOKUP($A28,'Return Data'!$B$7:$R$2843,3,0)</f>
        <v>44377</v>
      </c>
      <c r="C28" s="65">
        <f>VLOOKUP($A28,'Return Data'!$B$7:$R$2843,4,0)</f>
        <v>2874.9697000000001</v>
      </c>
      <c r="D28" s="65">
        <f>VLOOKUP($A28,'Return Data'!$B$7:$R$2843,5,0)</f>
        <v>2.4161999999999999</v>
      </c>
      <c r="E28" s="66">
        <f t="shared" si="0"/>
        <v>15</v>
      </c>
      <c r="F28" s="65">
        <f>VLOOKUP($A28,'Return Data'!$B$7:$R$2843,6,0)</f>
        <v>2.3197000000000001</v>
      </c>
      <c r="G28" s="66">
        <f t="shared" si="1"/>
        <v>12</v>
      </c>
      <c r="H28" s="65">
        <f>VLOOKUP($A28,'Return Data'!$B$7:$R$2843,7,0)</f>
        <v>2.2526999999999999</v>
      </c>
      <c r="I28" s="66">
        <f t="shared" si="2"/>
        <v>15</v>
      </c>
      <c r="J28" s="65">
        <f>VLOOKUP($A28,'Return Data'!$B$7:$R$2843,8,0)</f>
        <v>2.8435999999999999</v>
      </c>
      <c r="K28" s="66">
        <f t="shared" si="3"/>
        <v>15</v>
      </c>
      <c r="L28" s="65">
        <f>VLOOKUP($A28,'Return Data'!$B$7:$R$2843,9,0)</f>
        <v>3.1314000000000002</v>
      </c>
      <c r="M28" s="66">
        <f t="shared" si="4"/>
        <v>14</v>
      </c>
      <c r="N28" s="65">
        <f>VLOOKUP($A28,'Return Data'!$B$7:$R$2843,10,0)</f>
        <v>4.0301</v>
      </c>
      <c r="O28" s="66">
        <f t="shared" si="5"/>
        <v>21</v>
      </c>
      <c r="P28" s="65">
        <f>VLOOKUP($A28,'Return Data'!$B$7:$R$2843,11,0)</f>
        <v>3.7593000000000001</v>
      </c>
      <c r="Q28" s="66">
        <f t="shared" si="6"/>
        <v>16</v>
      </c>
      <c r="R28" s="65">
        <f>VLOOKUP($A28,'Return Data'!$B$7:$R$2843,12,0)</f>
        <v>4.0842999999999998</v>
      </c>
      <c r="S28" s="66">
        <f t="shared" si="7"/>
        <v>22</v>
      </c>
      <c r="T28" s="65">
        <f>VLOOKUP($A28,'Return Data'!$B$7:$R$2843,13,0)</f>
        <v>9.7757000000000005</v>
      </c>
      <c r="U28" s="66">
        <f t="shared" si="8"/>
        <v>5</v>
      </c>
      <c r="V28" s="65">
        <f>VLOOKUP($A28,'Return Data'!$B$7:$R$2843,17,0)</f>
        <v>5.3525</v>
      </c>
      <c r="W28" s="66">
        <f t="shared" si="9"/>
        <v>20</v>
      </c>
      <c r="X28" s="65">
        <f>VLOOKUP($A28,'Return Data'!$B$7:$R$2843,14,0)</f>
        <v>-0.3503</v>
      </c>
      <c r="Y28" s="66">
        <f t="shared" si="10"/>
        <v>24</v>
      </c>
      <c r="Z28" s="65">
        <f>VLOOKUP($A28,'Return Data'!$B$7:$R$2843,16,0)</f>
        <v>5.4955999999999996</v>
      </c>
      <c r="AA28" s="67">
        <f t="shared" si="11"/>
        <v>24</v>
      </c>
    </row>
    <row r="29" spans="1:27" x14ac:dyDescent="0.3">
      <c r="A29" s="63" t="s">
        <v>1059</v>
      </c>
      <c r="B29" s="64">
        <f>VLOOKUP($A29,'Return Data'!$B$7:$R$2843,3,0)</f>
        <v>44377</v>
      </c>
      <c r="C29" s="65">
        <f>VLOOKUP($A29,'Return Data'!$B$7:$R$2843,4,0)</f>
        <v>2824.3573999999999</v>
      </c>
      <c r="D29" s="65">
        <f>VLOOKUP($A29,'Return Data'!$B$7:$R$2843,5,0)</f>
        <v>0.53369999999999995</v>
      </c>
      <c r="E29" s="66">
        <f t="shared" si="0"/>
        <v>22</v>
      </c>
      <c r="F29" s="65">
        <f>VLOOKUP($A29,'Return Data'!$B$7:$R$2843,6,0)</f>
        <v>1.7536</v>
      </c>
      <c r="G29" s="66">
        <f t="shared" si="1"/>
        <v>18</v>
      </c>
      <c r="H29" s="65">
        <f>VLOOKUP($A29,'Return Data'!$B$7:$R$2843,7,0)</f>
        <v>2.4870999999999999</v>
      </c>
      <c r="I29" s="66">
        <f t="shared" si="2"/>
        <v>12</v>
      </c>
      <c r="J29" s="65">
        <f>VLOOKUP($A29,'Return Data'!$B$7:$R$2843,8,0)</f>
        <v>3.2582</v>
      </c>
      <c r="K29" s="66">
        <f t="shared" si="3"/>
        <v>7</v>
      </c>
      <c r="L29" s="65">
        <f>VLOOKUP($A29,'Return Data'!$B$7:$R$2843,9,0)</f>
        <v>3.6493000000000002</v>
      </c>
      <c r="M29" s="66">
        <f t="shared" si="4"/>
        <v>7</v>
      </c>
      <c r="N29" s="65">
        <f>VLOOKUP($A29,'Return Data'!$B$7:$R$2843,10,0)</f>
        <v>4.1924000000000001</v>
      </c>
      <c r="O29" s="66">
        <f t="shared" si="5"/>
        <v>17</v>
      </c>
      <c r="P29" s="65">
        <f>VLOOKUP($A29,'Return Data'!$B$7:$R$2843,11,0)</f>
        <v>3.5424000000000002</v>
      </c>
      <c r="Q29" s="66">
        <f t="shared" si="6"/>
        <v>23</v>
      </c>
      <c r="R29" s="65">
        <f>VLOOKUP($A29,'Return Data'!$B$7:$R$2843,12,0)</f>
        <v>4.3375000000000004</v>
      </c>
      <c r="S29" s="66">
        <f t="shared" si="7"/>
        <v>18</v>
      </c>
      <c r="T29" s="65">
        <f>VLOOKUP($A29,'Return Data'!$B$7:$R$2843,13,0)</f>
        <v>4.5609000000000002</v>
      </c>
      <c r="U29" s="66">
        <f t="shared" si="8"/>
        <v>20</v>
      </c>
      <c r="V29" s="65">
        <f>VLOOKUP($A29,'Return Data'!$B$7:$R$2843,17,0)</f>
        <v>6.7785000000000002</v>
      </c>
      <c r="W29" s="66">
        <f t="shared" si="9"/>
        <v>13</v>
      </c>
      <c r="X29" s="65">
        <f>VLOOKUP($A29,'Return Data'!$B$7:$R$2843,14,0)</f>
        <v>7.2941000000000003</v>
      </c>
      <c r="Y29" s="66">
        <f t="shared" si="10"/>
        <v>11</v>
      </c>
      <c r="Z29" s="65">
        <f>VLOOKUP($A29,'Return Data'!$B$7:$R$2843,16,0)</f>
        <v>7.9414999999999996</v>
      </c>
      <c r="AA29" s="67">
        <f t="shared" si="11"/>
        <v>12</v>
      </c>
    </row>
    <row r="30" spans="1:27" x14ac:dyDescent="0.3">
      <c r="A30" s="63" t="s">
        <v>1060</v>
      </c>
      <c r="B30" s="64">
        <f>VLOOKUP($A30,'Return Data'!$B$7:$R$2843,3,0)</f>
        <v>44377</v>
      </c>
      <c r="C30" s="65">
        <f>VLOOKUP($A30,'Return Data'!$B$7:$R$2843,4,0)</f>
        <v>27.372199999999999</v>
      </c>
      <c r="D30" s="65">
        <f>VLOOKUP($A30,'Return Data'!$B$7:$R$2843,5,0)</f>
        <v>0.80010000000000003</v>
      </c>
      <c r="E30" s="66">
        <f t="shared" si="0"/>
        <v>19</v>
      </c>
      <c r="F30" s="65">
        <f>VLOOKUP($A30,'Return Data'!$B$7:$R$2843,6,0)</f>
        <v>2.6678999999999999</v>
      </c>
      <c r="G30" s="66">
        <f t="shared" si="1"/>
        <v>8</v>
      </c>
      <c r="H30" s="65">
        <f>VLOOKUP($A30,'Return Data'!$B$7:$R$2843,7,0)</f>
        <v>2.7063999999999999</v>
      </c>
      <c r="I30" s="66">
        <f t="shared" si="2"/>
        <v>10</v>
      </c>
      <c r="J30" s="65">
        <f>VLOOKUP($A30,'Return Data'!$B$7:$R$2843,8,0)</f>
        <v>2.5360999999999998</v>
      </c>
      <c r="K30" s="66">
        <f t="shared" si="3"/>
        <v>19</v>
      </c>
      <c r="L30" s="65">
        <f>VLOOKUP($A30,'Return Data'!$B$7:$R$2843,9,0)</f>
        <v>2.8805000000000001</v>
      </c>
      <c r="M30" s="66">
        <f t="shared" si="4"/>
        <v>19</v>
      </c>
      <c r="N30" s="65">
        <f>VLOOKUP($A30,'Return Data'!$B$7:$R$2843,10,0)</f>
        <v>3.9155000000000002</v>
      </c>
      <c r="O30" s="66">
        <f t="shared" si="5"/>
        <v>23</v>
      </c>
      <c r="P30" s="65">
        <f>VLOOKUP($A30,'Return Data'!$B$7:$R$2843,11,0)</f>
        <v>3.6966000000000001</v>
      </c>
      <c r="Q30" s="66">
        <f t="shared" si="6"/>
        <v>17</v>
      </c>
      <c r="R30" s="65">
        <f>VLOOKUP($A30,'Return Data'!$B$7:$R$2843,12,0)</f>
        <v>4.0583999999999998</v>
      </c>
      <c r="S30" s="66">
        <f t="shared" si="7"/>
        <v>23</v>
      </c>
      <c r="T30" s="65">
        <f>VLOOKUP($A30,'Return Data'!$B$7:$R$2843,13,0)</f>
        <v>4.2647000000000004</v>
      </c>
      <c r="U30" s="66">
        <f t="shared" si="8"/>
        <v>23</v>
      </c>
      <c r="V30" s="65">
        <f>VLOOKUP($A30,'Return Data'!$B$7:$R$2843,17,0)</f>
        <v>4.0111999999999997</v>
      </c>
      <c r="W30" s="66">
        <f t="shared" si="9"/>
        <v>24</v>
      </c>
      <c r="X30" s="65">
        <f>VLOOKUP($A30,'Return Data'!$B$7:$R$2843,14,0)</f>
        <v>3.4312</v>
      </c>
      <c r="Y30" s="66">
        <f t="shared" si="10"/>
        <v>20</v>
      </c>
      <c r="Z30" s="65">
        <f>VLOOKUP($A30,'Return Data'!$B$7:$R$2843,16,0)</f>
        <v>6.8034999999999997</v>
      </c>
      <c r="AA30" s="67">
        <f t="shared" si="11"/>
        <v>20</v>
      </c>
    </row>
    <row r="31" spans="1:27" x14ac:dyDescent="0.3">
      <c r="A31" s="63" t="s">
        <v>1064</v>
      </c>
      <c r="B31" s="64">
        <f>VLOOKUP($A31,'Return Data'!$B$7:$R$2843,3,0)</f>
        <v>44377</v>
      </c>
      <c r="C31" s="65">
        <f>VLOOKUP($A31,'Return Data'!$B$7:$R$2843,4,0)</f>
        <v>3151.9562000000001</v>
      </c>
      <c r="D31" s="65">
        <f>VLOOKUP($A31,'Return Data'!$B$7:$R$2843,5,0)</f>
        <v>4.7380000000000004</v>
      </c>
      <c r="E31" s="66">
        <f t="shared" si="0"/>
        <v>8</v>
      </c>
      <c r="F31" s="65">
        <f>VLOOKUP($A31,'Return Data'!$B$7:$R$2843,6,0)</f>
        <v>2.4367999999999999</v>
      </c>
      <c r="G31" s="66">
        <f t="shared" si="1"/>
        <v>11</v>
      </c>
      <c r="H31" s="65">
        <f>VLOOKUP($A31,'Return Data'!$B$7:$R$2843,7,0)</f>
        <v>2.2389000000000001</v>
      </c>
      <c r="I31" s="66">
        <f t="shared" si="2"/>
        <v>16</v>
      </c>
      <c r="J31" s="65">
        <f>VLOOKUP($A31,'Return Data'!$B$7:$R$2843,8,0)</f>
        <v>2.3843999999999999</v>
      </c>
      <c r="K31" s="66">
        <f t="shared" si="3"/>
        <v>21</v>
      </c>
      <c r="L31" s="65">
        <f>VLOOKUP($A31,'Return Data'!$B$7:$R$2843,9,0)</f>
        <v>2.8936000000000002</v>
      </c>
      <c r="M31" s="66">
        <f t="shared" si="4"/>
        <v>18</v>
      </c>
      <c r="N31" s="65">
        <f>VLOOKUP($A31,'Return Data'!$B$7:$R$2843,10,0)</f>
        <v>4.3686999999999996</v>
      </c>
      <c r="O31" s="66">
        <f t="shared" si="5"/>
        <v>14</v>
      </c>
      <c r="P31" s="65">
        <f>VLOOKUP($A31,'Return Data'!$B$7:$R$2843,11,0)</f>
        <v>3.6516999999999999</v>
      </c>
      <c r="Q31" s="66">
        <f t="shared" si="6"/>
        <v>20</v>
      </c>
      <c r="R31" s="65">
        <f>VLOOKUP($A31,'Return Data'!$B$7:$R$2843,12,0)</f>
        <v>4.4804000000000004</v>
      </c>
      <c r="S31" s="66">
        <f t="shared" si="7"/>
        <v>14</v>
      </c>
      <c r="T31" s="65">
        <f>VLOOKUP($A31,'Return Data'!$B$7:$R$2843,13,0)</f>
        <v>4.9105999999999996</v>
      </c>
      <c r="U31" s="66">
        <f t="shared" si="8"/>
        <v>16</v>
      </c>
      <c r="V31" s="65">
        <f>VLOOKUP($A31,'Return Data'!$B$7:$R$2843,17,0)</f>
        <v>6.8139000000000003</v>
      </c>
      <c r="W31" s="66">
        <f t="shared" si="9"/>
        <v>12</v>
      </c>
      <c r="X31" s="65">
        <f>VLOOKUP($A31,'Return Data'!$B$7:$R$2843,14,0)</f>
        <v>5.2944000000000004</v>
      </c>
      <c r="Y31" s="66">
        <f t="shared" si="10"/>
        <v>19</v>
      </c>
      <c r="Z31" s="65">
        <f>VLOOKUP($A31,'Return Data'!$B$7:$R$2843,16,0)</f>
        <v>7.38</v>
      </c>
      <c r="AA31" s="67">
        <f t="shared" si="11"/>
        <v>16</v>
      </c>
    </row>
    <row r="32" spans="1:27" x14ac:dyDescent="0.3">
      <c r="A32" s="63" t="s">
        <v>1065</v>
      </c>
      <c r="B32" s="64">
        <f>VLOOKUP($A32,'Return Data'!$B$7:$R$2843,3,0)</f>
        <v>44377</v>
      </c>
      <c r="C32" s="65">
        <f>VLOOKUP($A32,'Return Data'!$B$7:$R$2843,4,0)</f>
        <v>31.465800000000002</v>
      </c>
      <c r="D32" s="65">
        <f>VLOOKUP($A32,'Return Data'!$B$7:$R$2843,5,0)</f>
        <v>0</v>
      </c>
      <c r="E32" s="66">
        <f t="shared" si="0"/>
        <v>23</v>
      </c>
      <c r="F32" s="65">
        <f>VLOOKUP($A32,'Return Data'!$B$7:$R$2843,6,0)</f>
        <v>0</v>
      </c>
      <c r="G32" s="66">
        <f t="shared" si="1"/>
        <v>23</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-1.5100000000000001E-2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-17.568999999999999</v>
      </c>
      <c r="AA32" s="67">
        <f t="shared" si="11"/>
        <v>26</v>
      </c>
    </row>
    <row r="33" spans="1:27" x14ac:dyDescent="0.3">
      <c r="A33" s="63" t="s">
        <v>1066</v>
      </c>
      <c r="B33" s="64">
        <f>VLOOKUP($A33,'Return Data'!$B$7:$R$2843,3,0)</f>
        <v>44377</v>
      </c>
      <c r="C33" s="65">
        <f>VLOOKUP($A33,'Return Data'!$B$7:$R$2843,4,0)</f>
        <v>2673.6460000000002</v>
      </c>
      <c r="D33" s="65">
        <f>VLOOKUP($A33,'Return Data'!$B$7:$R$2843,5,0)</f>
        <v>1.2383</v>
      </c>
      <c r="E33" s="66">
        <f t="shared" si="0"/>
        <v>18</v>
      </c>
      <c r="F33" s="65">
        <f>VLOOKUP($A33,'Return Data'!$B$7:$R$2843,6,0)</f>
        <v>1.2446999999999999</v>
      </c>
      <c r="G33" s="66">
        <f t="shared" si="1"/>
        <v>21</v>
      </c>
      <c r="H33" s="65">
        <f>VLOOKUP($A33,'Return Data'!$B$7:$R$2843,7,0)</f>
        <v>2.3323999999999998</v>
      </c>
      <c r="I33" s="66">
        <f t="shared" si="2"/>
        <v>13</v>
      </c>
      <c r="J33" s="65">
        <f>VLOOKUP($A33,'Return Data'!$B$7:$R$2843,8,0)</f>
        <v>3.8250000000000002</v>
      </c>
      <c r="K33" s="66">
        <f t="shared" si="3"/>
        <v>4</v>
      </c>
      <c r="L33" s="65">
        <f>VLOOKUP($A33,'Return Data'!$B$7:$R$2843,9,0)</f>
        <v>4.0098000000000003</v>
      </c>
      <c r="M33" s="66">
        <f t="shared" si="4"/>
        <v>4</v>
      </c>
      <c r="N33" s="65">
        <f>VLOOKUP($A33,'Return Data'!$B$7:$R$2843,10,0)</f>
        <v>4.4227999999999996</v>
      </c>
      <c r="O33" s="66">
        <f t="shared" si="5"/>
        <v>12</v>
      </c>
      <c r="P33" s="65">
        <f>VLOOKUP($A33,'Return Data'!$B$7:$R$2843,11,0)</f>
        <v>3.8557999999999999</v>
      </c>
      <c r="Q33" s="66">
        <f t="shared" si="6"/>
        <v>13</v>
      </c>
      <c r="R33" s="65">
        <f>VLOOKUP($A33,'Return Data'!$B$7:$R$2843,12,0)</f>
        <v>4.3479000000000001</v>
      </c>
      <c r="S33" s="66">
        <f t="shared" si="7"/>
        <v>17</v>
      </c>
      <c r="T33" s="65">
        <f>VLOOKUP($A33,'Return Data'!$B$7:$R$2843,13,0)</f>
        <v>4.6612</v>
      </c>
      <c r="U33" s="66">
        <f t="shared" si="8"/>
        <v>19</v>
      </c>
      <c r="V33" s="65">
        <f>VLOOKUP($A33,'Return Data'!$B$7:$R$2843,17,0)</f>
        <v>6.7708000000000004</v>
      </c>
      <c r="W33" s="66">
        <f>RANK(V33,V$8:V$33,0)</f>
        <v>14</v>
      </c>
      <c r="X33" s="65">
        <f>VLOOKUP($A33,'Return Data'!$B$7:$R$2843,14,0)</f>
        <v>2.9712999999999998</v>
      </c>
      <c r="Y33" s="66">
        <f>RANK(X33,X$8:X$33,0)</f>
        <v>21</v>
      </c>
      <c r="Z33" s="65">
        <f>VLOOKUP($A33,'Return Data'!$B$7:$R$2843,16,0)</f>
        <v>6.6166</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2.4594692307692307</v>
      </c>
      <c r="E35" s="74"/>
      <c r="F35" s="75">
        <f>AVERAGE(F8:F33)</f>
        <v>2.1707346153846148</v>
      </c>
      <c r="G35" s="74"/>
      <c r="H35" s="75">
        <f>AVERAGE(H8:H33)</f>
        <v>2.4159115384615384</v>
      </c>
      <c r="I35" s="74"/>
      <c r="J35" s="75">
        <f>AVERAGE(J8:J33)</f>
        <v>3.4990230769230761</v>
      </c>
      <c r="K35" s="74"/>
      <c r="L35" s="75">
        <f>AVERAGE(L8:L33)</f>
        <v>3.5640307692307691</v>
      </c>
      <c r="M35" s="74"/>
      <c r="N35" s="75">
        <f>AVERAGE(N8:N33)</f>
        <v>4.545984615384616</v>
      </c>
      <c r="O35" s="74"/>
      <c r="P35" s="75">
        <f>AVERAGE(P8:P33)</f>
        <v>4.0471769230769228</v>
      </c>
      <c r="Q35" s="74"/>
      <c r="R35" s="75">
        <f>AVERAGE(R8:R33)</f>
        <v>4.9194115384615378</v>
      </c>
      <c r="S35" s="74"/>
      <c r="T35" s="75">
        <f>AVERAGE(T8:T33)</f>
        <v>7.3605307692307713</v>
      </c>
      <c r="U35" s="74"/>
      <c r="V35" s="75">
        <f>AVERAGE(V8:V33)</f>
        <v>6.2025960000000007</v>
      </c>
      <c r="W35" s="74"/>
      <c r="X35" s="75">
        <f>AVERAGE(X8:X33)</f>
        <v>5.3565520000000015</v>
      </c>
      <c r="Y35" s="74"/>
      <c r="Z35" s="75">
        <f>AVERAGE(Z8:Z33)</f>
        <v>6.4424923076923086</v>
      </c>
      <c r="AA35" s="76"/>
    </row>
    <row r="36" spans="1:27" x14ac:dyDescent="0.3">
      <c r="A36" s="73" t="s">
        <v>28</v>
      </c>
      <c r="B36" s="74"/>
      <c r="C36" s="74"/>
      <c r="D36" s="75">
        <f>MIN(D8:D33)</f>
        <v>-9.1580999999999992</v>
      </c>
      <c r="E36" s="74"/>
      <c r="F36" s="75">
        <f>MIN(F8:F33)</f>
        <v>-1.4769000000000001</v>
      </c>
      <c r="G36" s="74"/>
      <c r="H36" s="75">
        <f>MIN(H8:H33)</f>
        <v>0</v>
      </c>
      <c r="I36" s="74"/>
      <c r="J36" s="75">
        <f>MIN(J8:J33)</f>
        <v>0</v>
      </c>
      <c r="K36" s="74"/>
      <c r="L36" s="75">
        <f>MIN(L8:L33)</f>
        <v>0</v>
      </c>
      <c r="M36" s="74"/>
      <c r="N36" s="75">
        <f>MIN(N8:N33)</f>
        <v>-1.5100000000000001E-2</v>
      </c>
      <c r="O36" s="74"/>
      <c r="P36" s="75">
        <f>MIN(P8:P33)</f>
        <v>-7.6E-3</v>
      </c>
      <c r="Q36" s="74"/>
      <c r="R36" s="75">
        <f>MIN(R8:R33)</f>
        <v>-5.1000000000000004E-3</v>
      </c>
      <c r="S36" s="74"/>
      <c r="T36" s="75">
        <f>MIN(T8:T33)</f>
        <v>-7.0239000000000003</v>
      </c>
      <c r="U36" s="74"/>
      <c r="V36" s="75">
        <f>MIN(V8:V33)</f>
        <v>-6.5008999999999997</v>
      </c>
      <c r="W36" s="74"/>
      <c r="X36" s="75">
        <f>MIN(X8:X33)</f>
        <v>-8.4486000000000008</v>
      </c>
      <c r="Y36" s="74"/>
      <c r="Z36" s="75">
        <f>MIN(Z8:Z33)</f>
        <v>-17.568999999999999</v>
      </c>
      <c r="AA36" s="76"/>
    </row>
    <row r="37" spans="1:27" ht="15" thickBot="1" x14ac:dyDescent="0.35">
      <c r="A37" s="77" t="s">
        <v>29</v>
      </c>
      <c r="B37" s="78"/>
      <c r="C37" s="78"/>
      <c r="D37" s="79">
        <f>MAX(D8:D33)</f>
        <v>8.0721000000000007</v>
      </c>
      <c r="E37" s="78"/>
      <c r="F37" s="79">
        <f>MAX(F8:F33)</f>
        <v>7.5400999999999998</v>
      </c>
      <c r="G37" s="78"/>
      <c r="H37" s="79">
        <f>MAX(H8:H33)</f>
        <v>6.2630999999999997</v>
      </c>
      <c r="I37" s="78"/>
      <c r="J37" s="79">
        <f>MAX(J8:J33)</f>
        <v>17.960799999999999</v>
      </c>
      <c r="K37" s="78"/>
      <c r="L37" s="79">
        <f>MAX(L8:L33)</f>
        <v>12.6469</v>
      </c>
      <c r="M37" s="78"/>
      <c r="N37" s="79">
        <f>MAX(N8:N33)</f>
        <v>9.9205000000000005</v>
      </c>
      <c r="O37" s="78"/>
      <c r="P37" s="79">
        <f>MAX(P8:P33)</f>
        <v>10.1843</v>
      </c>
      <c r="Q37" s="78"/>
      <c r="R37" s="79">
        <f>MAX(R8:R33)</f>
        <v>13.082000000000001</v>
      </c>
      <c r="S37" s="78"/>
      <c r="T37" s="79">
        <f>MAX(T8:T33)</f>
        <v>36.118600000000001</v>
      </c>
      <c r="U37" s="78"/>
      <c r="V37" s="79">
        <f>MAX(V8:V33)</f>
        <v>10.757300000000001</v>
      </c>
      <c r="W37" s="78"/>
      <c r="X37" s="79">
        <f>MAX(X8:X33)</f>
        <v>8.0861000000000001</v>
      </c>
      <c r="Y37" s="78"/>
      <c r="Z37" s="79">
        <f>MAX(Z8:Z33)</f>
        <v>8.5942000000000007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44377</v>
      </c>
      <c r="C8" s="65">
        <f>VLOOKUP($A8,'Return Data'!$B$7:$R$2843,4,0)</f>
        <v>521.36710000000005</v>
      </c>
      <c r="D8" s="65">
        <f>VLOOKUP($A8,'Return Data'!$B$7:$R$2843,5,0)</f>
        <v>3.7248000000000001</v>
      </c>
      <c r="E8" s="66">
        <f t="shared" ref="E8:E33" si="0">RANK(D8,D$8:D$33,0)</f>
        <v>11</v>
      </c>
      <c r="F8" s="65">
        <f>VLOOKUP($A8,'Return Data'!$B$7:$R$2843,6,0)</f>
        <v>0.86539999999999995</v>
      </c>
      <c r="G8" s="66">
        <f t="shared" ref="G8:G33" si="1">RANK(F8,F$8:F$33,0)</f>
        <v>21</v>
      </c>
      <c r="H8" s="65">
        <f>VLOOKUP($A8,'Return Data'!$B$7:$R$2843,7,0)</f>
        <v>1.3494999999999999</v>
      </c>
      <c r="I8" s="66">
        <f t="shared" ref="I8:I33" si="2">RANK(H8,H$8:H$33,0)</f>
        <v>19</v>
      </c>
      <c r="J8" s="65">
        <f>VLOOKUP($A8,'Return Data'!$B$7:$R$2843,8,0)</f>
        <v>2.4897</v>
      </c>
      <c r="K8" s="66">
        <f t="shared" ref="K8:K33" si="3">RANK(J8,J$8:J$33,0)</f>
        <v>12</v>
      </c>
      <c r="L8" s="65">
        <f>VLOOKUP($A8,'Return Data'!$B$7:$R$2843,9,0)</f>
        <v>3.0491000000000001</v>
      </c>
      <c r="M8" s="66">
        <f t="shared" ref="M8:M33" si="4">RANK(L8,L$8:L$33,0)</f>
        <v>7</v>
      </c>
      <c r="N8" s="65">
        <f>VLOOKUP($A8,'Return Data'!$B$7:$R$2843,10,0)</f>
        <v>4.5068000000000001</v>
      </c>
      <c r="O8" s="66">
        <f t="shared" ref="O8:O33" si="5">RANK(N8,N$8:N$33,0)</f>
        <v>6</v>
      </c>
      <c r="P8" s="65">
        <f>VLOOKUP($A8,'Return Data'!$B$7:$R$2843,11,0)</f>
        <v>3.5146999999999999</v>
      </c>
      <c r="Q8" s="66">
        <f t="shared" ref="Q8:Q33" si="6">RANK(P8,P$8:P$33,0)</f>
        <v>10</v>
      </c>
      <c r="R8" s="65">
        <f>VLOOKUP($A8,'Return Data'!$B$7:$R$2843,12,0)</f>
        <v>4.3765999999999998</v>
      </c>
      <c r="S8" s="66">
        <f t="shared" ref="S8:S33" si="7">RANK(R8,R$8:R$33,0)</f>
        <v>7</v>
      </c>
      <c r="T8" s="65">
        <f>VLOOKUP($A8,'Return Data'!$B$7:$R$2843,13,0)</f>
        <v>4.9040999999999997</v>
      </c>
      <c r="U8" s="66">
        <f t="shared" ref="U8:U33" si="8">RANK(T8,T$8:T$33,0)</f>
        <v>11</v>
      </c>
      <c r="V8" s="65">
        <f>VLOOKUP($A8,'Return Data'!$B$7:$R$2843,17,0)</f>
        <v>6.8113999999999999</v>
      </c>
      <c r="W8" s="66">
        <f t="shared" ref="W8:W31" si="9">RANK(V8,V$8:V$33,0)</f>
        <v>7</v>
      </c>
      <c r="X8" s="65">
        <f>VLOOKUP($A8,'Return Data'!$B$7:$R$2843,14,0)</f>
        <v>7.2019000000000002</v>
      </c>
      <c r="Y8" s="66">
        <f t="shared" ref="Y8:Y31" si="10">RANK(X8,X$8:X$33,0)</f>
        <v>6</v>
      </c>
      <c r="Z8" s="65">
        <f>VLOOKUP($A8,'Return Data'!$B$7:$R$2843,16,0)</f>
        <v>7.3951000000000002</v>
      </c>
      <c r="AA8" s="67">
        <f t="shared" ref="AA8:AA33" si="11">RANK(Z8,Z$8:Z$33,0)</f>
        <v>14</v>
      </c>
    </row>
    <row r="9" spans="1:27" x14ac:dyDescent="0.3">
      <c r="A9" s="63" t="s">
        <v>1015</v>
      </c>
      <c r="B9" s="64">
        <f>VLOOKUP($A9,'Return Data'!$B$7:$R$2843,3,0)</f>
        <v>44377</v>
      </c>
      <c r="C9" s="65">
        <f>VLOOKUP($A9,'Return Data'!$B$7:$R$2843,4,0)</f>
        <v>2425.4180000000001</v>
      </c>
      <c r="D9" s="65">
        <f>VLOOKUP($A9,'Return Data'!$B$7:$R$2843,5,0)</f>
        <v>3.3382000000000001</v>
      </c>
      <c r="E9" s="66">
        <f t="shared" si="0"/>
        <v>13</v>
      </c>
      <c r="F9" s="65">
        <f>VLOOKUP($A9,'Return Data'!$B$7:$R$2843,6,0)</f>
        <v>2.3231000000000002</v>
      </c>
      <c r="G9" s="66">
        <f t="shared" si="1"/>
        <v>6</v>
      </c>
      <c r="H9" s="65">
        <f>VLOOKUP($A9,'Return Data'!$B$7:$R$2843,7,0)</f>
        <v>2.5516000000000001</v>
      </c>
      <c r="I9" s="66">
        <f t="shared" si="2"/>
        <v>7</v>
      </c>
      <c r="J9" s="65">
        <f>VLOOKUP($A9,'Return Data'!$B$7:$R$2843,8,0)</f>
        <v>2.5687000000000002</v>
      </c>
      <c r="K9" s="66">
        <f t="shared" si="3"/>
        <v>10</v>
      </c>
      <c r="L9" s="65">
        <f>VLOOKUP($A9,'Return Data'!$B$7:$R$2843,9,0)</f>
        <v>3.0464000000000002</v>
      </c>
      <c r="M9" s="66">
        <f t="shared" si="4"/>
        <v>8</v>
      </c>
      <c r="N9" s="65">
        <f>VLOOKUP($A9,'Return Data'!$B$7:$R$2843,10,0)</f>
        <v>4.2119999999999997</v>
      </c>
      <c r="O9" s="66">
        <f t="shared" si="5"/>
        <v>9</v>
      </c>
      <c r="P9" s="65">
        <f>VLOOKUP($A9,'Return Data'!$B$7:$R$2843,11,0)</f>
        <v>3.6600999999999999</v>
      </c>
      <c r="Q9" s="66">
        <f t="shared" si="6"/>
        <v>6</v>
      </c>
      <c r="R9" s="65">
        <f>VLOOKUP($A9,'Return Data'!$B$7:$R$2843,12,0)</f>
        <v>4.3268000000000004</v>
      </c>
      <c r="S9" s="66">
        <f t="shared" si="7"/>
        <v>9</v>
      </c>
      <c r="T9" s="65">
        <f>VLOOKUP($A9,'Return Data'!$B$7:$R$2843,13,0)</f>
        <v>4.6816000000000004</v>
      </c>
      <c r="U9" s="66">
        <f t="shared" si="8"/>
        <v>14</v>
      </c>
      <c r="V9" s="65">
        <f>VLOOKUP($A9,'Return Data'!$B$7:$R$2843,17,0)</f>
        <v>6.7592999999999996</v>
      </c>
      <c r="W9" s="66">
        <f t="shared" si="9"/>
        <v>8</v>
      </c>
      <c r="X9" s="65">
        <f>VLOOKUP($A9,'Return Data'!$B$7:$R$2843,14,0)</f>
        <v>7.2946999999999997</v>
      </c>
      <c r="Y9" s="66">
        <f t="shared" si="10"/>
        <v>2</v>
      </c>
      <c r="Z9" s="65">
        <f>VLOOKUP($A9,'Return Data'!$B$7:$R$2843,16,0)</f>
        <v>7.8449</v>
      </c>
      <c r="AA9" s="67">
        <f t="shared" si="11"/>
        <v>6</v>
      </c>
    </row>
    <row r="10" spans="1:27" x14ac:dyDescent="0.3">
      <c r="A10" s="63" t="s">
        <v>1016</v>
      </c>
      <c r="B10" s="64">
        <f>VLOOKUP($A10,'Return Data'!$B$7:$R$2843,3,0)</f>
        <v>44377</v>
      </c>
      <c r="C10" s="65">
        <f>VLOOKUP($A10,'Return Data'!$B$7:$R$2843,4,0)</f>
        <v>1567.9206999999999</v>
      </c>
      <c r="D10" s="65">
        <f>VLOOKUP($A10,'Return Data'!$B$7:$R$2843,5,0)</f>
        <v>5.1501000000000001</v>
      </c>
      <c r="E10" s="66">
        <f t="shared" si="0"/>
        <v>2</v>
      </c>
      <c r="F10" s="65">
        <f>VLOOKUP($A10,'Return Data'!$B$7:$R$2843,6,0)</f>
        <v>-0.318</v>
      </c>
      <c r="G10" s="66">
        <f t="shared" si="1"/>
        <v>24</v>
      </c>
      <c r="H10" s="65">
        <f>VLOOKUP($A10,'Return Data'!$B$7:$R$2843,7,0)</f>
        <v>1.1226</v>
      </c>
      <c r="I10" s="66">
        <f t="shared" si="2"/>
        <v>21</v>
      </c>
      <c r="J10" s="65">
        <f>VLOOKUP($A10,'Return Data'!$B$7:$R$2843,8,0)</f>
        <v>1.3955</v>
      </c>
      <c r="K10" s="66">
        <f t="shared" si="3"/>
        <v>25</v>
      </c>
      <c r="L10" s="65">
        <f>VLOOKUP($A10,'Return Data'!$B$7:$R$2843,9,0)</f>
        <v>2.125</v>
      </c>
      <c r="M10" s="66">
        <f t="shared" si="4"/>
        <v>24</v>
      </c>
      <c r="N10" s="65">
        <f>VLOOKUP($A10,'Return Data'!$B$7:$R$2843,10,0)</f>
        <v>5.0396000000000001</v>
      </c>
      <c r="O10" s="66">
        <f t="shared" si="5"/>
        <v>3</v>
      </c>
      <c r="P10" s="65">
        <f>VLOOKUP($A10,'Return Data'!$B$7:$R$2843,11,0)</f>
        <v>4.8669000000000002</v>
      </c>
      <c r="Q10" s="66">
        <f t="shared" si="6"/>
        <v>2</v>
      </c>
      <c r="R10" s="65">
        <f>VLOOKUP($A10,'Return Data'!$B$7:$R$2843,12,0)</f>
        <v>8.3195999999999994</v>
      </c>
      <c r="S10" s="66">
        <f t="shared" si="7"/>
        <v>2</v>
      </c>
      <c r="T10" s="65">
        <f>VLOOKUP($A10,'Return Data'!$B$7:$R$2843,13,0)</f>
        <v>35.832999999999998</v>
      </c>
      <c r="U10" s="66">
        <f t="shared" si="8"/>
        <v>1</v>
      </c>
      <c r="V10" s="65">
        <f>VLOOKUP($A10,'Return Data'!$B$7:$R$2843,17,0)</f>
        <v>-6.7401999999999997</v>
      </c>
      <c r="W10" s="66">
        <f t="shared" si="9"/>
        <v>25</v>
      </c>
      <c r="X10" s="65">
        <f>VLOOKUP($A10,'Return Data'!$B$7:$R$2843,14,0)</f>
        <v>-8.6948000000000008</v>
      </c>
      <c r="Y10" s="66">
        <f t="shared" si="10"/>
        <v>25</v>
      </c>
      <c r="Z10" s="65">
        <f>VLOOKUP($A10,'Return Data'!$B$7:$R$2843,16,0)</f>
        <v>3.8111000000000002</v>
      </c>
      <c r="AA10" s="67">
        <f t="shared" si="11"/>
        <v>24</v>
      </c>
    </row>
    <row r="11" spans="1:27" x14ac:dyDescent="0.3">
      <c r="A11" s="63" t="s">
        <v>1020</v>
      </c>
      <c r="B11" s="64">
        <f>VLOOKUP($A11,'Return Data'!$B$7:$R$2843,3,0)</f>
        <v>44377</v>
      </c>
      <c r="C11" s="65">
        <f>VLOOKUP($A11,'Return Data'!$B$7:$R$2843,4,0)</f>
        <v>32.082799999999999</v>
      </c>
      <c r="D11" s="65">
        <f>VLOOKUP($A11,'Return Data'!$B$7:$R$2843,5,0)</f>
        <v>1.0239</v>
      </c>
      <c r="E11" s="66">
        <f t="shared" si="0"/>
        <v>18</v>
      </c>
      <c r="F11" s="65">
        <f>VLOOKUP($A11,'Return Data'!$B$7:$R$2843,6,0)</f>
        <v>4.6447000000000003</v>
      </c>
      <c r="G11" s="66">
        <f t="shared" si="1"/>
        <v>2</v>
      </c>
      <c r="H11" s="65">
        <f>VLOOKUP($A11,'Return Data'!$B$7:$R$2843,7,0)</f>
        <v>2.6831</v>
      </c>
      <c r="I11" s="66">
        <f t="shared" si="2"/>
        <v>4</v>
      </c>
      <c r="J11" s="65">
        <f>VLOOKUP($A11,'Return Data'!$B$7:$R$2843,8,0)</f>
        <v>2.3506</v>
      </c>
      <c r="K11" s="66">
        <f t="shared" si="3"/>
        <v>14</v>
      </c>
      <c r="L11" s="65">
        <f>VLOOKUP($A11,'Return Data'!$B$7:$R$2843,9,0)</f>
        <v>2.7267999999999999</v>
      </c>
      <c r="M11" s="66">
        <f t="shared" si="4"/>
        <v>13</v>
      </c>
      <c r="N11" s="65">
        <f>VLOOKUP($A11,'Return Data'!$B$7:$R$2843,10,0)</f>
        <v>4.0488</v>
      </c>
      <c r="O11" s="66">
        <f t="shared" si="5"/>
        <v>11</v>
      </c>
      <c r="P11" s="65">
        <f>VLOOKUP($A11,'Return Data'!$B$7:$R$2843,11,0)</f>
        <v>3.5472000000000001</v>
      </c>
      <c r="Q11" s="66">
        <f t="shared" si="6"/>
        <v>9</v>
      </c>
      <c r="R11" s="65">
        <f>VLOOKUP($A11,'Return Data'!$B$7:$R$2843,12,0)</f>
        <v>4.3586999999999998</v>
      </c>
      <c r="S11" s="66">
        <f t="shared" si="7"/>
        <v>8</v>
      </c>
      <c r="T11" s="65">
        <f>VLOOKUP($A11,'Return Data'!$B$7:$R$2843,13,0)</f>
        <v>4.3547000000000002</v>
      </c>
      <c r="U11" s="66">
        <f t="shared" si="8"/>
        <v>18</v>
      </c>
      <c r="V11" s="65">
        <f>VLOOKUP($A11,'Return Data'!$B$7:$R$2843,17,0)</f>
        <v>6.5598000000000001</v>
      </c>
      <c r="W11" s="66">
        <f t="shared" si="9"/>
        <v>12</v>
      </c>
      <c r="X11" s="65">
        <f>VLOOKUP($A11,'Return Data'!$B$7:$R$2843,14,0)</f>
        <v>6.6462000000000003</v>
      </c>
      <c r="Y11" s="66">
        <f t="shared" si="10"/>
        <v>11</v>
      </c>
      <c r="Z11" s="65">
        <f>VLOOKUP($A11,'Return Data'!$B$7:$R$2843,16,0)</f>
        <v>7.7069999999999999</v>
      </c>
      <c r="AA11" s="67">
        <f t="shared" si="11"/>
        <v>7</v>
      </c>
    </row>
    <row r="12" spans="1:27" x14ac:dyDescent="0.3">
      <c r="A12" s="63" t="s">
        <v>1023</v>
      </c>
      <c r="B12" s="64">
        <f>VLOOKUP($A12,'Return Data'!$B$7:$R$2843,3,0)</f>
        <v>44377</v>
      </c>
      <c r="C12" s="65">
        <f>VLOOKUP($A12,'Return Data'!$B$7:$R$2843,4,0)</f>
        <v>33.364199999999997</v>
      </c>
      <c r="D12" s="65">
        <f>VLOOKUP($A12,'Return Data'!$B$7:$R$2843,5,0)</f>
        <v>4.3765000000000001</v>
      </c>
      <c r="E12" s="66">
        <f t="shared" si="0"/>
        <v>9</v>
      </c>
      <c r="F12" s="65">
        <f>VLOOKUP($A12,'Return Data'!$B$7:$R$2843,6,0)</f>
        <v>2.8454999999999999</v>
      </c>
      <c r="G12" s="66">
        <f t="shared" si="1"/>
        <v>3</v>
      </c>
      <c r="H12" s="65">
        <f>VLOOKUP($A12,'Return Data'!$B$7:$R$2843,7,0)</f>
        <v>2.7050999999999998</v>
      </c>
      <c r="I12" s="66">
        <f t="shared" si="2"/>
        <v>3</v>
      </c>
      <c r="J12" s="65">
        <f>VLOOKUP($A12,'Return Data'!$B$7:$R$2843,8,0)</f>
        <v>2.5969000000000002</v>
      </c>
      <c r="K12" s="66">
        <f t="shared" si="3"/>
        <v>9</v>
      </c>
      <c r="L12" s="65">
        <f>VLOOKUP($A12,'Return Data'!$B$7:$R$2843,9,0)</f>
        <v>2.6084999999999998</v>
      </c>
      <c r="M12" s="66">
        <f t="shared" si="4"/>
        <v>16</v>
      </c>
      <c r="N12" s="65">
        <f>VLOOKUP($A12,'Return Data'!$B$7:$R$2843,10,0)</f>
        <v>3.3045</v>
      </c>
      <c r="O12" s="66">
        <f t="shared" si="5"/>
        <v>24</v>
      </c>
      <c r="P12" s="65">
        <f>VLOOKUP($A12,'Return Data'!$B$7:$R$2843,11,0)</f>
        <v>2.9662999999999999</v>
      </c>
      <c r="Q12" s="66">
        <f t="shared" si="6"/>
        <v>22</v>
      </c>
      <c r="R12" s="65">
        <f>VLOOKUP($A12,'Return Data'!$B$7:$R$2843,12,0)</f>
        <v>3.5775999999999999</v>
      </c>
      <c r="S12" s="66">
        <f t="shared" si="7"/>
        <v>23</v>
      </c>
      <c r="T12" s="65">
        <f>VLOOKUP($A12,'Return Data'!$B$7:$R$2843,13,0)</f>
        <v>3.7138</v>
      </c>
      <c r="U12" s="66">
        <f t="shared" si="8"/>
        <v>23</v>
      </c>
      <c r="V12" s="65">
        <f>VLOOKUP($A12,'Return Data'!$B$7:$R$2843,17,0)</f>
        <v>5.8655999999999997</v>
      </c>
      <c r="W12" s="66">
        <f t="shared" si="9"/>
        <v>17</v>
      </c>
      <c r="X12" s="65">
        <f>VLOOKUP($A12,'Return Data'!$B$7:$R$2843,14,0)</f>
        <v>6.5475000000000003</v>
      </c>
      <c r="Y12" s="66">
        <f t="shared" si="10"/>
        <v>12</v>
      </c>
      <c r="Z12" s="65">
        <f>VLOOKUP($A12,'Return Data'!$B$7:$R$2843,16,0)</f>
        <v>7.6554000000000002</v>
      </c>
      <c r="AA12" s="67">
        <f t="shared" si="11"/>
        <v>8</v>
      </c>
    </row>
    <row r="13" spans="1:27" x14ac:dyDescent="0.3">
      <c r="A13" s="63" t="s">
        <v>1025</v>
      </c>
      <c r="B13" s="64">
        <f>VLOOKUP($A13,'Return Data'!$B$7:$R$2843,3,0)</f>
        <v>44377</v>
      </c>
      <c r="C13" s="65">
        <f>VLOOKUP($A13,'Return Data'!$B$7:$R$2843,4,0)</f>
        <v>15.667400000000001</v>
      </c>
      <c r="D13" s="65">
        <f>VLOOKUP($A13,'Return Data'!$B$7:$R$2843,5,0)</f>
        <v>4.8929999999999998</v>
      </c>
      <c r="E13" s="66">
        <f t="shared" si="0"/>
        <v>5</v>
      </c>
      <c r="F13" s="65">
        <f>VLOOKUP($A13,'Return Data'!$B$7:$R$2843,6,0)</f>
        <v>1.9575</v>
      </c>
      <c r="G13" s="66">
        <f t="shared" si="1"/>
        <v>13</v>
      </c>
      <c r="H13" s="65">
        <f>VLOOKUP($A13,'Return Data'!$B$7:$R$2843,7,0)</f>
        <v>2.4973000000000001</v>
      </c>
      <c r="I13" s="66">
        <f t="shared" si="2"/>
        <v>8</v>
      </c>
      <c r="J13" s="65">
        <f>VLOOKUP($A13,'Return Data'!$B$7:$R$2843,8,0)</f>
        <v>2.6652</v>
      </c>
      <c r="K13" s="66">
        <f t="shared" si="3"/>
        <v>7</v>
      </c>
      <c r="L13" s="65">
        <f>VLOOKUP($A13,'Return Data'!$B$7:$R$2843,9,0)</f>
        <v>2.8807999999999998</v>
      </c>
      <c r="M13" s="66">
        <f t="shared" si="4"/>
        <v>10</v>
      </c>
      <c r="N13" s="65">
        <f>VLOOKUP($A13,'Return Data'!$B$7:$R$2843,10,0)</f>
        <v>3.8841999999999999</v>
      </c>
      <c r="O13" s="66">
        <f t="shared" si="5"/>
        <v>14</v>
      </c>
      <c r="P13" s="65">
        <f>VLOOKUP($A13,'Return Data'!$B$7:$R$2843,11,0)</f>
        <v>3.3763000000000001</v>
      </c>
      <c r="Q13" s="66">
        <f t="shared" si="6"/>
        <v>17</v>
      </c>
      <c r="R13" s="65">
        <f>VLOOKUP($A13,'Return Data'!$B$7:$R$2843,12,0)</f>
        <v>4.0034999999999998</v>
      </c>
      <c r="S13" s="66">
        <f t="shared" si="7"/>
        <v>16</v>
      </c>
      <c r="T13" s="65">
        <f>VLOOKUP($A13,'Return Data'!$B$7:$R$2843,13,0)</f>
        <v>4.1181999999999999</v>
      </c>
      <c r="U13" s="66">
        <f t="shared" si="8"/>
        <v>20</v>
      </c>
      <c r="V13" s="65">
        <f>VLOOKUP($A13,'Return Data'!$B$7:$R$2843,17,0)</f>
        <v>6.8845000000000001</v>
      </c>
      <c r="W13" s="66">
        <f t="shared" si="9"/>
        <v>6</v>
      </c>
      <c r="X13" s="65">
        <f>VLOOKUP($A13,'Return Data'!$B$7:$R$2843,14,0)</f>
        <v>7.0204000000000004</v>
      </c>
      <c r="Y13" s="66">
        <f t="shared" si="10"/>
        <v>7</v>
      </c>
      <c r="Z13" s="65">
        <f>VLOOKUP($A13,'Return Data'!$B$7:$R$2843,16,0)</f>
        <v>7.3720999999999997</v>
      </c>
      <c r="AA13" s="67">
        <f t="shared" si="11"/>
        <v>15</v>
      </c>
    </row>
    <row r="14" spans="1:27" x14ac:dyDescent="0.3">
      <c r="A14" s="63" t="s">
        <v>1930</v>
      </c>
      <c r="B14" s="64">
        <f>VLOOKUP($A14,'Return Data'!$B$7:$R$2843,3,0)</f>
        <v>44377</v>
      </c>
      <c r="C14" s="65">
        <f>VLOOKUP($A14,'Return Data'!$B$7:$R$2843,4,0)</f>
        <v>23.779699999999998</v>
      </c>
      <c r="D14" s="65">
        <f>VLOOKUP($A14,'Return Data'!$B$7:$R$2843,5,0)</f>
        <v>7.9832999999999998</v>
      </c>
      <c r="E14" s="66">
        <f t="shared" si="0"/>
        <v>1</v>
      </c>
      <c r="F14" s="65">
        <f>VLOOKUP($A14,'Return Data'!$B$7:$R$2843,6,0)</f>
        <v>7.4981</v>
      </c>
      <c r="G14" s="66">
        <f t="shared" si="1"/>
        <v>1</v>
      </c>
      <c r="H14" s="65">
        <f>VLOOKUP($A14,'Return Data'!$B$7:$R$2843,7,0)</f>
        <v>6.2568000000000001</v>
      </c>
      <c r="I14" s="66">
        <f t="shared" si="2"/>
        <v>1</v>
      </c>
      <c r="J14" s="65">
        <f>VLOOKUP($A14,'Return Data'!$B$7:$R$2843,8,0)</f>
        <v>17.9498</v>
      </c>
      <c r="K14" s="66">
        <f t="shared" si="3"/>
        <v>1</v>
      </c>
      <c r="L14" s="65">
        <f>VLOOKUP($A14,'Return Data'!$B$7:$R$2843,9,0)</f>
        <v>12.6456</v>
      </c>
      <c r="M14" s="66">
        <f t="shared" si="4"/>
        <v>1</v>
      </c>
      <c r="N14" s="65">
        <f>VLOOKUP($A14,'Return Data'!$B$7:$R$2843,10,0)</f>
        <v>9.9204000000000008</v>
      </c>
      <c r="O14" s="66">
        <f t="shared" si="5"/>
        <v>1</v>
      </c>
      <c r="P14" s="65">
        <f>VLOOKUP($A14,'Return Data'!$B$7:$R$2843,11,0)</f>
        <v>10.0306</v>
      </c>
      <c r="Q14" s="66">
        <f t="shared" si="6"/>
        <v>1</v>
      </c>
      <c r="R14" s="65">
        <f>VLOOKUP($A14,'Return Data'!$B$7:$R$2843,12,0)</f>
        <v>12.843299999999999</v>
      </c>
      <c r="S14" s="66">
        <f t="shared" si="7"/>
        <v>1</v>
      </c>
      <c r="T14" s="65">
        <f>VLOOKUP($A14,'Return Data'!$B$7:$R$2843,13,0)</f>
        <v>13.2264</v>
      </c>
      <c r="U14" s="66">
        <f t="shared" si="8"/>
        <v>3</v>
      </c>
      <c r="V14" s="65">
        <f>VLOOKUP($A14,'Return Data'!$B$7:$R$2843,17,0)</f>
        <v>4.1390000000000002</v>
      </c>
      <c r="W14" s="66">
        <f t="shared" si="9"/>
        <v>23</v>
      </c>
      <c r="X14" s="65">
        <f>VLOOKUP($A14,'Return Data'!$B$7:$R$2843,14,0)</f>
        <v>5.4565000000000001</v>
      </c>
      <c r="Y14" s="66">
        <f t="shared" si="10"/>
        <v>18</v>
      </c>
      <c r="Z14" s="65">
        <f>VLOOKUP($A14,'Return Data'!$B$7:$R$2843,16,0)</f>
        <v>8.2424999999999997</v>
      </c>
      <c r="AA14" s="67">
        <f t="shared" si="11"/>
        <v>1</v>
      </c>
    </row>
    <row r="15" spans="1:27" x14ac:dyDescent="0.3">
      <c r="A15" s="63" t="s">
        <v>1030</v>
      </c>
      <c r="B15" s="64">
        <f>VLOOKUP($A15,'Return Data'!$B$7:$R$2843,3,0)</f>
        <v>44377</v>
      </c>
      <c r="C15" s="65">
        <f>VLOOKUP($A15,'Return Data'!$B$7:$R$2843,4,0)</f>
        <v>45.545499999999997</v>
      </c>
      <c r="D15" s="65">
        <f>VLOOKUP($A15,'Return Data'!$B$7:$R$2843,5,0)</f>
        <v>-9.6943000000000001</v>
      </c>
      <c r="E15" s="66">
        <f t="shared" si="0"/>
        <v>26</v>
      </c>
      <c r="F15" s="65">
        <f>VLOOKUP($A15,'Return Data'!$B$7:$R$2843,6,0)</f>
        <v>-0.86539999999999995</v>
      </c>
      <c r="G15" s="66">
        <f t="shared" si="1"/>
        <v>25</v>
      </c>
      <c r="H15" s="65">
        <f>VLOOKUP($A15,'Return Data'!$B$7:$R$2843,7,0)</f>
        <v>0.65259999999999996</v>
      </c>
      <c r="I15" s="66">
        <f t="shared" si="2"/>
        <v>25</v>
      </c>
      <c r="J15" s="65">
        <f>VLOOKUP($A15,'Return Data'!$B$7:$R$2843,8,0)</f>
        <v>4.6047000000000002</v>
      </c>
      <c r="K15" s="66">
        <f t="shared" si="3"/>
        <v>3</v>
      </c>
      <c r="L15" s="65">
        <f>VLOOKUP($A15,'Return Data'!$B$7:$R$2843,9,0)</f>
        <v>4.4596</v>
      </c>
      <c r="M15" s="66">
        <f t="shared" si="4"/>
        <v>3</v>
      </c>
      <c r="N15" s="65">
        <f>VLOOKUP($A15,'Return Data'!$B$7:$R$2843,10,0)</f>
        <v>4.6738</v>
      </c>
      <c r="O15" s="66">
        <f t="shared" si="5"/>
        <v>5</v>
      </c>
      <c r="P15" s="65">
        <f>VLOOKUP($A15,'Return Data'!$B$7:$R$2843,11,0)</f>
        <v>3.5966</v>
      </c>
      <c r="Q15" s="66">
        <f t="shared" si="6"/>
        <v>7</v>
      </c>
      <c r="R15" s="65">
        <f>VLOOKUP($A15,'Return Data'!$B$7:$R$2843,12,0)</f>
        <v>4.9991000000000003</v>
      </c>
      <c r="S15" s="66">
        <f t="shared" si="7"/>
        <v>4</v>
      </c>
      <c r="T15" s="65">
        <f>VLOOKUP($A15,'Return Data'!$B$7:$R$2843,13,0)</f>
        <v>5.6639999999999997</v>
      </c>
      <c r="U15" s="66">
        <f t="shared" si="8"/>
        <v>8</v>
      </c>
      <c r="V15" s="65">
        <f>VLOOKUP($A15,'Return Data'!$B$7:$R$2843,17,0)</f>
        <v>6.9234</v>
      </c>
      <c r="W15" s="66">
        <f t="shared" si="9"/>
        <v>5</v>
      </c>
      <c r="X15" s="65">
        <f>VLOOKUP($A15,'Return Data'!$B$7:$R$2843,14,0)</f>
        <v>7.2049000000000003</v>
      </c>
      <c r="Y15" s="66">
        <f t="shared" si="10"/>
        <v>5</v>
      </c>
      <c r="Z15" s="65">
        <f>VLOOKUP($A15,'Return Data'!$B$7:$R$2843,16,0)</f>
        <v>7.2607999999999997</v>
      </c>
      <c r="AA15" s="67">
        <f t="shared" si="11"/>
        <v>16</v>
      </c>
    </row>
    <row r="16" spans="1:27" x14ac:dyDescent="0.3">
      <c r="A16" s="63" t="s">
        <v>1032</v>
      </c>
      <c r="B16" s="64">
        <f>VLOOKUP($A16,'Return Data'!$B$7:$R$2843,3,0)</f>
        <v>44377</v>
      </c>
      <c r="C16" s="65">
        <f>VLOOKUP($A16,'Return Data'!$B$7:$R$2843,4,0)</f>
        <v>16.331099999999999</v>
      </c>
      <c r="D16" s="65">
        <f>VLOOKUP($A16,'Return Data'!$B$7:$R$2843,5,0)</f>
        <v>3.7999000000000001</v>
      </c>
      <c r="E16" s="66">
        <f t="shared" si="0"/>
        <v>10</v>
      </c>
      <c r="F16" s="65">
        <f>VLOOKUP($A16,'Return Data'!$B$7:$R$2843,6,0)</f>
        <v>2.1015000000000001</v>
      </c>
      <c r="G16" s="66">
        <f t="shared" si="1"/>
        <v>8</v>
      </c>
      <c r="H16" s="65">
        <f>VLOOKUP($A16,'Return Data'!$B$7:$R$2843,7,0)</f>
        <v>2.0442</v>
      </c>
      <c r="I16" s="66">
        <f t="shared" si="2"/>
        <v>11</v>
      </c>
      <c r="J16" s="65">
        <f>VLOOKUP($A16,'Return Data'!$B$7:$R$2843,8,0)</f>
        <v>2.109</v>
      </c>
      <c r="K16" s="66">
        <f t="shared" si="3"/>
        <v>17</v>
      </c>
      <c r="L16" s="65">
        <f>VLOOKUP($A16,'Return Data'!$B$7:$R$2843,9,0)</f>
        <v>2.3755000000000002</v>
      </c>
      <c r="M16" s="66">
        <f t="shared" si="4"/>
        <v>20</v>
      </c>
      <c r="N16" s="65">
        <f>VLOOKUP($A16,'Return Data'!$B$7:$R$2843,10,0)</f>
        <v>3.8262999999999998</v>
      </c>
      <c r="O16" s="66">
        <f t="shared" si="5"/>
        <v>15</v>
      </c>
      <c r="P16" s="65">
        <f>VLOOKUP($A16,'Return Data'!$B$7:$R$2843,11,0)</f>
        <v>3.0139999999999998</v>
      </c>
      <c r="Q16" s="66">
        <f t="shared" si="6"/>
        <v>21</v>
      </c>
      <c r="R16" s="65">
        <f>VLOOKUP($A16,'Return Data'!$B$7:$R$2843,12,0)</f>
        <v>3.6147</v>
      </c>
      <c r="S16" s="66">
        <f t="shared" si="7"/>
        <v>22</v>
      </c>
      <c r="T16" s="65">
        <f>VLOOKUP($A16,'Return Data'!$B$7:$R$2843,13,0)</f>
        <v>11.915900000000001</v>
      </c>
      <c r="U16" s="66">
        <f t="shared" si="8"/>
        <v>4</v>
      </c>
      <c r="V16" s="65">
        <f>VLOOKUP($A16,'Return Data'!$B$7:$R$2843,17,0)</f>
        <v>4.1946000000000003</v>
      </c>
      <c r="W16" s="66">
        <f t="shared" si="9"/>
        <v>22</v>
      </c>
      <c r="X16" s="65">
        <f>VLOOKUP($A16,'Return Data'!$B$7:$R$2843,14,0)</f>
        <v>1.8772</v>
      </c>
      <c r="Y16" s="66">
        <f t="shared" si="10"/>
        <v>22</v>
      </c>
      <c r="Z16" s="65">
        <f>VLOOKUP($A16,'Return Data'!$B$7:$R$2843,16,0)</f>
        <v>3.39</v>
      </c>
      <c r="AA16" s="67">
        <f t="shared" si="11"/>
        <v>25</v>
      </c>
    </row>
    <row r="17" spans="1:27" x14ac:dyDescent="0.3">
      <c r="A17" s="63" t="s">
        <v>1034</v>
      </c>
      <c r="B17" s="64">
        <f>VLOOKUP($A17,'Return Data'!$B$7:$R$2843,3,0)</f>
        <v>44377</v>
      </c>
      <c r="C17" s="65">
        <f>VLOOKUP($A17,'Return Data'!$B$7:$R$2843,4,0)</f>
        <v>421.64909999999998</v>
      </c>
      <c r="D17" s="65">
        <f>VLOOKUP($A17,'Return Data'!$B$7:$R$2843,5,0)</f>
        <v>-5.4440999999999997</v>
      </c>
      <c r="E17" s="66">
        <f t="shared" si="0"/>
        <v>25</v>
      </c>
      <c r="F17" s="65">
        <f>VLOOKUP($A17,'Return Data'!$B$7:$R$2843,6,0)</f>
        <v>-1.5872999999999999</v>
      </c>
      <c r="G17" s="66">
        <f t="shared" si="1"/>
        <v>26</v>
      </c>
      <c r="H17" s="65">
        <f>VLOOKUP($A17,'Return Data'!$B$7:$R$2843,7,0)</f>
        <v>2.8260000000000001</v>
      </c>
      <c r="I17" s="66">
        <f t="shared" si="2"/>
        <v>2</v>
      </c>
      <c r="J17" s="65">
        <f>VLOOKUP($A17,'Return Data'!$B$7:$R$2843,8,0)</f>
        <v>6.3277999999999999</v>
      </c>
      <c r="K17" s="66">
        <f t="shared" si="3"/>
        <v>2</v>
      </c>
      <c r="L17" s="65">
        <f>VLOOKUP($A17,'Return Data'!$B$7:$R$2843,9,0)</f>
        <v>5.0854999999999997</v>
      </c>
      <c r="M17" s="66">
        <f t="shared" si="4"/>
        <v>2</v>
      </c>
      <c r="N17" s="65">
        <f>VLOOKUP($A17,'Return Data'!$B$7:$R$2843,10,0)</f>
        <v>5.1627999999999998</v>
      </c>
      <c r="O17" s="66">
        <f t="shared" si="5"/>
        <v>2</v>
      </c>
      <c r="P17" s="65">
        <f>VLOOKUP($A17,'Return Data'!$B$7:$R$2843,11,0)</f>
        <v>3.5806</v>
      </c>
      <c r="Q17" s="66">
        <f t="shared" si="6"/>
        <v>8</v>
      </c>
      <c r="R17" s="65">
        <f>VLOOKUP($A17,'Return Data'!$B$7:$R$2843,12,0)</f>
        <v>5.1992000000000003</v>
      </c>
      <c r="S17" s="66">
        <f t="shared" si="7"/>
        <v>3</v>
      </c>
      <c r="T17" s="65">
        <f>VLOOKUP($A17,'Return Data'!$B$7:$R$2843,13,0)</f>
        <v>5.6849999999999996</v>
      </c>
      <c r="U17" s="66">
        <f t="shared" si="8"/>
        <v>7</v>
      </c>
      <c r="V17" s="65">
        <f>VLOOKUP($A17,'Return Data'!$B$7:$R$2843,17,0)</f>
        <v>7.3795000000000002</v>
      </c>
      <c r="W17" s="66">
        <f t="shared" si="9"/>
        <v>2</v>
      </c>
      <c r="X17" s="65">
        <f>VLOOKUP($A17,'Return Data'!$B$7:$R$2843,14,0)</f>
        <v>7.7020999999999997</v>
      </c>
      <c r="Y17" s="66">
        <f t="shared" si="10"/>
        <v>1</v>
      </c>
      <c r="Z17" s="65">
        <f>VLOOKUP($A17,'Return Data'!$B$7:$R$2843,16,0)</f>
        <v>7.9680999999999997</v>
      </c>
      <c r="AA17" s="67">
        <f t="shared" si="11"/>
        <v>2</v>
      </c>
    </row>
    <row r="18" spans="1:27" x14ac:dyDescent="0.3">
      <c r="A18" s="63" t="s">
        <v>1037</v>
      </c>
      <c r="B18" s="64">
        <f>VLOOKUP($A18,'Return Data'!$B$7:$R$2843,3,0)</f>
        <v>44377</v>
      </c>
      <c r="C18" s="65">
        <f>VLOOKUP($A18,'Return Data'!$B$7:$R$2843,4,0)</f>
        <v>30.526</v>
      </c>
      <c r="D18" s="65">
        <f>VLOOKUP($A18,'Return Data'!$B$7:$R$2843,5,0)</f>
        <v>0.35870000000000002</v>
      </c>
      <c r="E18" s="66">
        <f t="shared" si="0"/>
        <v>19</v>
      </c>
      <c r="F18" s="65">
        <f>VLOOKUP($A18,'Return Data'!$B$7:$R$2843,6,0)</f>
        <v>2.0811000000000002</v>
      </c>
      <c r="G18" s="66">
        <f t="shared" si="1"/>
        <v>9</v>
      </c>
      <c r="H18" s="65">
        <f>VLOOKUP($A18,'Return Data'!$B$7:$R$2843,7,0)</f>
        <v>1.76</v>
      </c>
      <c r="I18" s="66">
        <f t="shared" si="2"/>
        <v>16</v>
      </c>
      <c r="J18" s="65">
        <f>VLOOKUP($A18,'Return Data'!$B$7:$R$2843,8,0)</f>
        <v>1.9830000000000001</v>
      </c>
      <c r="K18" s="66">
        <f t="shared" si="3"/>
        <v>19</v>
      </c>
      <c r="L18" s="65">
        <f>VLOOKUP($A18,'Return Data'!$B$7:$R$2843,9,0)</f>
        <v>2.6259000000000001</v>
      </c>
      <c r="M18" s="66">
        <f t="shared" si="4"/>
        <v>15</v>
      </c>
      <c r="N18" s="65">
        <f>VLOOKUP($A18,'Return Data'!$B$7:$R$2843,10,0)</f>
        <v>3.9430000000000001</v>
      </c>
      <c r="O18" s="66">
        <f t="shared" si="5"/>
        <v>13</v>
      </c>
      <c r="P18" s="65">
        <f>VLOOKUP($A18,'Return Data'!$B$7:$R$2843,11,0)</f>
        <v>3.415</v>
      </c>
      <c r="Q18" s="66">
        <f t="shared" si="6"/>
        <v>14</v>
      </c>
      <c r="R18" s="65">
        <f>VLOOKUP($A18,'Return Data'!$B$7:$R$2843,12,0)</f>
        <v>3.9626000000000001</v>
      </c>
      <c r="S18" s="66">
        <f t="shared" si="7"/>
        <v>17</v>
      </c>
      <c r="T18" s="65">
        <f>VLOOKUP($A18,'Return Data'!$B$7:$R$2843,13,0)</f>
        <v>4.1277999999999997</v>
      </c>
      <c r="U18" s="66">
        <f t="shared" si="8"/>
        <v>19</v>
      </c>
      <c r="V18" s="65">
        <f>VLOOKUP($A18,'Return Data'!$B$7:$R$2843,17,0)</f>
        <v>6.3666</v>
      </c>
      <c r="W18" s="66">
        <f t="shared" si="9"/>
        <v>14</v>
      </c>
      <c r="X18" s="65">
        <f>VLOOKUP($A18,'Return Data'!$B$7:$R$2843,14,0)</f>
        <v>6.9950999999999999</v>
      </c>
      <c r="Y18" s="66">
        <f t="shared" si="10"/>
        <v>8</v>
      </c>
      <c r="Z18" s="65">
        <f>VLOOKUP($A18,'Return Data'!$B$7:$R$2843,16,0)</f>
        <v>7.4854000000000003</v>
      </c>
      <c r="AA18" s="67">
        <f t="shared" si="11"/>
        <v>12</v>
      </c>
    </row>
    <row r="19" spans="1:27" x14ac:dyDescent="0.3">
      <c r="A19" s="63" t="s">
        <v>1038</v>
      </c>
      <c r="B19" s="64">
        <f>VLOOKUP($A19,'Return Data'!$B$7:$R$2843,3,0)</f>
        <v>44377</v>
      </c>
      <c r="C19" s="65">
        <f>VLOOKUP($A19,'Return Data'!$B$7:$R$2843,4,0)</f>
        <v>2993.8769000000002</v>
      </c>
      <c r="D19" s="65">
        <f>VLOOKUP($A19,'Return Data'!$B$7:$R$2843,5,0)</f>
        <v>4.9858000000000002</v>
      </c>
      <c r="E19" s="66">
        <f t="shared" si="0"/>
        <v>4</v>
      </c>
      <c r="F19" s="65">
        <f>VLOOKUP($A19,'Return Data'!$B$7:$R$2843,6,0)</f>
        <v>2.5954999999999999</v>
      </c>
      <c r="G19" s="66">
        <f t="shared" si="1"/>
        <v>4</v>
      </c>
      <c r="H19" s="65">
        <f>VLOOKUP($A19,'Return Data'!$B$7:$R$2843,7,0)</f>
        <v>2.6352000000000002</v>
      </c>
      <c r="I19" s="66">
        <f t="shared" si="2"/>
        <v>5</v>
      </c>
      <c r="J19" s="65">
        <f>VLOOKUP($A19,'Return Data'!$B$7:$R$2843,8,0)</f>
        <v>2.9119999999999999</v>
      </c>
      <c r="K19" s="66">
        <f t="shared" si="3"/>
        <v>5</v>
      </c>
      <c r="L19" s="65">
        <f>VLOOKUP($A19,'Return Data'!$B$7:$R$2843,9,0)</f>
        <v>2.9239000000000002</v>
      </c>
      <c r="M19" s="66">
        <f t="shared" si="4"/>
        <v>9</v>
      </c>
      <c r="N19" s="65">
        <f>VLOOKUP($A19,'Return Data'!$B$7:$R$2843,10,0)</f>
        <v>4.0167999999999999</v>
      </c>
      <c r="O19" s="66">
        <f t="shared" si="5"/>
        <v>12</v>
      </c>
      <c r="P19" s="65">
        <f>VLOOKUP($A19,'Return Data'!$B$7:$R$2843,11,0)</f>
        <v>3.5087999999999999</v>
      </c>
      <c r="Q19" s="66">
        <f t="shared" si="6"/>
        <v>11</v>
      </c>
      <c r="R19" s="65">
        <f>VLOOKUP($A19,'Return Data'!$B$7:$R$2843,12,0)</f>
        <v>4.0721999999999996</v>
      </c>
      <c r="S19" s="66">
        <f t="shared" si="7"/>
        <v>15</v>
      </c>
      <c r="T19" s="65">
        <f>VLOOKUP($A19,'Return Data'!$B$7:$R$2843,13,0)</f>
        <v>4.3879000000000001</v>
      </c>
      <c r="U19" s="66">
        <f t="shared" si="8"/>
        <v>17</v>
      </c>
      <c r="V19" s="65">
        <f>VLOOKUP($A19,'Return Data'!$B$7:$R$2843,17,0)</f>
        <v>6.6040000000000001</v>
      </c>
      <c r="W19" s="66">
        <f t="shared" si="9"/>
        <v>11</v>
      </c>
      <c r="X19" s="65">
        <f>VLOOKUP($A19,'Return Data'!$B$7:$R$2843,14,0)</f>
        <v>7.2247000000000003</v>
      </c>
      <c r="Y19" s="66">
        <f t="shared" si="10"/>
        <v>4</v>
      </c>
      <c r="Z19" s="65">
        <f>VLOOKUP($A19,'Return Data'!$B$7:$R$2843,16,0)</f>
        <v>7.8783000000000003</v>
      </c>
      <c r="AA19" s="67">
        <f t="shared" si="11"/>
        <v>5</v>
      </c>
    </row>
    <row r="20" spans="1:27" x14ac:dyDescent="0.3">
      <c r="A20" s="63" t="s">
        <v>1040</v>
      </c>
      <c r="B20" s="64">
        <f>VLOOKUP($A20,'Return Data'!$B$7:$R$2843,3,0)</f>
        <v>44377</v>
      </c>
      <c r="C20" s="65">
        <f>VLOOKUP($A20,'Return Data'!$B$7:$R$2843,4,0)</f>
        <v>29.437899999999999</v>
      </c>
      <c r="D20" s="65">
        <f>VLOOKUP($A20,'Return Data'!$B$7:$R$2843,5,0)</f>
        <v>4.5881999999999996</v>
      </c>
      <c r="E20" s="66">
        <f t="shared" si="0"/>
        <v>7</v>
      </c>
      <c r="F20" s="65">
        <f>VLOOKUP($A20,'Return Data'!$B$7:$R$2843,6,0)</f>
        <v>2.3814000000000002</v>
      </c>
      <c r="G20" s="66">
        <f t="shared" si="1"/>
        <v>5</v>
      </c>
      <c r="H20" s="65">
        <f>VLOOKUP($A20,'Return Data'!$B$7:$R$2843,7,0)</f>
        <v>2.5518999999999998</v>
      </c>
      <c r="I20" s="66">
        <f t="shared" si="2"/>
        <v>6</v>
      </c>
      <c r="J20" s="65">
        <f>VLOOKUP($A20,'Return Data'!$B$7:$R$2843,8,0)</f>
        <v>2.6063999999999998</v>
      </c>
      <c r="K20" s="66">
        <f t="shared" si="3"/>
        <v>8</v>
      </c>
      <c r="L20" s="65">
        <f>VLOOKUP($A20,'Return Data'!$B$7:$R$2843,9,0)</f>
        <v>2.5381999999999998</v>
      </c>
      <c r="M20" s="66">
        <f t="shared" si="4"/>
        <v>17</v>
      </c>
      <c r="N20" s="65">
        <f>VLOOKUP($A20,'Return Data'!$B$7:$R$2843,10,0)</f>
        <v>3.4611999999999998</v>
      </c>
      <c r="O20" s="66">
        <f t="shared" si="5"/>
        <v>23</v>
      </c>
      <c r="P20" s="65">
        <f>VLOOKUP($A20,'Return Data'!$B$7:$R$2843,11,0)</f>
        <v>2.8712</v>
      </c>
      <c r="Q20" s="66">
        <f t="shared" si="6"/>
        <v>25</v>
      </c>
      <c r="R20" s="65">
        <f>VLOOKUP($A20,'Return Data'!$B$7:$R$2843,12,0)</f>
        <v>3.4418000000000002</v>
      </c>
      <c r="S20" s="66">
        <f t="shared" si="7"/>
        <v>24</v>
      </c>
      <c r="T20" s="65">
        <f>VLOOKUP($A20,'Return Data'!$B$7:$R$2843,13,0)</f>
        <v>24.2011</v>
      </c>
      <c r="U20" s="66">
        <f t="shared" si="8"/>
        <v>2</v>
      </c>
      <c r="V20" s="65">
        <f>VLOOKUP($A20,'Return Data'!$B$7:$R$2843,17,0)</f>
        <v>10.591200000000001</v>
      </c>
      <c r="W20" s="66">
        <f t="shared" si="9"/>
        <v>1</v>
      </c>
      <c r="X20" s="65">
        <f>VLOOKUP($A20,'Return Data'!$B$7:$R$2843,14,0)</f>
        <v>5.4889000000000001</v>
      </c>
      <c r="Y20" s="66">
        <f t="shared" si="10"/>
        <v>16</v>
      </c>
      <c r="Z20" s="65">
        <f>VLOOKUP($A20,'Return Data'!$B$7:$R$2843,16,0)</f>
        <v>7.5853999999999999</v>
      </c>
      <c r="AA20" s="67">
        <f t="shared" si="11"/>
        <v>11</v>
      </c>
    </row>
    <row r="21" spans="1:27" x14ac:dyDescent="0.3">
      <c r="A21" s="63" t="s">
        <v>1042</v>
      </c>
      <c r="B21" s="64">
        <f>VLOOKUP($A21,'Return Data'!$B$7:$R$2843,3,0)</f>
        <v>44377</v>
      </c>
      <c r="C21" s="65">
        <f>VLOOKUP($A21,'Return Data'!$B$7:$R$2843,4,0)</f>
        <v>2656.1925000000001</v>
      </c>
      <c r="D21" s="65">
        <f>VLOOKUP($A21,'Return Data'!$B$7:$R$2843,5,0)</f>
        <v>1.1392</v>
      </c>
      <c r="E21" s="66">
        <f t="shared" si="0"/>
        <v>17</v>
      </c>
      <c r="F21" s="65">
        <f>VLOOKUP($A21,'Return Data'!$B$7:$R$2843,6,0)</f>
        <v>0.31909999999999999</v>
      </c>
      <c r="G21" s="66">
        <f t="shared" si="1"/>
        <v>22</v>
      </c>
      <c r="H21" s="65">
        <f>VLOOKUP($A21,'Return Data'!$B$7:$R$2843,7,0)</f>
        <v>1.0255000000000001</v>
      </c>
      <c r="I21" s="66">
        <f t="shared" si="2"/>
        <v>22</v>
      </c>
      <c r="J21" s="65">
        <f>VLOOKUP($A21,'Return Data'!$B$7:$R$2843,8,0)</f>
        <v>2.4843000000000002</v>
      </c>
      <c r="K21" s="66">
        <f t="shared" si="3"/>
        <v>13</v>
      </c>
      <c r="L21" s="65">
        <f>VLOOKUP($A21,'Return Data'!$B$7:$R$2843,9,0)</f>
        <v>2.7964000000000002</v>
      </c>
      <c r="M21" s="66">
        <f t="shared" si="4"/>
        <v>12</v>
      </c>
      <c r="N21" s="65">
        <f>VLOOKUP($A21,'Return Data'!$B$7:$R$2843,10,0)</f>
        <v>4.3714000000000004</v>
      </c>
      <c r="O21" s="66">
        <f t="shared" si="5"/>
        <v>7</v>
      </c>
      <c r="P21" s="65">
        <f>VLOOKUP($A21,'Return Data'!$B$7:$R$2843,11,0)</f>
        <v>3.2726000000000002</v>
      </c>
      <c r="Q21" s="66">
        <f t="shared" si="6"/>
        <v>18</v>
      </c>
      <c r="R21" s="65">
        <f>VLOOKUP($A21,'Return Data'!$B$7:$R$2843,12,0)</f>
        <v>4.2152000000000003</v>
      </c>
      <c r="S21" s="66">
        <f t="shared" si="7"/>
        <v>12</v>
      </c>
      <c r="T21" s="65">
        <f>VLOOKUP($A21,'Return Data'!$B$7:$R$2843,13,0)</f>
        <v>4.8056000000000001</v>
      </c>
      <c r="U21" s="66">
        <f t="shared" si="8"/>
        <v>12</v>
      </c>
      <c r="V21" s="65">
        <f>VLOOKUP($A21,'Return Data'!$B$7:$R$2843,17,0)</f>
        <v>7.0521000000000003</v>
      </c>
      <c r="W21" s="66">
        <f t="shared" si="9"/>
        <v>3</v>
      </c>
      <c r="X21" s="65">
        <f>VLOOKUP($A21,'Return Data'!$B$7:$R$2843,14,0)</f>
        <v>7.2521000000000004</v>
      </c>
      <c r="Y21" s="66">
        <f t="shared" si="10"/>
        <v>3</v>
      </c>
      <c r="Z21" s="65">
        <f>VLOOKUP($A21,'Return Data'!$B$7:$R$2843,16,0)</f>
        <v>7.6060999999999996</v>
      </c>
      <c r="AA21" s="67">
        <f t="shared" si="11"/>
        <v>9</v>
      </c>
    </row>
    <row r="22" spans="1:27" x14ac:dyDescent="0.3">
      <c r="A22" s="63" t="s">
        <v>1045</v>
      </c>
      <c r="B22" s="64">
        <f>VLOOKUP($A22,'Return Data'!$B$7:$R$2843,3,0)</f>
        <v>44377</v>
      </c>
      <c r="C22" s="65">
        <f>VLOOKUP($A22,'Return Data'!$B$7:$R$2843,4,0)</f>
        <v>22.375299999999999</v>
      </c>
      <c r="D22" s="65">
        <f>VLOOKUP($A22,'Return Data'!$B$7:$R$2843,5,0)</f>
        <v>3.5891000000000002</v>
      </c>
      <c r="E22" s="66">
        <f t="shared" si="0"/>
        <v>12</v>
      </c>
      <c r="F22" s="65">
        <f>VLOOKUP($A22,'Return Data'!$B$7:$R$2843,6,0)</f>
        <v>1.8928</v>
      </c>
      <c r="G22" s="66">
        <f t="shared" si="1"/>
        <v>14</v>
      </c>
      <c r="H22" s="65">
        <f>VLOOKUP($A22,'Return Data'!$B$7:$R$2843,7,0)</f>
        <v>1.6783999999999999</v>
      </c>
      <c r="I22" s="66">
        <f t="shared" si="2"/>
        <v>17</v>
      </c>
      <c r="J22" s="65">
        <f>VLOOKUP($A22,'Return Data'!$B$7:$R$2843,8,0)</f>
        <v>2.0173000000000001</v>
      </c>
      <c r="K22" s="66">
        <f t="shared" si="3"/>
        <v>18</v>
      </c>
      <c r="L22" s="65">
        <f>VLOOKUP($A22,'Return Data'!$B$7:$R$2843,9,0)</f>
        <v>2.3976999999999999</v>
      </c>
      <c r="M22" s="66">
        <f t="shared" si="4"/>
        <v>19</v>
      </c>
      <c r="N22" s="65">
        <f>VLOOKUP($A22,'Return Data'!$B$7:$R$2843,10,0)</f>
        <v>3.6739000000000002</v>
      </c>
      <c r="O22" s="66">
        <f t="shared" si="5"/>
        <v>18</v>
      </c>
      <c r="P22" s="65">
        <f>VLOOKUP($A22,'Return Data'!$B$7:$R$2843,11,0)</f>
        <v>3.3860000000000001</v>
      </c>
      <c r="Q22" s="66">
        <f t="shared" si="6"/>
        <v>16</v>
      </c>
      <c r="R22" s="65">
        <f>VLOOKUP($A22,'Return Data'!$B$7:$R$2843,12,0)</f>
        <v>4.1760000000000002</v>
      </c>
      <c r="S22" s="66">
        <f t="shared" si="7"/>
        <v>13</v>
      </c>
      <c r="T22" s="65">
        <f>VLOOKUP($A22,'Return Data'!$B$7:$R$2843,13,0)</f>
        <v>6.6130000000000004</v>
      </c>
      <c r="U22" s="66">
        <f t="shared" si="8"/>
        <v>6</v>
      </c>
      <c r="V22" s="65">
        <f>VLOOKUP($A22,'Return Data'!$B$7:$R$2843,17,0)</f>
        <v>6.0904999999999996</v>
      </c>
      <c r="W22" s="66">
        <f t="shared" si="9"/>
        <v>16</v>
      </c>
      <c r="X22" s="65">
        <f>VLOOKUP($A22,'Return Data'!$B$7:$R$2843,14,0)</f>
        <v>5.8398000000000003</v>
      </c>
      <c r="Y22" s="66">
        <f t="shared" si="10"/>
        <v>14</v>
      </c>
      <c r="Z22" s="65">
        <f>VLOOKUP($A22,'Return Data'!$B$7:$R$2843,16,0)</f>
        <v>7.9108999999999998</v>
      </c>
      <c r="AA22" s="67">
        <f t="shared" si="11"/>
        <v>3</v>
      </c>
    </row>
    <row r="23" spans="1:27" x14ac:dyDescent="0.3">
      <c r="A23" s="63" t="s">
        <v>1046</v>
      </c>
      <c r="B23" s="64">
        <f>VLOOKUP($A23,'Return Data'!$B$7:$R$2843,3,0)</f>
        <v>44377</v>
      </c>
      <c r="C23" s="65">
        <f>VLOOKUP($A23,'Return Data'!$B$7:$R$2843,4,0)</f>
        <v>31.623899999999999</v>
      </c>
      <c r="D23" s="65">
        <f>VLOOKUP($A23,'Return Data'!$B$7:$R$2843,5,0)</f>
        <v>2.0777000000000001</v>
      </c>
      <c r="E23" s="66">
        <f t="shared" si="0"/>
        <v>15</v>
      </c>
      <c r="F23" s="65">
        <f>VLOOKUP($A23,'Return Data'!$B$7:$R$2843,6,0)</f>
        <v>1.5931</v>
      </c>
      <c r="G23" s="66">
        <f t="shared" si="1"/>
        <v>15</v>
      </c>
      <c r="H23" s="65">
        <f>VLOOKUP($A23,'Return Data'!$B$7:$R$2843,7,0)</f>
        <v>1.3689</v>
      </c>
      <c r="I23" s="66">
        <f t="shared" si="2"/>
        <v>18</v>
      </c>
      <c r="J23" s="65">
        <f>VLOOKUP($A23,'Return Data'!$B$7:$R$2843,8,0)</f>
        <v>2.2113</v>
      </c>
      <c r="K23" s="66">
        <f t="shared" si="3"/>
        <v>16</v>
      </c>
      <c r="L23" s="65">
        <f>VLOOKUP($A23,'Return Data'!$B$7:$R$2843,9,0)</f>
        <v>2.4994000000000001</v>
      </c>
      <c r="M23" s="66">
        <f t="shared" si="4"/>
        <v>18</v>
      </c>
      <c r="N23" s="65">
        <f>VLOOKUP($A23,'Return Data'!$B$7:$R$2843,10,0)</f>
        <v>3.4739</v>
      </c>
      <c r="O23" s="66">
        <f t="shared" si="5"/>
        <v>22</v>
      </c>
      <c r="P23" s="65">
        <f>VLOOKUP($A23,'Return Data'!$B$7:$R$2843,11,0)</f>
        <v>4.1993999999999998</v>
      </c>
      <c r="Q23" s="66">
        <f t="shared" si="6"/>
        <v>4</v>
      </c>
      <c r="R23" s="65">
        <f>VLOOKUP($A23,'Return Data'!$B$7:$R$2843,12,0)</f>
        <v>4.4600999999999997</v>
      </c>
      <c r="S23" s="66">
        <f t="shared" si="7"/>
        <v>6</v>
      </c>
      <c r="T23" s="65">
        <f>VLOOKUP($A23,'Return Data'!$B$7:$R$2843,13,0)</f>
        <v>5.4695999999999998</v>
      </c>
      <c r="U23" s="66">
        <f t="shared" si="8"/>
        <v>9</v>
      </c>
      <c r="V23" s="65">
        <f>VLOOKUP($A23,'Return Data'!$B$7:$R$2843,17,0)</f>
        <v>6.51</v>
      </c>
      <c r="W23" s="66">
        <f t="shared" si="9"/>
        <v>13</v>
      </c>
      <c r="X23" s="65">
        <f>VLOOKUP($A23,'Return Data'!$B$7:$R$2843,14,0)</f>
        <v>5.4837999999999996</v>
      </c>
      <c r="Y23" s="66">
        <f t="shared" si="10"/>
        <v>17</v>
      </c>
      <c r="Z23" s="65">
        <f>VLOOKUP($A23,'Return Data'!$B$7:$R$2843,16,0)</f>
        <v>6.5731999999999999</v>
      </c>
      <c r="AA23" s="67">
        <f t="shared" si="11"/>
        <v>19</v>
      </c>
    </row>
    <row r="24" spans="1:27" x14ac:dyDescent="0.3">
      <c r="A24" s="63" t="s">
        <v>1049</v>
      </c>
      <c r="B24" s="64">
        <f>VLOOKUP($A24,'Return Data'!$B$7:$R$2843,3,0)</f>
        <v>44377</v>
      </c>
      <c r="C24" s="65">
        <f>VLOOKUP($A24,'Return Data'!$B$7:$R$2843,4,0)</f>
        <v>1307.0607</v>
      </c>
      <c r="D24" s="65">
        <f>VLOOKUP($A24,'Return Data'!$B$7:$R$2843,5,0)</f>
        <v>-7.2599999999999998E-2</v>
      </c>
      <c r="E24" s="66">
        <f t="shared" si="0"/>
        <v>23</v>
      </c>
      <c r="F24" s="65">
        <f>VLOOKUP($A24,'Return Data'!$B$7:$R$2843,6,0)</f>
        <v>1.3502000000000001</v>
      </c>
      <c r="G24" s="66">
        <f t="shared" si="1"/>
        <v>17</v>
      </c>
      <c r="H24" s="65">
        <f>VLOOKUP($A24,'Return Data'!$B$7:$R$2843,7,0)</f>
        <v>1.0166999999999999</v>
      </c>
      <c r="I24" s="66">
        <f t="shared" si="2"/>
        <v>23</v>
      </c>
      <c r="J24" s="65">
        <f>VLOOKUP($A24,'Return Data'!$B$7:$R$2843,8,0)</f>
        <v>1.5648</v>
      </c>
      <c r="K24" s="66">
        <f t="shared" si="3"/>
        <v>24</v>
      </c>
      <c r="L24" s="65">
        <f>VLOOKUP($A24,'Return Data'!$B$7:$R$2843,9,0)</f>
        <v>2.1814</v>
      </c>
      <c r="M24" s="66">
        <f t="shared" si="4"/>
        <v>22</v>
      </c>
      <c r="N24" s="65">
        <f>VLOOKUP($A24,'Return Data'!$B$7:$R$2843,10,0)</f>
        <v>3.6655000000000002</v>
      </c>
      <c r="O24" s="66">
        <f t="shared" si="5"/>
        <v>19</v>
      </c>
      <c r="P24" s="65">
        <f>VLOOKUP($A24,'Return Data'!$B$7:$R$2843,11,0)</f>
        <v>3.0859999999999999</v>
      </c>
      <c r="Q24" s="66">
        <f t="shared" si="6"/>
        <v>19</v>
      </c>
      <c r="R24" s="65">
        <f>VLOOKUP($A24,'Return Data'!$B$7:$R$2843,12,0)</f>
        <v>3.6555</v>
      </c>
      <c r="S24" s="66">
        <f t="shared" si="7"/>
        <v>21</v>
      </c>
      <c r="T24" s="65">
        <f>VLOOKUP($A24,'Return Data'!$B$7:$R$2843,13,0)</f>
        <v>3.9698000000000002</v>
      </c>
      <c r="U24" s="66">
        <f t="shared" si="8"/>
        <v>21</v>
      </c>
      <c r="V24" s="65">
        <f>VLOOKUP($A24,'Return Data'!$B$7:$R$2843,17,0)</f>
        <v>5.8369999999999997</v>
      </c>
      <c r="W24" s="66">
        <f t="shared" si="9"/>
        <v>18</v>
      </c>
      <c r="X24" s="65">
        <f>VLOOKUP($A24,'Return Data'!$B$7:$R$2843,14,0)</f>
        <v>6.4499000000000004</v>
      </c>
      <c r="Y24" s="66">
        <f t="shared" si="10"/>
        <v>13</v>
      </c>
      <c r="Z24" s="65">
        <f>VLOOKUP($A24,'Return Data'!$B$7:$R$2843,16,0)</f>
        <v>6.3155000000000001</v>
      </c>
      <c r="AA24" s="67">
        <f t="shared" si="11"/>
        <v>20</v>
      </c>
    </row>
    <row r="25" spans="1:27" x14ac:dyDescent="0.3">
      <c r="A25" s="63" t="s">
        <v>1051</v>
      </c>
      <c r="B25" s="64">
        <f>VLOOKUP($A25,'Return Data'!$B$7:$R$2843,3,0)</f>
        <v>44377</v>
      </c>
      <c r="C25" s="65">
        <f>VLOOKUP($A25,'Return Data'!$B$7:$R$2843,4,0)</f>
        <v>1797.8748000000001</v>
      </c>
      <c r="D25" s="65">
        <f>VLOOKUP($A25,'Return Data'!$B$7:$R$2843,5,0)</f>
        <v>-1.149</v>
      </c>
      <c r="E25" s="66">
        <f t="shared" si="0"/>
        <v>24</v>
      </c>
      <c r="F25" s="65">
        <f>VLOOKUP($A25,'Return Data'!$B$7:$R$2843,6,0)</f>
        <v>1.5538000000000001</v>
      </c>
      <c r="G25" s="66">
        <f t="shared" si="1"/>
        <v>16</v>
      </c>
      <c r="H25" s="65">
        <f>VLOOKUP($A25,'Return Data'!$B$7:$R$2843,7,0)</f>
        <v>1.3335999999999999</v>
      </c>
      <c r="I25" s="66">
        <f t="shared" si="2"/>
        <v>20</v>
      </c>
      <c r="J25" s="65">
        <f>VLOOKUP($A25,'Return Data'!$B$7:$R$2843,8,0)</f>
        <v>1.7061999999999999</v>
      </c>
      <c r="K25" s="66">
        <f t="shared" si="3"/>
        <v>23</v>
      </c>
      <c r="L25" s="65">
        <f>VLOOKUP($A25,'Return Data'!$B$7:$R$2843,9,0)</f>
        <v>2.1545999999999998</v>
      </c>
      <c r="M25" s="66">
        <f t="shared" si="4"/>
        <v>23</v>
      </c>
      <c r="N25" s="65">
        <f>VLOOKUP($A25,'Return Data'!$B$7:$R$2843,10,0)</f>
        <v>3.5070000000000001</v>
      </c>
      <c r="O25" s="66">
        <f t="shared" si="5"/>
        <v>21</v>
      </c>
      <c r="P25" s="65">
        <f>VLOOKUP($A25,'Return Data'!$B$7:$R$2843,11,0)</f>
        <v>2.9405999999999999</v>
      </c>
      <c r="Q25" s="66">
        <f t="shared" si="6"/>
        <v>24</v>
      </c>
      <c r="R25" s="65">
        <f>VLOOKUP($A25,'Return Data'!$B$7:$R$2843,12,0)</f>
        <v>3.6614</v>
      </c>
      <c r="S25" s="66">
        <f t="shared" si="7"/>
        <v>20</v>
      </c>
      <c r="T25" s="65">
        <f>VLOOKUP($A25,'Return Data'!$B$7:$R$2843,13,0)</f>
        <v>4.5277000000000003</v>
      </c>
      <c r="U25" s="66">
        <f t="shared" si="8"/>
        <v>16</v>
      </c>
      <c r="V25" s="65">
        <f>VLOOKUP($A25,'Return Data'!$B$7:$R$2843,17,0)</f>
        <v>5.6300999999999997</v>
      </c>
      <c r="W25" s="66">
        <f t="shared" si="9"/>
        <v>19</v>
      </c>
      <c r="X25" s="65">
        <f>VLOOKUP($A25,'Return Data'!$B$7:$R$2843,14,0)</f>
        <v>5.8227000000000002</v>
      </c>
      <c r="Y25" s="66">
        <f t="shared" si="10"/>
        <v>15</v>
      </c>
      <c r="Z25" s="65">
        <f>VLOOKUP($A25,'Return Data'!$B$7:$R$2843,16,0)</f>
        <v>4.4992999999999999</v>
      </c>
      <c r="AA25" s="67">
        <f t="shared" si="11"/>
        <v>23</v>
      </c>
    </row>
    <row r="26" spans="1:27" x14ac:dyDescent="0.3">
      <c r="A26" s="63" t="s">
        <v>1052</v>
      </c>
      <c r="B26" s="64">
        <f>VLOOKUP($A26,'Return Data'!$B$7:$R$2843,3,0)</f>
        <v>44377</v>
      </c>
      <c r="C26" s="65">
        <f>VLOOKUP($A26,'Return Data'!$B$7:$R$2843,4,0)</f>
        <v>2958.1486</v>
      </c>
      <c r="D26" s="65">
        <f>VLOOKUP($A26,'Return Data'!$B$7:$R$2843,5,0)</f>
        <v>5.0880000000000001</v>
      </c>
      <c r="E26" s="66">
        <f t="shared" si="0"/>
        <v>3</v>
      </c>
      <c r="F26" s="65">
        <f>VLOOKUP($A26,'Return Data'!$B$7:$R$2843,6,0)</f>
        <v>0.96630000000000005</v>
      </c>
      <c r="G26" s="66">
        <f t="shared" si="1"/>
        <v>20</v>
      </c>
      <c r="H26" s="65">
        <f>VLOOKUP($A26,'Return Data'!$B$7:$R$2843,7,0)</f>
        <v>0.99209999999999998</v>
      </c>
      <c r="I26" s="66">
        <f t="shared" si="2"/>
        <v>24</v>
      </c>
      <c r="J26" s="65">
        <f>VLOOKUP($A26,'Return Data'!$B$7:$R$2843,8,0)</f>
        <v>1.7971999999999999</v>
      </c>
      <c r="K26" s="66">
        <f t="shared" si="3"/>
        <v>22</v>
      </c>
      <c r="L26" s="65">
        <f>VLOOKUP($A26,'Return Data'!$B$7:$R$2843,9,0)</f>
        <v>3.1703999999999999</v>
      </c>
      <c r="M26" s="66">
        <f t="shared" si="4"/>
        <v>5</v>
      </c>
      <c r="N26" s="65">
        <f>VLOOKUP($A26,'Return Data'!$B$7:$R$2843,10,0)</f>
        <v>4.9222000000000001</v>
      </c>
      <c r="O26" s="66">
        <f t="shared" si="5"/>
        <v>4</v>
      </c>
      <c r="P26" s="65">
        <f>VLOOKUP($A26,'Return Data'!$B$7:$R$2843,11,0)</f>
        <v>4.2706</v>
      </c>
      <c r="Q26" s="66">
        <f t="shared" si="6"/>
        <v>3</v>
      </c>
      <c r="R26" s="65">
        <f>VLOOKUP($A26,'Return Data'!$B$7:$R$2843,12,0)</f>
        <v>4.9085000000000001</v>
      </c>
      <c r="S26" s="66">
        <f t="shared" si="7"/>
        <v>5</v>
      </c>
      <c r="T26" s="65">
        <f>VLOOKUP($A26,'Return Data'!$B$7:$R$2843,13,0)</f>
        <v>5.2968999999999999</v>
      </c>
      <c r="U26" s="66">
        <f t="shared" si="8"/>
        <v>10</v>
      </c>
      <c r="V26" s="65">
        <f>VLOOKUP($A26,'Return Data'!$B$7:$R$2843,17,0)</f>
        <v>7.0335000000000001</v>
      </c>
      <c r="W26" s="66">
        <f t="shared" si="9"/>
        <v>4</v>
      </c>
      <c r="X26" s="65">
        <f>VLOOKUP($A26,'Return Data'!$B$7:$R$2843,14,0)</f>
        <v>6.8167999999999997</v>
      </c>
      <c r="Y26" s="66">
        <f t="shared" si="10"/>
        <v>10</v>
      </c>
      <c r="Z26" s="65">
        <f>VLOOKUP($A26,'Return Data'!$B$7:$R$2843,16,0)</f>
        <v>7.8849</v>
      </c>
      <c r="AA26" s="67">
        <f t="shared" si="11"/>
        <v>4</v>
      </c>
    </row>
    <row r="27" spans="1:27" x14ac:dyDescent="0.3">
      <c r="A27" s="63" t="s">
        <v>1054</v>
      </c>
      <c r="B27" s="64">
        <f>VLOOKUP($A27,'Return Data'!$B$7:$R$2843,3,0)</f>
        <v>44377</v>
      </c>
      <c r="C27" s="65">
        <f>VLOOKUP($A27,'Return Data'!$B$7:$R$2843,4,0)</f>
        <v>23.544599999999999</v>
      </c>
      <c r="D27" s="65">
        <f>VLOOKUP($A27,'Return Data'!$B$7:$R$2843,5,0)</f>
        <v>4.6513</v>
      </c>
      <c r="E27" s="66">
        <f t="shared" si="0"/>
        <v>6</v>
      </c>
      <c r="F27" s="65">
        <f>VLOOKUP($A27,'Return Data'!$B$7:$R$2843,6,0)</f>
        <v>2.0468999999999999</v>
      </c>
      <c r="G27" s="66">
        <f t="shared" si="1"/>
        <v>10</v>
      </c>
      <c r="H27" s="65">
        <f>VLOOKUP($A27,'Return Data'!$B$7:$R$2843,7,0)</f>
        <v>1.9053</v>
      </c>
      <c r="I27" s="66">
        <f t="shared" si="2"/>
        <v>15</v>
      </c>
      <c r="J27" s="65">
        <f>VLOOKUP($A27,'Return Data'!$B$7:$R$2843,8,0)</f>
        <v>1.9393</v>
      </c>
      <c r="K27" s="66">
        <f t="shared" si="3"/>
        <v>20</v>
      </c>
      <c r="L27" s="65">
        <f>VLOOKUP($A27,'Return Data'!$B$7:$R$2843,9,0)</f>
        <v>1.9436</v>
      </c>
      <c r="M27" s="66">
        <f t="shared" si="4"/>
        <v>25</v>
      </c>
      <c r="N27" s="65">
        <f>VLOOKUP($A27,'Return Data'!$B$7:$R$2843,10,0)</f>
        <v>3.6785999999999999</v>
      </c>
      <c r="O27" s="66">
        <f t="shared" si="5"/>
        <v>17</v>
      </c>
      <c r="P27" s="65">
        <f>VLOOKUP($A27,'Return Data'!$B$7:$R$2843,11,0)</f>
        <v>3.4615999999999998</v>
      </c>
      <c r="Q27" s="66">
        <f t="shared" si="6"/>
        <v>12</v>
      </c>
      <c r="R27" s="65">
        <f>VLOOKUP($A27,'Return Data'!$B$7:$R$2843,12,0)</f>
        <v>4.1131000000000002</v>
      </c>
      <c r="S27" s="66">
        <f t="shared" si="7"/>
        <v>14</v>
      </c>
      <c r="T27" s="65">
        <f>VLOOKUP($A27,'Return Data'!$B$7:$R$2843,13,0)</f>
        <v>2.0819999999999999</v>
      </c>
      <c r="U27" s="66">
        <f t="shared" si="8"/>
        <v>25</v>
      </c>
      <c r="V27" s="65">
        <f>VLOOKUP($A27,'Return Data'!$B$7:$R$2843,17,0)</f>
        <v>4.3906000000000001</v>
      </c>
      <c r="W27" s="66">
        <f t="shared" si="9"/>
        <v>21</v>
      </c>
      <c r="X27" s="65">
        <f>VLOOKUP($A27,'Return Data'!$B$7:$R$2843,14,0)</f>
        <v>-0.69369999999999998</v>
      </c>
      <c r="Y27" s="66">
        <f t="shared" si="10"/>
        <v>24</v>
      </c>
      <c r="Z27" s="65">
        <f>VLOOKUP($A27,'Return Data'!$B$7:$R$2843,16,0)</f>
        <v>6.2922000000000002</v>
      </c>
      <c r="AA27" s="67">
        <f t="shared" si="11"/>
        <v>21</v>
      </c>
    </row>
    <row r="28" spans="1:27" x14ac:dyDescent="0.3">
      <c r="A28" s="63" t="s">
        <v>1056</v>
      </c>
      <c r="B28" s="64">
        <f>VLOOKUP($A28,'Return Data'!$B$7:$R$2843,3,0)</f>
        <v>44377</v>
      </c>
      <c r="C28" s="65">
        <f>VLOOKUP($A28,'Return Data'!$B$7:$R$2843,4,0)</f>
        <v>2756.0129999999999</v>
      </c>
      <c r="D28" s="65">
        <f>VLOOKUP($A28,'Return Data'!$B$7:$R$2843,5,0)</f>
        <v>2.1072000000000002</v>
      </c>
      <c r="E28" s="66">
        <f t="shared" si="0"/>
        <v>14</v>
      </c>
      <c r="F28" s="65">
        <f>VLOOKUP($A28,'Return Data'!$B$7:$R$2843,6,0)</f>
        <v>2.0099</v>
      </c>
      <c r="G28" s="66">
        <f t="shared" si="1"/>
        <v>11</v>
      </c>
      <c r="H28" s="65">
        <f>VLOOKUP($A28,'Return Data'!$B$7:$R$2843,7,0)</f>
        <v>1.9426000000000001</v>
      </c>
      <c r="I28" s="66">
        <f t="shared" si="2"/>
        <v>14</v>
      </c>
      <c r="J28" s="65">
        <f>VLOOKUP($A28,'Return Data'!$B$7:$R$2843,8,0)</f>
        <v>2.5459999999999998</v>
      </c>
      <c r="K28" s="66">
        <f t="shared" si="3"/>
        <v>11</v>
      </c>
      <c r="L28" s="65">
        <f>VLOOKUP($A28,'Return Data'!$B$7:$R$2843,9,0)</f>
        <v>2.8260000000000001</v>
      </c>
      <c r="M28" s="66">
        <f t="shared" si="4"/>
        <v>11</v>
      </c>
      <c r="N28" s="65">
        <f>VLOOKUP($A28,'Return Data'!$B$7:$R$2843,10,0)</f>
        <v>3.7061000000000002</v>
      </c>
      <c r="O28" s="66">
        <f t="shared" si="5"/>
        <v>16</v>
      </c>
      <c r="P28" s="65">
        <f>VLOOKUP($A28,'Return Data'!$B$7:$R$2843,11,0)</f>
        <v>3.4110999999999998</v>
      </c>
      <c r="Q28" s="66">
        <f t="shared" si="6"/>
        <v>15</v>
      </c>
      <c r="R28" s="65">
        <f>VLOOKUP($A28,'Return Data'!$B$7:$R$2843,12,0)</f>
        <v>3.7363</v>
      </c>
      <c r="S28" s="66">
        <f t="shared" si="7"/>
        <v>19</v>
      </c>
      <c r="T28" s="65">
        <f>VLOOKUP($A28,'Return Data'!$B$7:$R$2843,13,0)</f>
        <v>9.4207999999999998</v>
      </c>
      <c r="U28" s="66">
        <f t="shared" si="8"/>
        <v>5</v>
      </c>
      <c r="V28" s="65">
        <f>VLOOKUP($A28,'Return Data'!$B$7:$R$2843,17,0)</f>
        <v>5.0986000000000002</v>
      </c>
      <c r="W28" s="66">
        <f t="shared" si="9"/>
        <v>20</v>
      </c>
      <c r="X28" s="65">
        <f>VLOOKUP($A28,'Return Data'!$B$7:$R$2843,14,0)</f>
        <v>-0.63200000000000001</v>
      </c>
      <c r="Y28" s="66">
        <f t="shared" si="10"/>
        <v>23</v>
      </c>
      <c r="Z28" s="65">
        <f>VLOOKUP($A28,'Return Data'!$B$7:$R$2843,16,0)</f>
        <v>6.2191999999999998</v>
      </c>
      <c r="AA28" s="67">
        <f t="shared" si="11"/>
        <v>22</v>
      </c>
    </row>
    <row r="29" spans="1:27" x14ac:dyDescent="0.3">
      <c r="A29" s="63" t="s">
        <v>1058</v>
      </c>
      <c r="B29" s="64">
        <f>VLOOKUP($A29,'Return Data'!$B$7:$R$2843,3,0)</f>
        <v>44377</v>
      </c>
      <c r="C29" s="65">
        <f>VLOOKUP($A29,'Return Data'!$B$7:$R$2843,4,0)</f>
        <v>2774.7482</v>
      </c>
      <c r="D29" s="65">
        <f>VLOOKUP($A29,'Return Data'!$B$7:$R$2843,5,0)</f>
        <v>-1.32E-2</v>
      </c>
      <c r="E29" s="66">
        <f t="shared" si="0"/>
        <v>22</v>
      </c>
      <c r="F29" s="65">
        <f>VLOOKUP($A29,'Return Data'!$B$7:$R$2843,6,0)</f>
        <v>1.2088000000000001</v>
      </c>
      <c r="G29" s="66">
        <f t="shared" si="1"/>
        <v>18</v>
      </c>
      <c r="H29" s="65">
        <f>VLOOKUP($A29,'Return Data'!$B$7:$R$2843,7,0)</f>
        <v>1.9429000000000001</v>
      </c>
      <c r="I29" s="66">
        <f t="shared" si="2"/>
        <v>13</v>
      </c>
      <c r="J29" s="65">
        <f>VLOOKUP($A29,'Return Data'!$B$7:$R$2843,8,0)</f>
        <v>2.7145000000000001</v>
      </c>
      <c r="K29" s="66">
        <f t="shared" si="3"/>
        <v>6</v>
      </c>
      <c r="L29" s="65">
        <f>VLOOKUP($A29,'Return Data'!$B$7:$R$2843,9,0)</f>
        <v>3.1095999999999999</v>
      </c>
      <c r="M29" s="66">
        <f t="shared" si="4"/>
        <v>6</v>
      </c>
      <c r="N29" s="65">
        <f>VLOOKUP($A29,'Return Data'!$B$7:$R$2843,10,0)</f>
        <v>3.6417999999999999</v>
      </c>
      <c r="O29" s="66">
        <f t="shared" si="5"/>
        <v>20</v>
      </c>
      <c r="P29" s="65">
        <f>VLOOKUP($A29,'Return Data'!$B$7:$R$2843,11,0)</f>
        <v>3.0430000000000001</v>
      </c>
      <c r="Q29" s="66">
        <f t="shared" si="6"/>
        <v>20</v>
      </c>
      <c r="R29" s="65">
        <f>VLOOKUP($A29,'Return Data'!$B$7:$R$2843,12,0)</f>
        <v>3.7774000000000001</v>
      </c>
      <c r="S29" s="66">
        <f t="shared" si="7"/>
        <v>18</v>
      </c>
      <c r="T29" s="65">
        <f>VLOOKUP($A29,'Return Data'!$B$7:$R$2843,13,0)</f>
        <v>3.9638</v>
      </c>
      <c r="U29" s="66">
        <f t="shared" si="8"/>
        <v>22</v>
      </c>
      <c r="V29" s="65">
        <f>VLOOKUP($A29,'Return Data'!$B$7:$R$2843,17,0)</f>
        <v>6.1708999999999996</v>
      </c>
      <c r="W29" s="66">
        <f t="shared" si="9"/>
        <v>15</v>
      </c>
      <c r="X29" s="65">
        <f>VLOOKUP($A29,'Return Data'!$B$7:$R$2843,14,0)</f>
        <v>6.8323</v>
      </c>
      <c r="Y29" s="66">
        <f t="shared" si="10"/>
        <v>9</v>
      </c>
      <c r="Z29" s="65">
        <f>VLOOKUP($A29,'Return Data'!$B$7:$R$2843,16,0)</f>
        <v>7.5959000000000003</v>
      </c>
      <c r="AA29" s="67">
        <f t="shared" si="11"/>
        <v>10</v>
      </c>
    </row>
    <row r="30" spans="1:27" x14ac:dyDescent="0.3">
      <c r="A30" s="63" t="s">
        <v>1061</v>
      </c>
      <c r="B30" s="64">
        <f>VLOOKUP($A30,'Return Data'!$B$7:$R$2843,3,0)</f>
        <v>44377</v>
      </c>
      <c r="C30" s="65">
        <f>VLOOKUP($A30,'Return Data'!$B$7:$R$2843,4,0)</f>
        <v>26.172699999999999</v>
      </c>
      <c r="D30" s="65">
        <f>VLOOKUP($A30,'Return Data'!$B$7:$R$2843,5,0)</f>
        <v>0.13950000000000001</v>
      </c>
      <c r="E30" s="66">
        <f t="shared" si="0"/>
        <v>20</v>
      </c>
      <c r="F30" s="65">
        <f>VLOOKUP($A30,'Return Data'!$B$7:$R$2843,6,0)</f>
        <v>1.9807999999999999</v>
      </c>
      <c r="G30" s="66">
        <f t="shared" si="1"/>
        <v>12</v>
      </c>
      <c r="H30" s="65">
        <f>VLOOKUP($A30,'Return Data'!$B$7:$R$2843,7,0)</f>
        <v>2.0329000000000002</v>
      </c>
      <c r="I30" s="66">
        <f t="shared" si="2"/>
        <v>12</v>
      </c>
      <c r="J30" s="65">
        <f>VLOOKUP($A30,'Return Data'!$B$7:$R$2843,8,0)</f>
        <v>1.8541000000000001</v>
      </c>
      <c r="K30" s="66">
        <f t="shared" si="3"/>
        <v>21</v>
      </c>
      <c r="L30" s="65">
        <f>VLOOKUP($A30,'Return Data'!$B$7:$R$2843,9,0)</f>
        <v>2.1934</v>
      </c>
      <c r="M30" s="66">
        <f t="shared" si="4"/>
        <v>21</v>
      </c>
      <c r="N30" s="65">
        <f>VLOOKUP($A30,'Return Data'!$B$7:$R$2843,10,0)</f>
        <v>3.2183000000000002</v>
      </c>
      <c r="O30" s="66">
        <f t="shared" si="5"/>
        <v>25</v>
      </c>
      <c r="P30" s="65">
        <f>VLOOKUP($A30,'Return Data'!$B$7:$R$2843,11,0)</f>
        <v>2.9428000000000001</v>
      </c>
      <c r="Q30" s="66">
        <f t="shared" si="6"/>
        <v>23</v>
      </c>
      <c r="R30" s="65">
        <f>VLOOKUP($A30,'Return Data'!$B$7:$R$2843,12,0)</f>
        <v>3.3776000000000002</v>
      </c>
      <c r="S30" s="66">
        <f t="shared" si="7"/>
        <v>25</v>
      </c>
      <c r="T30" s="65">
        <f>VLOOKUP($A30,'Return Data'!$B$7:$R$2843,13,0)</f>
        <v>3.6185999999999998</v>
      </c>
      <c r="U30" s="66">
        <f t="shared" si="8"/>
        <v>24</v>
      </c>
      <c r="V30" s="65">
        <f>VLOOKUP($A30,'Return Data'!$B$7:$R$2843,17,0)</f>
        <v>3.4565000000000001</v>
      </c>
      <c r="W30" s="66">
        <f t="shared" si="9"/>
        <v>24</v>
      </c>
      <c r="X30" s="65">
        <f>VLOOKUP($A30,'Return Data'!$B$7:$R$2843,14,0)</f>
        <v>2.8664999999999998</v>
      </c>
      <c r="Y30" s="66">
        <f t="shared" si="10"/>
        <v>20</v>
      </c>
      <c r="Z30" s="65">
        <f>VLOOKUP($A30,'Return Data'!$B$7:$R$2843,16,0)</f>
        <v>7.0118</v>
      </c>
      <c r="AA30" s="67">
        <f t="shared" si="11"/>
        <v>18</v>
      </c>
    </row>
    <row r="31" spans="1:27" x14ac:dyDescent="0.3">
      <c r="A31" s="63" t="s">
        <v>1062</v>
      </c>
      <c r="B31" s="64">
        <f>VLOOKUP($A31,'Return Data'!$B$7:$R$2843,3,0)</f>
        <v>44377</v>
      </c>
      <c r="C31" s="65">
        <f>VLOOKUP($A31,'Return Data'!$B$7:$R$2843,4,0)</f>
        <v>3105.7633999999998</v>
      </c>
      <c r="D31" s="65">
        <f>VLOOKUP($A31,'Return Data'!$B$7:$R$2843,5,0)</f>
        <v>4.5369999999999999</v>
      </c>
      <c r="E31" s="66">
        <f t="shared" si="0"/>
        <v>8</v>
      </c>
      <c r="F31" s="65">
        <f>VLOOKUP($A31,'Return Data'!$B$7:$R$2843,6,0)</f>
        <v>2.2482000000000002</v>
      </c>
      <c r="G31" s="66">
        <f t="shared" si="1"/>
        <v>7</v>
      </c>
      <c r="H31" s="65">
        <f>VLOOKUP($A31,'Return Data'!$B$7:$R$2843,7,0)</f>
        <v>2.0548000000000002</v>
      </c>
      <c r="I31" s="66">
        <f t="shared" si="2"/>
        <v>10</v>
      </c>
      <c r="J31" s="65">
        <f>VLOOKUP($A31,'Return Data'!$B$7:$R$2843,8,0)</f>
        <v>2.2351999999999999</v>
      </c>
      <c r="K31" s="66">
        <f t="shared" si="3"/>
        <v>15</v>
      </c>
      <c r="L31" s="65">
        <f>VLOOKUP($A31,'Return Data'!$B$7:$R$2843,9,0)</f>
        <v>2.7162999999999999</v>
      </c>
      <c r="M31" s="66">
        <f t="shared" si="4"/>
        <v>14</v>
      </c>
      <c r="N31" s="65">
        <f>VLOOKUP($A31,'Return Data'!$B$7:$R$2843,10,0)</f>
        <v>4.1864999999999997</v>
      </c>
      <c r="O31" s="66">
        <f t="shared" si="5"/>
        <v>10</v>
      </c>
      <c r="P31" s="65">
        <f>VLOOKUP($A31,'Return Data'!$B$7:$R$2843,11,0)</f>
        <v>3.4472999999999998</v>
      </c>
      <c r="Q31" s="66">
        <f t="shared" si="6"/>
        <v>13</v>
      </c>
      <c r="R31" s="65">
        <f>VLOOKUP($A31,'Return Data'!$B$7:$R$2843,12,0)</f>
        <v>4.2693000000000003</v>
      </c>
      <c r="S31" s="66">
        <f t="shared" si="7"/>
        <v>10</v>
      </c>
      <c r="T31" s="65">
        <f>VLOOKUP($A31,'Return Data'!$B$7:$R$2843,13,0)</f>
        <v>4.7054999999999998</v>
      </c>
      <c r="U31" s="66">
        <f t="shared" si="8"/>
        <v>13</v>
      </c>
      <c r="V31" s="65">
        <f>VLOOKUP($A31,'Return Data'!$B$7:$R$2843,17,0)</f>
        <v>6.6218000000000004</v>
      </c>
      <c r="W31" s="66">
        <f t="shared" si="9"/>
        <v>10</v>
      </c>
      <c r="X31" s="65">
        <f>VLOOKUP($A31,'Return Data'!$B$7:$R$2843,14,0)</f>
        <v>5.1006</v>
      </c>
      <c r="Y31" s="66">
        <f t="shared" si="10"/>
        <v>19</v>
      </c>
      <c r="Z31" s="65">
        <f>VLOOKUP($A31,'Return Data'!$B$7:$R$2843,16,0)</f>
        <v>7.4240000000000004</v>
      </c>
      <c r="AA31" s="67">
        <f t="shared" si="11"/>
        <v>13</v>
      </c>
    </row>
    <row r="32" spans="1:27" x14ac:dyDescent="0.3">
      <c r="A32" s="63" t="s">
        <v>1063</v>
      </c>
      <c r="B32" s="64">
        <f>VLOOKUP($A32,'Return Data'!$B$7:$R$2843,3,0)</f>
        <v>44377</v>
      </c>
      <c r="C32" s="65">
        <f>VLOOKUP($A32,'Return Data'!$B$7:$R$2843,4,0)</f>
        <v>31.121300000000002</v>
      </c>
      <c r="D32" s="65">
        <f>VLOOKUP($A32,'Return Data'!$B$7:$R$2843,5,0)</f>
        <v>0</v>
      </c>
      <c r="E32" s="66">
        <f t="shared" si="0"/>
        <v>21</v>
      </c>
      <c r="F32" s="65">
        <f>VLOOKUP($A32,'Return Data'!$B$7:$R$2843,6,0)</f>
        <v>0</v>
      </c>
      <c r="G32" s="66">
        <f t="shared" si="1"/>
        <v>23</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-17.566299999999998</v>
      </c>
      <c r="AA32" s="67">
        <f t="shared" si="11"/>
        <v>26</v>
      </c>
    </row>
    <row r="33" spans="1:27" x14ac:dyDescent="0.3">
      <c r="A33" s="63" t="s">
        <v>1067</v>
      </c>
      <c r="B33" s="64">
        <f>VLOOKUP($A33,'Return Data'!$B$7:$R$2843,3,0)</f>
        <v>44377</v>
      </c>
      <c r="C33" s="65">
        <f>VLOOKUP($A33,'Return Data'!$B$7:$R$2843,4,0)</f>
        <v>2643.3217</v>
      </c>
      <c r="D33" s="65">
        <f>VLOOKUP($A33,'Return Data'!$B$7:$R$2843,5,0)</f>
        <v>1.1475</v>
      </c>
      <c r="E33" s="66">
        <f t="shared" si="0"/>
        <v>16</v>
      </c>
      <c r="F33" s="65">
        <f>VLOOKUP($A33,'Return Data'!$B$7:$R$2843,6,0)</f>
        <v>1.1546000000000001</v>
      </c>
      <c r="G33" s="66">
        <f t="shared" si="1"/>
        <v>19</v>
      </c>
      <c r="H33" s="65">
        <f>VLOOKUP($A33,'Return Data'!$B$7:$R$2843,7,0)</f>
        <v>2.2423000000000002</v>
      </c>
      <c r="I33" s="66">
        <f t="shared" si="2"/>
        <v>9</v>
      </c>
      <c r="J33" s="65">
        <f>VLOOKUP($A33,'Return Data'!$B$7:$R$2843,8,0)</f>
        <v>3.7347999999999999</v>
      </c>
      <c r="K33" s="66">
        <f t="shared" si="3"/>
        <v>4</v>
      </c>
      <c r="L33" s="65">
        <f>VLOOKUP($A33,'Return Data'!$B$7:$R$2843,9,0)</f>
        <v>3.9195000000000002</v>
      </c>
      <c r="M33" s="66">
        <f t="shared" si="4"/>
        <v>4</v>
      </c>
      <c r="N33" s="65">
        <f>VLOOKUP($A33,'Return Data'!$B$7:$R$2843,10,0)</f>
        <v>4.3333000000000004</v>
      </c>
      <c r="O33" s="66">
        <f t="shared" si="5"/>
        <v>8</v>
      </c>
      <c r="P33" s="65">
        <f>VLOOKUP($A33,'Return Data'!$B$7:$R$2843,11,0)</f>
        <v>3.7703000000000002</v>
      </c>
      <c r="Q33" s="66">
        <f t="shared" si="6"/>
        <v>5</v>
      </c>
      <c r="R33" s="65">
        <f>VLOOKUP($A33,'Return Data'!$B$7:$R$2843,12,0)</f>
        <v>4.2660999999999998</v>
      </c>
      <c r="S33" s="66">
        <f t="shared" si="7"/>
        <v>11</v>
      </c>
      <c r="T33" s="65">
        <f>VLOOKUP($A33,'Return Data'!$B$7:$R$2843,13,0)</f>
        <v>4.5803000000000003</v>
      </c>
      <c r="U33" s="66">
        <f t="shared" si="8"/>
        <v>15</v>
      </c>
      <c r="V33" s="65">
        <f>VLOOKUP($A33,'Return Data'!$B$7:$R$2843,17,0)</f>
        <v>6.6741000000000001</v>
      </c>
      <c r="W33" s="66">
        <f>RANK(V33,V$8:V$33,0)</f>
        <v>9</v>
      </c>
      <c r="X33" s="65">
        <f>VLOOKUP($A33,'Return Data'!$B$7:$R$2843,14,0)</f>
        <v>2.8559999999999999</v>
      </c>
      <c r="Y33" s="66">
        <f>RANK(X33,X$8:X$33,0)</f>
        <v>21</v>
      </c>
      <c r="Z33" s="65">
        <f>VLOOKUP($A33,'Return Data'!$B$7:$R$2843,16,0)</f>
        <v>7.0865</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2.0125269230769232</v>
      </c>
      <c r="E35" s="74"/>
      <c r="F35" s="75">
        <f>AVERAGE(F8:F33)</f>
        <v>1.7249076923076923</v>
      </c>
      <c r="G35" s="74"/>
      <c r="H35" s="75">
        <f>AVERAGE(H8:H33)</f>
        <v>1.9681499999999994</v>
      </c>
      <c r="I35" s="74"/>
      <c r="J35" s="75">
        <f>AVERAGE(J8:J33)</f>
        <v>3.0524730769230777</v>
      </c>
      <c r="K35" s="74"/>
      <c r="L35" s="75">
        <f>AVERAGE(L8:L33)</f>
        <v>3.1153500000000003</v>
      </c>
      <c r="M35" s="74"/>
      <c r="N35" s="75">
        <f>AVERAGE(N8:N33)</f>
        <v>4.0913423076923081</v>
      </c>
      <c r="O35" s="74"/>
      <c r="P35" s="75">
        <f>AVERAGE(P8:P33)</f>
        <v>3.5837576923076933</v>
      </c>
      <c r="Q35" s="74"/>
      <c r="R35" s="75">
        <f>AVERAGE(R8:R33)</f>
        <v>4.4504192307692305</v>
      </c>
      <c r="S35" s="74"/>
      <c r="T35" s="75">
        <f>AVERAGE(T8:T33)</f>
        <v>6.8786884615384603</v>
      </c>
      <c r="U35" s="74"/>
      <c r="V35" s="75">
        <f>AVERAGE(V8:V33)</f>
        <v>5.7161760000000017</v>
      </c>
      <c r="W35" s="74"/>
      <c r="X35" s="75">
        <f>AVERAGE(X8:X33)</f>
        <v>4.8784039999999997</v>
      </c>
      <c r="Y35" s="74"/>
      <c r="Z35" s="75">
        <f>AVERAGE(Z8:Z33)</f>
        <v>6.0172807692307693</v>
      </c>
      <c r="AA35" s="76"/>
    </row>
    <row r="36" spans="1:27" x14ac:dyDescent="0.3">
      <c r="A36" s="73" t="s">
        <v>28</v>
      </c>
      <c r="B36" s="74"/>
      <c r="C36" s="74"/>
      <c r="D36" s="75">
        <f>MIN(D8:D33)</f>
        <v>-9.6943000000000001</v>
      </c>
      <c r="E36" s="74"/>
      <c r="F36" s="75">
        <f>MIN(F8:F33)</f>
        <v>-1.5872999999999999</v>
      </c>
      <c r="G36" s="74"/>
      <c r="H36" s="75">
        <f>MIN(H8:H33)</f>
        <v>0</v>
      </c>
      <c r="I36" s="74"/>
      <c r="J36" s="75">
        <f>MIN(J8:J33)</f>
        <v>0</v>
      </c>
      <c r="K36" s="74"/>
      <c r="L36" s="75">
        <f>MIN(L8:L33)</f>
        <v>0</v>
      </c>
      <c r="M36" s="74"/>
      <c r="N36" s="75">
        <f>MIN(N8:N33)</f>
        <v>-3.8E-3</v>
      </c>
      <c r="O36" s="74"/>
      <c r="P36" s="75">
        <f>MIN(P8:P33)</f>
        <v>-1.9E-3</v>
      </c>
      <c r="Q36" s="74"/>
      <c r="R36" s="75">
        <f>MIN(R8:R33)</f>
        <v>-1.2999999999999999E-3</v>
      </c>
      <c r="S36" s="74"/>
      <c r="T36" s="75">
        <f>MIN(T8:T33)</f>
        <v>-7.0212000000000003</v>
      </c>
      <c r="U36" s="74"/>
      <c r="V36" s="75">
        <f>MIN(V8:V33)</f>
        <v>-6.7401999999999997</v>
      </c>
      <c r="W36" s="74"/>
      <c r="X36" s="75">
        <f>MIN(X8:X33)</f>
        <v>-8.6948000000000008</v>
      </c>
      <c r="Y36" s="74"/>
      <c r="Z36" s="75">
        <f>MIN(Z8:Z33)</f>
        <v>-17.566299999999998</v>
      </c>
      <c r="AA36" s="76"/>
    </row>
    <row r="37" spans="1:27" ht="15" thickBot="1" x14ac:dyDescent="0.35">
      <c r="A37" s="77" t="s">
        <v>29</v>
      </c>
      <c r="B37" s="78"/>
      <c r="C37" s="78"/>
      <c r="D37" s="79">
        <f>MAX(D8:D33)</f>
        <v>7.9832999999999998</v>
      </c>
      <c r="E37" s="78"/>
      <c r="F37" s="79">
        <f>MAX(F8:F33)</f>
        <v>7.4981</v>
      </c>
      <c r="G37" s="78"/>
      <c r="H37" s="79">
        <f>MAX(H8:H33)</f>
        <v>6.2568000000000001</v>
      </c>
      <c r="I37" s="78"/>
      <c r="J37" s="79">
        <f>MAX(J8:J33)</f>
        <v>17.9498</v>
      </c>
      <c r="K37" s="78"/>
      <c r="L37" s="79">
        <f>MAX(L8:L33)</f>
        <v>12.6456</v>
      </c>
      <c r="M37" s="78"/>
      <c r="N37" s="79">
        <f>MAX(N8:N33)</f>
        <v>9.9204000000000008</v>
      </c>
      <c r="O37" s="78"/>
      <c r="P37" s="79">
        <f>MAX(P8:P33)</f>
        <v>10.0306</v>
      </c>
      <c r="Q37" s="78"/>
      <c r="R37" s="79">
        <f>MAX(R8:R33)</f>
        <v>12.843299999999999</v>
      </c>
      <c r="S37" s="78"/>
      <c r="T37" s="79">
        <f>MAX(T8:T33)</f>
        <v>35.832999999999998</v>
      </c>
      <c r="U37" s="78"/>
      <c r="V37" s="79">
        <f>MAX(V8:V33)</f>
        <v>10.591200000000001</v>
      </c>
      <c r="W37" s="78"/>
      <c r="X37" s="79">
        <f>MAX(X8:X33)</f>
        <v>7.7020999999999997</v>
      </c>
      <c r="Y37" s="78"/>
      <c r="Z37" s="79">
        <f>MAX(Z8:Z33)</f>
        <v>8.2424999999999997</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44377</v>
      </c>
      <c r="C8" s="65">
        <f>VLOOKUP($A8,'Return Data'!$B$7:$R$2843,4,0)</f>
        <v>431.49130000000002</v>
      </c>
      <c r="D8" s="65">
        <f>VLOOKUP($A8,'Return Data'!$B$7:$R$2843,5,0)</f>
        <v>7.3861999999999997</v>
      </c>
      <c r="E8" s="66">
        <f t="shared" ref="E8:E34" si="0">RANK(D8,D$8:D$34,0)</f>
        <v>2</v>
      </c>
      <c r="F8" s="65">
        <f>VLOOKUP($A8,'Return Data'!$B$7:$R$2843,6,0)</f>
        <v>2.5792000000000002</v>
      </c>
      <c r="G8" s="66">
        <f t="shared" ref="G8:G34" si="1">RANK(F8,F$8:F$34,0)</f>
        <v>26</v>
      </c>
      <c r="H8" s="65">
        <f>VLOOKUP($A8,'Return Data'!$B$7:$R$2843,7,0)</f>
        <v>2.9247999999999998</v>
      </c>
      <c r="I8" s="66">
        <f t="shared" ref="I8:I34" si="2">RANK(H8,H$8:H$34,0)</f>
        <v>23</v>
      </c>
      <c r="J8" s="65">
        <f>VLOOKUP($A8,'Return Data'!$B$7:$R$2843,8,0)</f>
        <v>3.4922</v>
      </c>
      <c r="K8" s="66">
        <f t="shared" ref="K8:K34" si="3">RANK(J8,J$8:J$34,0)</f>
        <v>16</v>
      </c>
      <c r="L8" s="65">
        <f>VLOOKUP($A8,'Return Data'!$B$7:$R$2843,9,0)</f>
        <v>3.7547000000000001</v>
      </c>
      <c r="M8" s="66">
        <f t="shared" ref="M8:M34" si="4">RANK(L8,L$8:L$34,0)</f>
        <v>4</v>
      </c>
      <c r="N8" s="65">
        <f>VLOOKUP($A8,'Return Data'!$B$7:$R$2843,10,0)</f>
        <v>4.5246000000000004</v>
      </c>
      <c r="O8" s="66">
        <f t="shared" ref="O8:O34" si="5">RANK(N8,N$8:N$34,0)</f>
        <v>4</v>
      </c>
      <c r="P8" s="65">
        <f>VLOOKUP($A8,'Return Data'!$B$7:$R$2843,11,0)</f>
        <v>4.0061</v>
      </c>
      <c r="Q8" s="66">
        <f t="shared" ref="Q8:Q34" si="6">RANK(P8,P$8:P$34,0)</f>
        <v>6</v>
      </c>
      <c r="R8" s="65">
        <f>VLOOKUP($A8,'Return Data'!$B$7:$R$2843,12,0)</f>
        <v>4.5182000000000002</v>
      </c>
      <c r="S8" s="66">
        <f t="shared" ref="S8:S34" si="7">RANK(R8,R$8:R$34,0)</f>
        <v>4</v>
      </c>
      <c r="T8" s="65">
        <f>VLOOKUP($A8,'Return Data'!$B$7:$R$2843,13,0)</f>
        <v>5</v>
      </c>
      <c r="U8" s="66">
        <f t="shared" ref="U8:U34" si="8">RANK(T8,T$8:T$34,0)</f>
        <v>4</v>
      </c>
      <c r="V8" s="65">
        <f>VLOOKUP($A8,'Return Data'!$B$7:$R$2843,17,0)</f>
        <v>6.6699000000000002</v>
      </c>
      <c r="W8" s="66">
        <f t="shared" ref="W8:W15" si="9">RANK(V8,V$8:V$34,0)</f>
        <v>4</v>
      </c>
      <c r="X8" s="65">
        <f>VLOOKUP($A8,'Return Data'!$B$7:$R$2843,14,0)</f>
        <v>7.3410000000000002</v>
      </c>
      <c r="Y8" s="66">
        <f>RANK(X8,X$8:X$34,0)</f>
        <v>4</v>
      </c>
      <c r="Z8" s="65">
        <f>VLOOKUP($A8,'Return Data'!$B$7:$R$2843,16,0)</f>
        <v>8.298</v>
      </c>
      <c r="AA8" s="67">
        <f t="shared" ref="AA8:AA34" si="10">RANK(Z8,Z$8:Z$34,0)</f>
        <v>4</v>
      </c>
    </row>
    <row r="9" spans="1:27" x14ac:dyDescent="0.3">
      <c r="A9" s="63" t="s">
        <v>1496</v>
      </c>
      <c r="B9" s="64">
        <f>VLOOKUP($A9,'Return Data'!$B$7:$R$2843,3,0)</f>
        <v>44377</v>
      </c>
      <c r="C9" s="65">
        <f>VLOOKUP($A9,'Return Data'!$B$7:$R$2843,4,0)</f>
        <v>12.091100000000001</v>
      </c>
      <c r="D9" s="65">
        <f>VLOOKUP($A9,'Return Data'!$B$7:$R$2843,5,0)</f>
        <v>4.8305999999999996</v>
      </c>
      <c r="E9" s="66">
        <f t="shared" si="0"/>
        <v>7</v>
      </c>
      <c r="F9" s="65">
        <f>VLOOKUP($A9,'Return Data'!$B$7:$R$2843,6,0)</f>
        <v>3.5638999999999998</v>
      </c>
      <c r="G9" s="66">
        <f t="shared" si="1"/>
        <v>15</v>
      </c>
      <c r="H9" s="65">
        <f>VLOOKUP($A9,'Return Data'!$B$7:$R$2843,7,0)</f>
        <v>3.4954999999999998</v>
      </c>
      <c r="I9" s="66">
        <f t="shared" si="2"/>
        <v>13</v>
      </c>
      <c r="J9" s="65">
        <f>VLOOKUP($A9,'Return Data'!$B$7:$R$2843,8,0)</f>
        <v>3.6059000000000001</v>
      </c>
      <c r="K9" s="66">
        <f t="shared" si="3"/>
        <v>10</v>
      </c>
      <c r="L9" s="65">
        <f>VLOOKUP($A9,'Return Data'!$B$7:$R$2843,9,0)</f>
        <v>3.6619999999999999</v>
      </c>
      <c r="M9" s="66">
        <f t="shared" si="4"/>
        <v>6</v>
      </c>
      <c r="N9" s="65">
        <f>VLOOKUP($A9,'Return Data'!$B$7:$R$2843,10,0)</f>
        <v>4.3455000000000004</v>
      </c>
      <c r="O9" s="66">
        <f t="shared" si="5"/>
        <v>5</v>
      </c>
      <c r="P9" s="65">
        <f>VLOOKUP($A9,'Return Data'!$B$7:$R$2843,11,0)</f>
        <v>4.2065000000000001</v>
      </c>
      <c r="Q9" s="66">
        <f t="shared" si="6"/>
        <v>5</v>
      </c>
      <c r="R9" s="65">
        <f>VLOOKUP($A9,'Return Data'!$B$7:$R$2843,12,0)</f>
        <v>4.4964000000000004</v>
      </c>
      <c r="S9" s="66">
        <f t="shared" si="7"/>
        <v>5</v>
      </c>
      <c r="T9" s="65">
        <f>VLOOKUP($A9,'Return Data'!$B$7:$R$2843,13,0)</f>
        <v>4.7529000000000003</v>
      </c>
      <c r="U9" s="66">
        <f t="shared" si="8"/>
        <v>5</v>
      </c>
      <c r="V9" s="65">
        <f>VLOOKUP($A9,'Return Data'!$B$7:$R$2843,17,0)</f>
        <v>6.2392000000000003</v>
      </c>
      <c r="W9" s="66">
        <f t="shared" si="9"/>
        <v>7</v>
      </c>
      <c r="X9" s="65"/>
      <c r="Y9" s="66"/>
      <c r="Z9" s="65">
        <f>VLOOKUP($A9,'Return Data'!$B$7:$R$2843,16,0)</f>
        <v>7.0026999999999999</v>
      </c>
      <c r="AA9" s="67">
        <f t="shared" si="10"/>
        <v>16</v>
      </c>
    </row>
    <row r="10" spans="1:27" x14ac:dyDescent="0.3">
      <c r="A10" s="63" t="s">
        <v>1499</v>
      </c>
      <c r="B10" s="64">
        <f>VLOOKUP($A10,'Return Data'!$B$7:$R$2843,3,0)</f>
        <v>44377</v>
      </c>
      <c r="C10" s="65">
        <f>VLOOKUP($A10,'Return Data'!$B$7:$R$2843,4,0)</f>
        <v>1213.5543</v>
      </c>
      <c r="D10" s="65">
        <f>VLOOKUP($A10,'Return Data'!$B$7:$R$2843,5,0)</f>
        <v>2.3641999999999999</v>
      </c>
      <c r="E10" s="66">
        <f t="shared" si="0"/>
        <v>24</v>
      </c>
      <c r="F10" s="65">
        <f>VLOOKUP($A10,'Return Data'!$B$7:$R$2843,6,0)</f>
        <v>2.5682999999999998</v>
      </c>
      <c r="G10" s="66">
        <f t="shared" si="1"/>
        <v>27</v>
      </c>
      <c r="H10" s="65">
        <f>VLOOKUP($A10,'Return Data'!$B$7:$R$2843,7,0)</f>
        <v>2.7707000000000002</v>
      </c>
      <c r="I10" s="66">
        <f t="shared" si="2"/>
        <v>26</v>
      </c>
      <c r="J10" s="65">
        <f>VLOOKUP($A10,'Return Data'!$B$7:$R$2843,8,0)</f>
        <v>3.2683</v>
      </c>
      <c r="K10" s="66">
        <f t="shared" si="3"/>
        <v>21</v>
      </c>
      <c r="L10" s="65">
        <f>VLOOKUP($A10,'Return Data'!$B$7:$R$2843,9,0)</f>
        <v>3.3673999999999999</v>
      </c>
      <c r="M10" s="66">
        <f t="shared" si="4"/>
        <v>19</v>
      </c>
      <c r="N10" s="65">
        <f>VLOOKUP($A10,'Return Data'!$B$7:$R$2843,10,0)</f>
        <v>4.0109000000000004</v>
      </c>
      <c r="O10" s="66">
        <f t="shared" si="5"/>
        <v>7</v>
      </c>
      <c r="P10" s="65">
        <f>VLOOKUP($A10,'Return Data'!$B$7:$R$2843,11,0)</f>
        <v>3.7974999999999999</v>
      </c>
      <c r="Q10" s="66">
        <f t="shared" si="6"/>
        <v>9</v>
      </c>
      <c r="R10" s="65">
        <f>VLOOKUP($A10,'Return Data'!$B$7:$R$2843,12,0)</f>
        <v>3.9171</v>
      </c>
      <c r="S10" s="66">
        <f t="shared" si="7"/>
        <v>13</v>
      </c>
      <c r="T10" s="65">
        <f>VLOOKUP($A10,'Return Data'!$B$7:$R$2843,13,0)</f>
        <v>3.9176000000000002</v>
      </c>
      <c r="U10" s="66">
        <f t="shared" si="8"/>
        <v>17</v>
      </c>
      <c r="V10" s="65">
        <f>VLOOKUP($A10,'Return Data'!$B$7:$R$2843,17,0)</f>
        <v>5.4461000000000004</v>
      </c>
      <c r="W10" s="66">
        <f t="shared" si="9"/>
        <v>16</v>
      </c>
      <c r="X10" s="65"/>
      <c r="Y10" s="66"/>
      <c r="Z10" s="65">
        <f>VLOOKUP($A10,'Return Data'!$B$7:$R$2843,16,0)</f>
        <v>6.4810999999999996</v>
      </c>
      <c r="AA10" s="67">
        <f t="shared" si="10"/>
        <v>20</v>
      </c>
    </row>
    <row r="11" spans="1:27" x14ac:dyDescent="0.3">
      <c r="A11" s="63" t="s">
        <v>1500</v>
      </c>
      <c r="B11" s="64">
        <f>VLOOKUP($A11,'Return Data'!$B$7:$R$2843,3,0)</f>
        <v>44377</v>
      </c>
      <c r="C11" s="65">
        <f>VLOOKUP($A11,'Return Data'!$B$7:$R$2843,4,0)</f>
        <v>2590.7460999999998</v>
      </c>
      <c r="D11" s="65">
        <f>VLOOKUP($A11,'Return Data'!$B$7:$R$2843,5,0)</f>
        <v>3.7113</v>
      </c>
      <c r="E11" s="66">
        <f t="shared" si="0"/>
        <v>17</v>
      </c>
      <c r="F11" s="65">
        <f>VLOOKUP($A11,'Return Data'!$B$7:$R$2843,6,0)</f>
        <v>3.4285000000000001</v>
      </c>
      <c r="G11" s="66">
        <f t="shared" si="1"/>
        <v>16</v>
      </c>
      <c r="H11" s="65">
        <f>VLOOKUP($A11,'Return Data'!$B$7:$R$2843,7,0)</f>
        <v>2.9401000000000002</v>
      </c>
      <c r="I11" s="66">
        <f t="shared" si="2"/>
        <v>22</v>
      </c>
      <c r="J11" s="65">
        <f>VLOOKUP($A11,'Return Data'!$B$7:$R$2843,8,0)</f>
        <v>3.0543999999999998</v>
      </c>
      <c r="K11" s="66">
        <f t="shared" si="3"/>
        <v>24</v>
      </c>
      <c r="L11" s="65">
        <f>VLOOKUP($A11,'Return Data'!$B$7:$R$2843,9,0)</f>
        <v>3.1686000000000001</v>
      </c>
      <c r="M11" s="66">
        <f t="shared" si="4"/>
        <v>23</v>
      </c>
      <c r="N11" s="65">
        <f>VLOOKUP($A11,'Return Data'!$B$7:$R$2843,10,0)</f>
        <v>3.3336000000000001</v>
      </c>
      <c r="O11" s="66">
        <f t="shared" si="5"/>
        <v>23</v>
      </c>
      <c r="P11" s="65">
        <f>VLOOKUP($A11,'Return Data'!$B$7:$R$2843,11,0)</f>
        <v>3.2549000000000001</v>
      </c>
      <c r="Q11" s="66">
        <f t="shared" si="6"/>
        <v>24</v>
      </c>
      <c r="R11" s="65">
        <f>VLOOKUP($A11,'Return Data'!$B$7:$R$2843,12,0)</f>
        <v>3.4575</v>
      </c>
      <c r="S11" s="66">
        <f t="shared" si="7"/>
        <v>24</v>
      </c>
      <c r="T11" s="65">
        <f>VLOOKUP($A11,'Return Data'!$B$7:$R$2843,13,0)</f>
        <v>3.6185</v>
      </c>
      <c r="U11" s="66">
        <f t="shared" si="8"/>
        <v>23</v>
      </c>
      <c r="V11" s="65">
        <f>VLOOKUP($A11,'Return Data'!$B$7:$R$2843,17,0)</f>
        <v>5.2751000000000001</v>
      </c>
      <c r="W11" s="66">
        <f t="shared" si="9"/>
        <v>17</v>
      </c>
      <c r="X11" s="65">
        <f>VLOOKUP($A11,'Return Data'!$B$7:$R$2843,14,0)</f>
        <v>6.2004000000000001</v>
      </c>
      <c r="Y11" s="66">
        <f>RANK(X11,X$8:X$34,0)</f>
        <v>10</v>
      </c>
      <c r="Z11" s="65">
        <f>VLOOKUP($A11,'Return Data'!$B$7:$R$2843,16,0)</f>
        <v>7.9817</v>
      </c>
      <c r="AA11" s="67">
        <f t="shared" si="10"/>
        <v>5</v>
      </c>
    </row>
    <row r="12" spans="1:27" x14ac:dyDescent="0.3">
      <c r="A12" s="63" t="s">
        <v>1502</v>
      </c>
      <c r="B12" s="64">
        <f>VLOOKUP($A12,'Return Data'!$B$7:$R$2843,3,0)</f>
        <v>44377</v>
      </c>
      <c r="C12" s="65">
        <f>VLOOKUP($A12,'Return Data'!$B$7:$R$2843,4,0)</f>
        <v>3190.6635000000001</v>
      </c>
      <c r="D12" s="65">
        <f>VLOOKUP($A12,'Return Data'!$B$7:$R$2843,5,0)</f>
        <v>3.3738999999999999</v>
      </c>
      <c r="E12" s="66">
        <f t="shared" si="0"/>
        <v>19</v>
      </c>
      <c r="F12" s="65">
        <f>VLOOKUP($A12,'Return Data'!$B$7:$R$2843,6,0)</f>
        <v>3.3593000000000002</v>
      </c>
      <c r="G12" s="66">
        <f t="shared" si="1"/>
        <v>19</v>
      </c>
      <c r="H12" s="65">
        <f>VLOOKUP($A12,'Return Data'!$B$7:$R$2843,7,0)</f>
        <v>3.0491000000000001</v>
      </c>
      <c r="I12" s="66">
        <f t="shared" si="2"/>
        <v>20</v>
      </c>
      <c r="J12" s="65">
        <f>VLOOKUP($A12,'Return Data'!$B$7:$R$2843,8,0)</f>
        <v>3.2067999999999999</v>
      </c>
      <c r="K12" s="66">
        <f t="shared" si="3"/>
        <v>23</v>
      </c>
      <c r="L12" s="65">
        <f>VLOOKUP($A12,'Return Data'!$B$7:$R$2843,9,0)</f>
        <v>3.0937000000000001</v>
      </c>
      <c r="M12" s="66">
        <f t="shared" si="4"/>
        <v>24</v>
      </c>
      <c r="N12" s="65">
        <f>VLOOKUP($A12,'Return Data'!$B$7:$R$2843,10,0)</f>
        <v>3.2282000000000002</v>
      </c>
      <c r="O12" s="66">
        <f t="shared" si="5"/>
        <v>24</v>
      </c>
      <c r="P12" s="65">
        <f>VLOOKUP($A12,'Return Data'!$B$7:$R$2843,11,0)</f>
        <v>3.1513</v>
      </c>
      <c r="Q12" s="66">
        <f t="shared" si="6"/>
        <v>25</v>
      </c>
      <c r="R12" s="65">
        <f>VLOOKUP($A12,'Return Data'!$B$7:$R$2843,12,0)</f>
        <v>3.2843</v>
      </c>
      <c r="S12" s="66">
        <f t="shared" si="7"/>
        <v>25</v>
      </c>
      <c r="T12" s="65">
        <f>VLOOKUP($A12,'Return Data'!$B$7:$R$2843,13,0)</f>
        <v>3.399</v>
      </c>
      <c r="U12" s="66">
        <f t="shared" si="8"/>
        <v>25</v>
      </c>
      <c r="V12" s="65">
        <f>VLOOKUP($A12,'Return Data'!$B$7:$R$2843,17,0)</f>
        <v>5.1162999999999998</v>
      </c>
      <c r="W12" s="66">
        <f t="shared" si="9"/>
        <v>18</v>
      </c>
      <c r="X12" s="65">
        <f>VLOOKUP($A12,'Return Data'!$B$7:$R$2843,14,0)</f>
        <v>5.7568999999999999</v>
      </c>
      <c r="Y12" s="66">
        <f>RANK(X12,X$8:X$34,0)</f>
        <v>12</v>
      </c>
      <c r="Z12" s="65">
        <f>VLOOKUP($A12,'Return Data'!$B$7:$R$2843,16,0)</f>
        <v>7.3509000000000002</v>
      </c>
      <c r="AA12" s="67">
        <f t="shared" si="10"/>
        <v>14</v>
      </c>
    </row>
    <row r="13" spans="1:27" x14ac:dyDescent="0.3">
      <c r="A13" s="63" t="s">
        <v>1504</v>
      </c>
      <c r="B13" s="64">
        <f>VLOOKUP($A13,'Return Data'!$B$7:$R$2843,3,0)</f>
        <v>44377</v>
      </c>
      <c r="C13" s="65">
        <f>VLOOKUP($A13,'Return Data'!$B$7:$R$2843,4,0)</f>
        <v>2879.6255000000001</v>
      </c>
      <c r="D13" s="65">
        <f>VLOOKUP($A13,'Return Data'!$B$7:$R$2843,5,0)</f>
        <v>5.1050000000000004</v>
      </c>
      <c r="E13" s="66">
        <f t="shared" si="0"/>
        <v>4</v>
      </c>
      <c r="F13" s="65">
        <f>VLOOKUP($A13,'Return Data'!$B$7:$R$2843,6,0)</f>
        <v>4.3005000000000004</v>
      </c>
      <c r="G13" s="66">
        <f t="shared" si="1"/>
        <v>4</v>
      </c>
      <c r="H13" s="65">
        <f>VLOOKUP($A13,'Return Data'!$B$7:$R$2843,7,0)</f>
        <v>3.8895</v>
      </c>
      <c r="I13" s="66">
        <f t="shared" si="2"/>
        <v>6</v>
      </c>
      <c r="J13" s="65">
        <f>VLOOKUP($A13,'Return Data'!$B$7:$R$2843,8,0)</f>
        <v>3.6454</v>
      </c>
      <c r="K13" s="66">
        <f t="shared" si="3"/>
        <v>9</v>
      </c>
      <c r="L13" s="65">
        <f>VLOOKUP($A13,'Return Data'!$B$7:$R$2843,9,0)</f>
        <v>3.4144000000000001</v>
      </c>
      <c r="M13" s="66">
        <f t="shared" si="4"/>
        <v>15</v>
      </c>
      <c r="N13" s="65">
        <f>VLOOKUP($A13,'Return Data'!$B$7:$R$2843,10,0)</f>
        <v>3.6137000000000001</v>
      </c>
      <c r="O13" s="66">
        <f t="shared" si="5"/>
        <v>16</v>
      </c>
      <c r="P13" s="65">
        <f>VLOOKUP($A13,'Return Data'!$B$7:$R$2843,11,0)</f>
        <v>3.5865</v>
      </c>
      <c r="Q13" s="66">
        <f t="shared" si="6"/>
        <v>17</v>
      </c>
      <c r="R13" s="65">
        <f>VLOOKUP($A13,'Return Data'!$B$7:$R$2843,12,0)</f>
        <v>3.7989000000000002</v>
      </c>
      <c r="S13" s="66">
        <f t="shared" si="7"/>
        <v>18</v>
      </c>
      <c r="T13" s="65">
        <f>VLOOKUP($A13,'Return Data'!$B$7:$R$2843,13,0)</f>
        <v>3.8321999999999998</v>
      </c>
      <c r="U13" s="66">
        <f t="shared" si="8"/>
        <v>19</v>
      </c>
      <c r="V13" s="65">
        <f>VLOOKUP($A13,'Return Data'!$B$7:$R$2843,17,0)</f>
        <v>5.5754999999999999</v>
      </c>
      <c r="W13" s="66">
        <f t="shared" si="9"/>
        <v>15</v>
      </c>
      <c r="X13" s="65">
        <f>VLOOKUP($A13,'Return Data'!$B$7:$R$2843,14,0)</f>
        <v>5.8006000000000002</v>
      </c>
      <c r="Y13" s="66">
        <f>RANK(X13,X$8:X$34,0)</f>
        <v>11</v>
      </c>
      <c r="Z13" s="65">
        <f>VLOOKUP($A13,'Return Data'!$B$7:$R$2843,16,0)</f>
        <v>7.4863999999999997</v>
      </c>
      <c r="AA13" s="67">
        <f t="shared" si="10"/>
        <v>12</v>
      </c>
    </row>
    <row r="14" spans="1:27" x14ac:dyDescent="0.3">
      <c r="A14" s="63" t="s">
        <v>1509</v>
      </c>
      <c r="B14" s="64">
        <f>VLOOKUP($A14,'Return Data'!$B$7:$R$2843,3,0)</f>
        <v>44377</v>
      </c>
      <c r="C14" s="65">
        <f>VLOOKUP($A14,'Return Data'!$B$7:$R$2843,4,0)</f>
        <v>30.5581</v>
      </c>
      <c r="D14" s="65">
        <f>VLOOKUP($A14,'Return Data'!$B$7:$R$2843,5,0)</f>
        <v>9.1996000000000002</v>
      </c>
      <c r="E14" s="66">
        <f t="shared" si="0"/>
        <v>1</v>
      </c>
      <c r="F14" s="65">
        <f>VLOOKUP($A14,'Return Data'!$B$7:$R$2843,6,0)</f>
        <v>8.0833999999999993</v>
      </c>
      <c r="G14" s="66">
        <f t="shared" si="1"/>
        <v>1</v>
      </c>
      <c r="H14" s="65">
        <f>VLOOKUP($A14,'Return Data'!$B$7:$R$2843,7,0)</f>
        <v>7.5358999999999998</v>
      </c>
      <c r="I14" s="66">
        <f t="shared" si="2"/>
        <v>1</v>
      </c>
      <c r="J14" s="65">
        <f>VLOOKUP($A14,'Return Data'!$B$7:$R$2843,8,0)</f>
        <v>23.553799999999999</v>
      </c>
      <c r="K14" s="66">
        <f t="shared" si="3"/>
        <v>1</v>
      </c>
      <c r="L14" s="65">
        <f>VLOOKUP($A14,'Return Data'!$B$7:$R$2843,9,0)</f>
        <v>12.474500000000001</v>
      </c>
      <c r="M14" s="66">
        <f t="shared" si="4"/>
        <v>2</v>
      </c>
      <c r="N14" s="65">
        <f>VLOOKUP($A14,'Return Data'!$B$7:$R$2843,10,0)</f>
        <v>8.6928999999999998</v>
      </c>
      <c r="O14" s="66">
        <f t="shared" si="5"/>
        <v>2</v>
      </c>
      <c r="P14" s="65">
        <f>VLOOKUP($A14,'Return Data'!$B$7:$R$2843,11,0)</f>
        <v>8.0340000000000007</v>
      </c>
      <c r="Q14" s="66">
        <f t="shared" si="6"/>
        <v>1</v>
      </c>
      <c r="R14" s="65">
        <f>VLOOKUP($A14,'Return Data'!$B$7:$R$2843,12,0)</f>
        <v>7.9162999999999997</v>
      </c>
      <c r="S14" s="66">
        <f t="shared" si="7"/>
        <v>1</v>
      </c>
      <c r="T14" s="65">
        <f>VLOOKUP($A14,'Return Data'!$B$7:$R$2843,13,0)</f>
        <v>8.3275000000000006</v>
      </c>
      <c r="U14" s="66">
        <f t="shared" si="8"/>
        <v>1</v>
      </c>
      <c r="V14" s="65">
        <f>VLOOKUP($A14,'Return Data'!$B$7:$R$2843,17,0)</f>
        <v>6.4753999999999996</v>
      </c>
      <c r="W14" s="66">
        <f t="shared" si="9"/>
        <v>5</v>
      </c>
      <c r="X14" s="65">
        <f>VLOOKUP($A14,'Return Data'!$B$7:$R$2843,14,0)</f>
        <v>7.5282999999999998</v>
      </c>
      <c r="Y14" s="66">
        <f>RANK(X14,X$8:X$34,0)</f>
        <v>3</v>
      </c>
      <c r="Z14" s="65">
        <f>VLOOKUP($A14,'Return Data'!$B$7:$R$2843,16,0)</f>
        <v>8.77</v>
      </c>
      <c r="AA14" s="67">
        <f t="shared" si="10"/>
        <v>1</v>
      </c>
    </row>
    <row r="15" spans="1:27" x14ac:dyDescent="0.3">
      <c r="A15" s="63" t="s">
        <v>1510</v>
      </c>
      <c r="B15" s="64">
        <f>VLOOKUP($A15,'Return Data'!$B$7:$R$2843,3,0)</f>
        <v>44377</v>
      </c>
      <c r="C15" s="65">
        <f>VLOOKUP($A15,'Return Data'!$B$7:$R$2843,4,0)</f>
        <v>12.056699999999999</v>
      </c>
      <c r="D15" s="65">
        <f>VLOOKUP($A15,'Return Data'!$B$7:$R$2843,5,0)</f>
        <v>2.7248000000000001</v>
      </c>
      <c r="E15" s="66">
        <f t="shared" si="0"/>
        <v>23</v>
      </c>
      <c r="F15" s="65">
        <f>VLOOKUP($A15,'Return Data'!$B$7:$R$2843,6,0)</f>
        <v>3.2709999999999999</v>
      </c>
      <c r="G15" s="66">
        <f t="shared" si="1"/>
        <v>20</v>
      </c>
      <c r="H15" s="65">
        <f>VLOOKUP($A15,'Return Data'!$B$7:$R$2843,7,0)</f>
        <v>3.1156999999999999</v>
      </c>
      <c r="I15" s="66">
        <f t="shared" si="2"/>
        <v>19</v>
      </c>
      <c r="J15" s="65">
        <f>VLOOKUP($A15,'Return Data'!$B$7:$R$2843,8,0)</f>
        <v>3.2909999999999999</v>
      </c>
      <c r="K15" s="66">
        <f t="shared" si="3"/>
        <v>19</v>
      </c>
      <c r="L15" s="65">
        <f>VLOOKUP($A15,'Return Data'!$B$7:$R$2843,9,0)</f>
        <v>3.5339999999999998</v>
      </c>
      <c r="M15" s="66">
        <f t="shared" si="4"/>
        <v>11</v>
      </c>
      <c r="N15" s="65">
        <f>VLOOKUP($A15,'Return Data'!$B$7:$R$2843,10,0)</f>
        <v>4.0286999999999997</v>
      </c>
      <c r="O15" s="66">
        <f t="shared" si="5"/>
        <v>6</v>
      </c>
      <c r="P15" s="65">
        <f>VLOOKUP($A15,'Return Data'!$B$7:$R$2843,11,0)</f>
        <v>3.9226999999999999</v>
      </c>
      <c r="Q15" s="66">
        <f t="shared" si="6"/>
        <v>7</v>
      </c>
      <c r="R15" s="65">
        <f>VLOOKUP($A15,'Return Data'!$B$7:$R$2843,12,0)</f>
        <v>4.2446999999999999</v>
      </c>
      <c r="S15" s="66">
        <f t="shared" si="7"/>
        <v>7</v>
      </c>
      <c r="T15" s="65">
        <f>VLOOKUP($A15,'Return Data'!$B$7:$R$2843,13,0)</f>
        <v>4.5834999999999999</v>
      </c>
      <c r="U15" s="66">
        <f t="shared" si="8"/>
        <v>7</v>
      </c>
      <c r="V15" s="65">
        <f>VLOOKUP($A15,'Return Data'!$B$7:$R$2843,17,0)</f>
        <v>6.2542999999999997</v>
      </c>
      <c r="W15" s="66">
        <f t="shared" si="9"/>
        <v>6</v>
      </c>
      <c r="X15" s="65"/>
      <c r="Y15" s="66"/>
      <c r="Z15" s="65">
        <f>VLOOKUP($A15,'Return Data'!$B$7:$R$2843,16,0)</f>
        <v>6.9928999999999997</v>
      </c>
      <c r="AA15" s="67">
        <f t="shared" si="10"/>
        <v>17</v>
      </c>
    </row>
    <row r="16" spans="1:27" x14ac:dyDescent="0.3">
      <c r="A16" s="63" t="s">
        <v>1512</v>
      </c>
      <c r="B16" s="64">
        <f>VLOOKUP($A16,'Return Data'!$B$7:$R$2843,3,0)</f>
        <v>44377</v>
      </c>
      <c r="C16" s="65">
        <f>VLOOKUP($A16,'Return Data'!$B$7:$R$2843,4,0)</f>
        <v>1070.6233</v>
      </c>
      <c r="D16" s="65">
        <f>VLOOKUP($A16,'Return Data'!$B$7:$R$2843,5,0)</f>
        <v>3.7505000000000002</v>
      </c>
      <c r="E16" s="66">
        <f t="shared" si="0"/>
        <v>16</v>
      </c>
      <c r="F16" s="65">
        <f>VLOOKUP($A16,'Return Data'!$B$7:$R$2843,6,0)</f>
        <v>4.1261000000000001</v>
      </c>
      <c r="G16" s="66">
        <f t="shared" si="1"/>
        <v>5</v>
      </c>
      <c r="H16" s="65">
        <f>VLOOKUP($A16,'Return Data'!$B$7:$R$2843,7,0)</f>
        <v>3.7820999999999998</v>
      </c>
      <c r="I16" s="66">
        <f t="shared" si="2"/>
        <v>9</v>
      </c>
      <c r="J16" s="65">
        <f>VLOOKUP($A16,'Return Data'!$B$7:$R$2843,8,0)</f>
        <v>3.5021</v>
      </c>
      <c r="K16" s="66">
        <f t="shared" si="3"/>
        <v>15</v>
      </c>
      <c r="L16" s="65">
        <f>VLOOKUP($A16,'Return Data'!$B$7:$R$2843,9,0)</f>
        <v>3.4098999999999999</v>
      </c>
      <c r="M16" s="66">
        <f t="shared" si="4"/>
        <v>16</v>
      </c>
      <c r="N16" s="65">
        <f>VLOOKUP($A16,'Return Data'!$B$7:$R$2843,10,0)</f>
        <v>3.613</v>
      </c>
      <c r="O16" s="66">
        <f t="shared" si="5"/>
        <v>17</v>
      </c>
      <c r="P16" s="65">
        <f>VLOOKUP($A16,'Return Data'!$B$7:$R$2843,11,0)</f>
        <v>3.6511999999999998</v>
      </c>
      <c r="Q16" s="66">
        <f t="shared" si="6"/>
        <v>14</v>
      </c>
      <c r="R16" s="65">
        <f>VLOOKUP($A16,'Return Data'!$B$7:$R$2843,12,0)</f>
        <v>3.8247</v>
      </c>
      <c r="S16" s="66">
        <f t="shared" si="7"/>
        <v>17</v>
      </c>
      <c r="T16" s="65">
        <f>VLOOKUP($A16,'Return Data'!$B$7:$R$2843,13,0)</f>
        <v>3.9702000000000002</v>
      </c>
      <c r="U16" s="66">
        <f t="shared" si="8"/>
        <v>16</v>
      </c>
      <c r="V16" s="65"/>
      <c r="W16" s="66"/>
      <c r="X16" s="65"/>
      <c r="Y16" s="66"/>
      <c r="Z16" s="65">
        <f>VLOOKUP($A16,'Return Data'!$B$7:$R$2843,16,0)</f>
        <v>4.9260000000000002</v>
      </c>
      <c r="AA16" s="67">
        <f t="shared" si="10"/>
        <v>24</v>
      </c>
    </row>
    <row r="17" spans="1:27" x14ac:dyDescent="0.3">
      <c r="A17" s="63" t="s">
        <v>1515</v>
      </c>
      <c r="B17" s="64">
        <f>VLOOKUP($A17,'Return Data'!$B$7:$R$2843,3,0)</f>
        <v>44377</v>
      </c>
      <c r="C17" s="65">
        <f>VLOOKUP($A17,'Return Data'!$B$7:$R$2843,4,0)</f>
        <v>23.151800000000001</v>
      </c>
      <c r="D17" s="65">
        <f>VLOOKUP($A17,'Return Data'!$B$7:$R$2843,5,0)</f>
        <v>3.9418000000000002</v>
      </c>
      <c r="E17" s="66">
        <f t="shared" si="0"/>
        <v>12</v>
      </c>
      <c r="F17" s="65">
        <f>VLOOKUP($A17,'Return Data'!$B$7:$R$2843,6,0)</f>
        <v>3.8172000000000001</v>
      </c>
      <c r="G17" s="66">
        <f t="shared" si="1"/>
        <v>9</v>
      </c>
      <c r="H17" s="65">
        <f>VLOOKUP($A17,'Return Data'!$B$7:$R$2843,7,0)</f>
        <v>3.5158</v>
      </c>
      <c r="I17" s="66">
        <f t="shared" si="2"/>
        <v>12</v>
      </c>
      <c r="J17" s="65">
        <f>VLOOKUP($A17,'Return Data'!$B$7:$R$2843,8,0)</f>
        <v>4.2072000000000003</v>
      </c>
      <c r="K17" s="66">
        <f t="shared" si="3"/>
        <v>3</v>
      </c>
      <c r="L17" s="65">
        <f>VLOOKUP($A17,'Return Data'!$B$7:$R$2843,9,0)</f>
        <v>4.4753999999999996</v>
      </c>
      <c r="M17" s="66">
        <f t="shared" si="4"/>
        <v>3</v>
      </c>
      <c r="N17" s="65">
        <f>VLOOKUP($A17,'Return Data'!$B$7:$R$2843,10,0)</f>
        <v>4.8657000000000004</v>
      </c>
      <c r="O17" s="66">
        <f t="shared" si="5"/>
        <v>3</v>
      </c>
      <c r="P17" s="65">
        <f>VLOOKUP($A17,'Return Data'!$B$7:$R$2843,11,0)</f>
        <v>4.7248999999999999</v>
      </c>
      <c r="Q17" s="66">
        <f t="shared" si="6"/>
        <v>3</v>
      </c>
      <c r="R17" s="65">
        <f>VLOOKUP($A17,'Return Data'!$B$7:$R$2843,12,0)</f>
        <v>5.1294000000000004</v>
      </c>
      <c r="S17" s="66">
        <f t="shared" si="7"/>
        <v>3</v>
      </c>
      <c r="T17" s="65">
        <f>VLOOKUP($A17,'Return Data'!$B$7:$R$2843,13,0)</f>
        <v>5.6402000000000001</v>
      </c>
      <c r="U17" s="66">
        <f t="shared" si="8"/>
        <v>3</v>
      </c>
      <c r="V17" s="65">
        <f>VLOOKUP($A17,'Return Data'!$B$7:$R$2843,17,0)</f>
        <v>7.032</v>
      </c>
      <c r="W17" s="66">
        <f t="shared" ref="W17:W22" si="11">RANK(V17,V$8:V$34,0)</f>
        <v>3</v>
      </c>
      <c r="X17" s="65">
        <f>VLOOKUP($A17,'Return Data'!$B$7:$R$2843,14,0)</f>
        <v>7.6418999999999997</v>
      </c>
      <c r="Y17" s="66">
        <f>RANK(X17,X$8:X$34,0)</f>
        <v>2</v>
      </c>
      <c r="Z17" s="65">
        <f>VLOOKUP($A17,'Return Data'!$B$7:$R$2843,16,0)</f>
        <v>8.7085000000000008</v>
      </c>
      <c r="AA17" s="67">
        <f t="shared" si="10"/>
        <v>3</v>
      </c>
    </row>
    <row r="18" spans="1:27" x14ac:dyDescent="0.3">
      <c r="A18" s="63" t="s">
        <v>1517</v>
      </c>
      <c r="B18" s="64">
        <f>VLOOKUP($A18,'Return Data'!$B$7:$R$2843,3,0)</f>
        <v>44377</v>
      </c>
      <c r="C18" s="65">
        <f>VLOOKUP($A18,'Return Data'!$B$7:$R$2843,4,0)</f>
        <v>2287.5259000000001</v>
      </c>
      <c r="D18" s="65">
        <f>VLOOKUP($A18,'Return Data'!$B$7:$R$2843,5,0)</f>
        <v>1.1792</v>
      </c>
      <c r="E18" s="66">
        <f t="shared" si="0"/>
        <v>27</v>
      </c>
      <c r="F18" s="65">
        <f>VLOOKUP($A18,'Return Data'!$B$7:$R$2843,6,0)</f>
        <v>4.5216000000000003</v>
      </c>
      <c r="G18" s="66">
        <f t="shared" si="1"/>
        <v>2</v>
      </c>
      <c r="H18" s="65">
        <f>VLOOKUP($A18,'Return Data'!$B$7:$R$2843,7,0)</f>
        <v>3.9003000000000001</v>
      </c>
      <c r="I18" s="66">
        <f t="shared" si="2"/>
        <v>5</v>
      </c>
      <c r="J18" s="65">
        <f>VLOOKUP($A18,'Return Data'!$B$7:$R$2843,8,0)</f>
        <v>3.8338000000000001</v>
      </c>
      <c r="K18" s="66">
        <f t="shared" si="3"/>
        <v>4</v>
      </c>
      <c r="L18" s="65">
        <f>VLOOKUP($A18,'Return Data'!$B$7:$R$2843,9,0)</f>
        <v>3.4068000000000001</v>
      </c>
      <c r="M18" s="66">
        <f t="shared" si="4"/>
        <v>17</v>
      </c>
      <c r="N18" s="65">
        <f>VLOOKUP($A18,'Return Data'!$B$7:$R$2843,10,0)</f>
        <v>3.6044999999999998</v>
      </c>
      <c r="O18" s="66">
        <f t="shared" si="5"/>
        <v>18</v>
      </c>
      <c r="P18" s="65">
        <f>VLOOKUP($A18,'Return Data'!$B$7:$R$2843,11,0)</f>
        <v>3.6318000000000001</v>
      </c>
      <c r="Q18" s="66">
        <f t="shared" si="6"/>
        <v>15</v>
      </c>
      <c r="R18" s="65">
        <f>VLOOKUP($A18,'Return Data'!$B$7:$R$2843,12,0)</f>
        <v>4.2098000000000004</v>
      </c>
      <c r="S18" s="66">
        <f t="shared" si="7"/>
        <v>8</v>
      </c>
      <c r="T18" s="65">
        <f>VLOOKUP($A18,'Return Data'!$B$7:$R$2843,13,0)</f>
        <v>4.6582999999999997</v>
      </c>
      <c r="U18" s="66">
        <f t="shared" si="8"/>
        <v>6</v>
      </c>
      <c r="V18" s="65">
        <f>VLOOKUP($A18,'Return Data'!$B$7:$R$2843,17,0)</f>
        <v>7.8676000000000004</v>
      </c>
      <c r="W18" s="66">
        <f t="shared" si="11"/>
        <v>2</v>
      </c>
      <c r="X18" s="65">
        <f>VLOOKUP($A18,'Return Data'!$B$7:$R$2843,14,0)</f>
        <v>6.2506000000000004</v>
      </c>
      <c r="Y18" s="66">
        <f>RANK(X18,X$8:X$34,0)</f>
        <v>9</v>
      </c>
      <c r="Z18" s="65">
        <f>VLOOKUP($A18,'Return Data'!$B$7:$R$2843,16,0)</f>
        <v>7.6106999999999996</v>
      </c>
      <c r="AA18" s="67">
        <f t="shared" si="10"/>
        <v>11</v>
      </c>
    </row>
    <row r="19" spans="1:27" x14ac:dyDescent="0.3">
      <c r="A19" s="63" t="s">
        <v>1518</v>
      </c>
      <c r="B19" s="64">
        <f>VLOOKUP($A19,'Return Data'!$B$7:$R$2843,3,0)</f>
        <v>44377</v>
      </c>
      <c r="C19" s="65">
        <f>VLOOKUP($A19,'Return Data'!$B$7:$R$2843,4,0)</f>
        <v>12.0749</v>
      </c>
      <c r="D19" s="65">
        <f>VLOOKUP($A19,'Return Data'!$B$7:$R$2843,5,0)</f>
        <v>3.3254000000000001</v>
      </c>
      <c r="E19" s="66">
        <f t="shared" si="0"/>
        <v>20</v>
      </c>
      <c r="F19" s="65">
        <f>VLOOKUP($A19,'Return Data'!$B$7:$R$2843,6,0)</f>
        <v>3.2056</v>
      </c>
      <c r="G19" s="66">
        <f t="shared" si="1"/>
        <v>21</v>
      </c>
      <c r="H19" s="65">
        <f>VLOOKUP($A19,'Return Data'!$B$7:$R$2843,7,0)</f>
        <v>3.4137</v>
      </c>
      <c r="I19" s="66">
        <f t="shared" si="2"/>
        <v>15</v>
      </c>
      <c r="J19" s="65">
        <f>VLOOKUP($A19,'Return Data'!$B$7:$R$2843,8,0)</f>
        <v>3.351</v>
      </c>
      <c r="K19" s="66">
        <f t="shared" si="3"/>
        <v>18</v>
      </c>
      <c r="L19" s="65">
        <f>VLOOKUP($A19,'Return Data'!$B$7:$R$2843,9,0)</f>
        <v>3.2153</v>
      </c>
      <c r="M19" s="66">
        <f t="shared" si="4"/>
        <v>22</v>
      </c>
      <c r="N19" s="65">
        <f>VLOOKUP($A19,'Return Data'!$B$7:$R$2843,10,0)</f>
        <v>3.5503999999999998</v>
      </c>
      <c r="O19" s="66">
        <f t="shared" si="5"/>
        <v>20</v>
      </c>
      <c r="P19" s="65">
        <f>VLOOKUP($A19,'Return Data'!$B$7:$R$2843,11,0)</f>
        <v>3.3571</v>
      </c>
      <c r="Q19" s="66">
        <f t="shared" si="6"/>
        <v>22</v>
      </c>
      <c r="R19" s="65">
        <f>VLOOKUP($A19,'Return Data'!$B$7:$R$2843,12,0)</f>
        <v>3.5613999999999999</v>
      </c>
      <c r="S19" s="66">
        <f t="shared" si="7"/>
        <v>22</v>
      </c>
      <c r="T19" s="65">
        <f>VLOOKUP($A19,'Return Data'!$B$7:$R$2843,13,0)</f>
        <v>3.6436999999999999</v>
      </c>
      <c r="U19" s="66">
        <f t="shared" si="8"/>
        <v>22</v>
      </c>
      <c r="V19" s="65">
        <f>VLOOKUP($A19,'Return Data'!$B$7:$R$2843,17,0)</f>
        <v>5.6692</v>
      </c>
      <c r="W19" s="66">
        <f t="shared" si="11"/>
        <v>13</v>
      </c>
      <c r="X19" s="65"/>
      <c r="Y19" s="66"/>
      <c r="Z19" s="65">
        <f>VLOOKUP($A19,'Return Data'!$B$7:$R$2843,16,0)</f>
        <v>6.5921000000000003</v>
      </c>
      <c r="AA19" s="67">
        <f t="shared" si="10"/>
        <v>19</v>
      </c>
    </row>
    <row r="20" spans="1:27" x14ac:dyDescent="0.3">
      <c r="A20" s="63" t="s">
        <v>1523</v>
      </c>
      <c r="B20" s="64">
        <f>VLOOKUP($A20,'Return Data'!$B$7:$R$2843,3,0)</f>
        <v>44377</v>
      </c>
      <c r="C20" s="65">
        <f>VLOOKUP($A20,'Return Data'!$B$7:$R$2843,4,0)</f>
        <v>2242.6415999999999</v>
      </c>
      <c r="D20" s="65">
        <f>VLOOKUP($A20,'Return Data'!$B$7:$R$2843,5,0)</f>
        <v>3.8349000000000002</v>
      </c>
      <c r="E20" s="66">
        <f t="shared" si="0"/>
        <v>14</v>
      </c>
      <c r="F20" s="65">
        <f>VLOOKUP($A20,'Return Data'!$B$7:$R$2843,6,0)</f>
        <v>3.6065</v>
      </c>
      <c r="G20" s="66">
        <f t="shared" si="1"/>
        <v>14</v>
      </c>
      <c r="H20" s="65">
        <f>VLOOKUP($A20,'Return Data'!$B$7:$R$2843,7,0)</f>
        <v>3.3458000000000001</v>
      </c>
      <c r="I20" s="66">
        <f t="shared" si="2"/>
        <v>17</v>
      </c>
      <c r="J20" s="65">
        <f>VLOOKUP($A20,'Return Data'!$B$7:$R$2843,8,0)</f>
        <v>3.2656999999999998</v>
      </c>
      <c r="K20" s="66">
        <f t="shared" si="3"/>
        <v>22</v>
      </c>
      <c r="L20" s="65">
        <f>VLOOKUP($A20,'Return Data'!$B$7:$R$2843,9,0)</f>
        <v>3.3216999999999999</v>
      </c>
      <c r="M20" s="66">
        <f t="shared" si="4"/>
        <v>20</v>
      </c>
      <c r="N20" s="65">
        <f>VLOOKUP($A20,'Return Data'!$B$7:$R$2843,10,0)</f>
        <v>3.6901999999999999</v>
      </c>
      <c r="O20" s="66">
        <f t="shared" si="5"/>
        <v>13</v>
      </c>
      <c r="P20" s="65">
        <f>VLOOKUP($A20,'Return Data'!$B$7:$R$2843,11,0)</f>
        <v>3.6562999999999999</v>
      </c>
      <c r="Q20" s="66">
        <f t="shared" si="6"/>
        <v>13</v>
      </c>
      <c r="R20" s="65">
        <f>VLOOKUP($A20,'Return Data'!$B$7:$R$2843,12,0)</f>
        <v>3.8410000000000002</v>
      </c>
      <c r="S20" s="66">
        <f t="shared" si="7"/>
        <v>16</v>
      </c>
      <c r="T20" s="65">
        <f>VLOOKUP($A20,'Return Data'!$B$7:$R$2843,13,0)</f>
        <v>3.9159000000000002</v>
      </c>
      <c r="U20" s="66">
        <f t="shared" si="8"/>
        <v>18</v>
      </c>
      <c r="V20" s="65">
        <f>VLOOKUP($A20,'Return Data'!$B$7:$R$2843,17,0)</f>
        <v>5.7434000000000003</v>
      </c>
      <c r="W20" s="66">
        <f t="shared" si="11"/>
        <v>11</v>
      </c>
      <c r="X20" s="65">
        <f>VLOOKUP($A20,'Return Data'!$B$7:$R$2843,14,0)</f>
        <v>6.6157000000000004</v>
      </c>
      <c r="Y20" s="66">
        <f>RANK(X20,X$8:X$34,0)</f>
        <v>7</v>
      </c>
      <c r="Z20" s="65">
        <f>VLOOKUP($A20,'Return Data'!$B$7:$R$2843,16,0)</f>
        <v>7.8586999999999998</v>
      </c>
      <c r="AA20" s="67">
        <f t="shared" si="10"/>
        <v>8</v>
      </c>
    </row>
    <row r="21" spans="1:27" x14ac:dyDescent="0.3">
      <c r="A21" s="63" t="s">
        <v>1527</v>
      </c>
      <c r="B21" s="64">
        <f>VLOOKUP($A21,'Return Data'!$B$7:$R$2843,3,0)</f>
        <v>44377</v>
      </c>
      <c r="C21" s="65">
        <f>VLOOKUP($A21,'Return Data'!$B$7:$R$2843,4,0)</f>
        <v>34.994900000000001</v>
      </c>
      <c r="D21" s="65">
        <f>VLOOKUP($A21,'Return Data'!$B$7:$R$2843,5,0)</f>
        <v>4.9028</v>
      </c>
      <c r="E21" s="66">
        <f t="shared" si="0"/>
        <v>6</v>
      </c>
      <c r="F21" s="65">
        <f>VLOOKUP($A21,'Return Data'!$B$7:$R$2843,6,0)</f>
        <v>3.1303999999999998</v>
      </c>
      <c r="G21" s="66">
        <f t="shared" si="1"/>
        <v>23</v>
      </c>
      <c r="H21" s="65">
        <f>VLOOKUP($A21,'Return Data'!$B$7:$R$2843,7,0)</f>
        <v>3.4740000000000002</v>
      </c>
      <c r="I21" s="66">
        <f t="shared" si="2"/>
        <v>14</v>
      </c>
      <c r="J21" s="65">
        <f>VLOOKUP($A21,'Return Data'!$B$7:$R$2843,8,0)</f>
        <v>3.5659999999999998</v>
      </c>
      <c r="K21" s="66">
        <f t="shared" si="3"/>
        <v>12</v>
      </c>
      <c r="L21" s="65">
        <f>VLOOKUP($A21,'Return Data'!$B$7:$R$2843,9,0)</f>
        <v>3.5672000000000001</v>
      </c>
      <c r="M21" s="66">
        <f t="shared" si="4"/>
        <v>9</v>
      </c>
      <c r="N21" s="65">
        <f>VLOOKUP($A21,'Return Data'!$B$7:$R$2843,10,0)</f>
        <v>3.681</v>
      </c>
      <c r="O21" s="66">
        <f t="shared" si="5"/>
        <v>14</v>
      </c>
      <c r="P21" s="65">
        <f>VLOOKUP($A21,'Return Data'!$B$7:$R$2843,11,0)</f>
        <v>3.5743999999999998</v>
      </c>
      <c r="Q21" s="66">
        <f t="shared" si="6"/>
        <v>18</v>
      </c>
      <c r="R21" s="65">
        <f>VLOOKUP($A21,'Return Data'!$B$7:$R$2843,12,0)</f>
        <v>3.9220000000000002</v>
      </c>
      <c r="S21" s="66">
        <f t="shared" si="7"/>
        <v>12</v>
      </c>
      <c r="T21" s="65">
        <f>VLOOKUP($A21,'Return Data'!$B$7:$R$2843,13,0)</f>
        <v>4.1657000000000002</v>
      </c>
      <c r="U21" s="66">
        <f t="shared" si="8"/>
        <v>10</v>
      </c>
      <c r="V21" s="65">
        <f>VLOOKUP($A21,'Return Data'!$B$7:$R$2843,17,0)</f>
        <v>6.0258000000000003</v>
      </c>
      <c r="W21" s="66">
        <f t="shared" si="11"/>
        <v>8</v>
      </c>
      <c r="X21" s="65">
        <f>VLOOKUP($A21,'Return Data'!$B$7:$R$2843,14,0)</f>
        <v>6.8182</v>
      </c>
      <c r="Y21" s="66">
        <f>RANK(X21,X$8:X$34,0)</f>
        <v>5</v>
      </c>
      <c r="Z21" s="65">
        <f>VLOOKUP($A21,'Return Data'!$B$7:$R$2843,16,0)</f>
        <v>7.9379999999999997</v>
      </c>
      <c r="AA21" s="67">
        <f t="shared" si="10"/>
        <v>6</v>
      </c>
    </row>
    <row r="22" spans="1:27" x14ac:dyDescent="0.3">
      <c r="A22" s="63" t="s">
        <v>1529</v>
      </c>
      <c r="B22" s="64">
        <f>VLOOKUP($A22,'Return Data'!$B$7:$R$2843,3,0)</f>
        <v>44377</v>
      </c>
      <c r="C22" s="65">
        <f>VLOOKUP($A22,'Return Data'!$B$7:$R$2843,4,0)</f>
        <v>35.392600000000002</v>
      </c>
      <c r="D22" s="65">
        <f>VLOOKUP($A22,'Return Data'!$B$7:$R$2843,5,0)</f>
        <v>4.4351000000000003</v>
      </c>
      <c r="E22" s="66">
        <f t="shared" si="0"/>
        <v>8</v>
      </c>
      <c r="F22" s="65">
        <f>VLOOKUP($A22,'Return Data'!$B$7:$R$2843,6,0)</f>
        <v>4.0035999999999996</v>
      </c>
      <c r="G22" s="66">
        <f t="shared" si="1"/>
        <v>7</v>
      </c>
      <c r="H22" s="65">
        <f>VLOOKUP($A22,'Return Data'!$B$7:$R$2843,7,0)</f>
        <v>4.0251000000000001</v>
      </c>
      <c r="I22" s="66">
        <f t="shared" si="2"/>
        <v>3</v>
      </c>
      <c r="J22" s="65">
        <f>VLOOKUP($A22,'Return Data'!$B$7:$R$2843,8,0)</f>
        <v>3.5259</v>
      </c>
      <c r="K22" s="66">
        <f t="shared" si="3"/>
        <v>13</v>
      </c>
      <c r="L22" s="65">
        <f>VLOOKUP($A22,'Return Data'!$B$7:$R$2843,9,0)</f>
        <v>3.31</v>
      </c>
      <c r="M22" s="66">
        <f t="shared" si="4"/>
        <v>21</v>
      </c>
      <c r="N22" s="65">
        <f>VLOOKUP($A22,'Return Data'!$B$7:$R$2843,10,0)</f>
        <v>3.4373</v>
      </c>
      <c r="O22" s="66">
        <f t="shared" si="5"/>
        <v>22</v>
      </c>
      <c r="P22" s="65">
        <f>VLOOKUP($A22,'Return Data'!$B$7:$R$2843,11,0)</f>
        <v>3.4339</v>
      </c>
      <c r="Q22" s="66">
        <f t="shared" si="6"/>
        <v>21</v>
      </c>
      <c r="R22" s="65">
        <f>VLOOKUP($A22,'Return Data'!$B$7:$R$2843,12,0)</f>
        <v>3.5769000000000002</v>
      </c>
      <c r="S22" s="66">
        <f t="shared" si="7"/>
        <v>21</v>
      </c>
      <c r="T22" s="65">
        <f>VLOOKUP($A22,'Return Data'!$B$7:$R$2843,13,0)</f>
        <v>3.6459000000000001</v>
      </c>
      <c r="U22" s="66">
        <f t="shared" si="8"/>
        <v>21</v>
      </c>
      <c r="V22" s="65">
        <f>VLOOKUP($A22,'Return Data'!$B$7:$R$2843,17,0)</f>
        <v>5.6430999999999996</v>
      </c>
      <c r="W22" s="66">
        <f t="shared" si="11"/>
        <v>14</v>
      </c>
      <c r="X22" s="65">
        <f>VLOOKUP($A22,'Return Data'!$B$7:$R$2843,14,0)</f>
        <v>6.5027999999999997</v>
      </c>
      <c r="Y22" s="66">
        <f>RANK(X22,X$8:X$34,0)</f>
        <v>8</v>
      </c>
      <c r="Z22" s="65">
        <f>VLOOKUP($A22,'Return Data'!$B$7:$R$2843,16,0)</f>
        <v>7.8788999999999998</v>
      </c>
      <c r="AA22" s="67">
        <f t="shared" si="10"/>
        <v>7</v>
      </c>
    </row>
    <row r="23" spans="1:27" x14ac:dyDescent="0.3">
      <c r="A23" s="63" t="s">
        <v>1530</v>
      </c>
      <c r="B23" s="64">
        <f>VLOOKUP($A23,'Return Data'!$B$7:$R$2843,3,0)</f>
        <v>44377</v>
      </c>
      <c r="C23" s="65">
        <f>VLOOKUP($A23,'Return Data'!$B$7:$R$2843,4,0)</f>
        <v>1068.3621000000001</v>
      </c>
      <c r="D23" s="65">
        <f>VLOOKUP($A23,'Return Data'!$B$7:$R$2843,5,0)</f>
        <v>5.2655000000000003</v>
      </c>
      <c r="E23" s="66">
        <f t="shared" si="0"/>
        <v>3</v>
      </c>
      <c r="F23" s="65">
        <f>VLOOKUP($A23,'Return Data'!$B$7:$R$2843,6,0)</f>
        <v>3.7210000000000001</v>
      </c>
      <c r="G23" s="66">
        <f t="shared" si="1"/>
        <v>13</v>
      </c>
      <c r="H23" s="65">
        <f>VLOOKUP($A23,'Return Data'!$B$7:$R$2843,7,0)</f>
        <v>3.9192</v>
      </c>
      <c r="I23" s="66">
        <f t="shared" si="2"/>
        <v>4</v>
      </c>
      <c r="J23" s="65">
        <f>VLOOKUP($A23,'Return Data'!$B$7:$R$2843,8,0)</f>
        <v>3.8054000000000001</v>
      </c>
      <c r="K23" s="66">
        <f t="shared" si="3"/>
        <v>5</v>
      </c>
      <c r="L23" s="65">
        <f>VLOOKUP($A23,'Return Data'!$B$7:$R$2843,9,0)</f>
        <v>3.4470999999999998</v>
      </c>
      <c r="M23" s="66">
        <f t="shared" si="4"/>
        <v>14</v>
      </c>
      <c r="N23" s="65">
        <f>VLOOKUP($A23,'Return Data'!$B$7:$R$2843,10,0)</f>
        <v>3.4634</v>
      </c>
      <c r="O23" s="66">
        <f t="shared" si="5"/>
        <v>21</v>
      </c>
      <c r="P23" s="65">
        <f>VLOOKUP($A23,'Return Data'!$B$7:$R$2843,11,0)</f>
        <v>3.2831000000000001</v>
      </c>
      <c r="Q23" s="66">
        <f t="shared" si="6"/>
        <v>23</v>
      </c>
      <c r="R23" s="65">
        <f>VLOOKUP($A23,'Return Data'!$B$7:$R$2843,12,0)</f>
        <v>3.4763000000000002</v>
      </c>
      <c r="S23" s="66">
        <f t="shared" si="7"/>
        <v>23</v>
      </c>
      <c r="T23" s="65">
        <f>VLOOKUP($A23,'Return Data'!$B$7:$R$2843,13,0)</f>
        <v>3.5832999999999999</v>
      </c>
      <c r="U23" s="66">
        <f t="shared" si="8"/>
        <v>24</v>
      </c>
      <c r="V23" s="65"/>
      <c r="W23" s="66"/>
      <c r="X23" s="65"/>
      <c r="Y23" s="66"/>
      <c r="Z23" s="65">
        <f>VLOOKUP($A23,'Return Data'!$B$7:$R$2843,16,0)</f>
        <v>4.2417999999999996</v>
      </c>
      <c r="AA23" s="67">
        <f t="shared" si="10"/>
        <v>27</v>
      </c>
    </row>
    <row r="24" spans="1:27" x14ac:dyDescent="0.3">
      <c r="A24" s="63" t="s">
        <v>1532</v>
      </c>
      <c r="B24" s="64">
        <f>VLOOKUP($A24,'Return Data'!$B$7:$R$2843,3,0)</f>
        <v>44377</v>
      </c>
      <c r="C24" s="65">
        <f>VLOOKUP($A24,'Return Data'!$B$7:$R$2843,4,0)</f>
        <v>1097.7112999999999</v>
      </c>
      <c r="D24" s="65">
        <f>VLOOKUP($A24,'Return Data'!$B$7:$R$2843,5,0)</f>
        <v>4.1102999999999996</v>
      </c>
      <c r="E24" s="66">
        <f t="shared" si="0"/>
        <v>10</v>
      </c>
      <c r="F24" s="65">
        <f>VLOOKUP($A24,'Return Data'!$B$7:$R$2843,6,0)</f>
        <v>3.7706</v>
      </c>
      <c r="G24" s="66">
        <f t="shared" si="1"/>
        <v>11</v>
      </c>
      <c r="H24" s="65">
        <f>VLOOKUP($A24,'Return Data'!$B$7:$R$2843,7,0)</f>
        <v>3.7753000000000001</v>
      </c>
      <c r="I24" s="66">
        <f t="shared" si="2"/>
        <v>10</v>
      </c>
      <c r="J24" s="65">
        <f>VLOOKUP($A24,'Return Data'!$B$7:$R$2843,8,0)</f>
        <v>3.6953999999999998</v>
      </c>
      <c r="K24" s="66">
        <f t="shared" si="3"/>
        <v>7</v>
      </c>
      <c r="L24" s="65">
        <f>VLOOKUP($A24,'Return Data'!$B$7:$R$2843,9,0)</f>
        <v>3.6175999999999999</v>
      </c>
      <c r="M24" s="66">
        <f t="shared" si="4"/>
        <v>7</v>
      </c>
      <c r="N24" s="65">
        <f>VLOOKUP($A24,'Return Data'!$B$7:$R$2843,10,0)</f>
        <v>3.8422999999999998</v>
      </c>
      <c r="O24" s="66">
        <f t="shared" si="5"/>
        <v>11</v>
      </c>
      <c r="P24" s="65">
        <f>VLOOKUP($A24,'Return Data'!$B$7:$R$2843,11,0)</f>
        <v>3.6211000000000002</v>
      </c>
      <c r="Q24" s="66">
        <f t="shared" si="6"/>
        <v>16</v>
      </c>
      <c r="R24" s="65">
        <f>VLOOKUP($A24,'Return Data'!$B$7:$R$2843,12,0)</f>
        <v>3.9064000000000001</v>
      </c>
      <c r="S24" s="66">
        <f t="shared" si="7"/>
        <v>14</v>
      </c>
      <c r="T24" s="65">
        <f>VLOOKUP($A24,'Return Data'!$B$7:$R$2843,13,0)</f>
        <v>4.1273999999999997</v>
      </c>
      <c r="U24" s="66">
        <f t="shared" si="8"/>
        <v>12</v>
      </c>
      <c r="V24" s="65"/>
      <c r="W24" s="66"/>
      <c r="X24" s="65"/>
      <c r="Y24" s="66"/>
      <c r="Z24" s="65">
        <f>VLOOKUP($A24,'Return Data'!$B$7:$R$2843,16,0)</f>
        <v>5.6231</v>
      </c>
      <c r="AA24" s="67">
        <f t="shared" si="10"/>
        <v>23</v>
      </c>
    </row>
    <row r="25" spans="1:27" x14ac:dyDescent="0.3">
      <c r="A25" s="63" t="s">
        <v>1534</v>
      </c>
      <c r="B25" s="64">
        <f>VLOOKUP($A25,'Return Data'!$B$7:$R$2843,3,0)</f>
        <v>44377</v>
      </c>
      <c r="C25" s="65">
        <f>VLOOKUP($A25,'Return Data'!$B$7:$R$2843,4,0)</f>
        <v>14.052</v>
      </c>
      <c r="D25" s="65">
        <f>VLOOKUP($A25,'Return Data'!$B$7:$R$2843,5,0)</f>
        <v>3.1173000000000002</v>
      </c>
      <c r="E25" s="66">
        <f t="shared" si="0"/>
        <v>21</v>
      </c>
      <c r="F25" s="65">
        <f>VLOOKUP($A25,'Return Data'!$B$7:$R$2843,6,0)</f>
        <v>3.7942999999999998</v>
      </c>
      <c r="G25" s="66">
        <f t="shared" si="1"/>
        <v>10</v>
      </c>
      <c r="H25" s="65">
        <f>VLOOKUP($A25,'Return Data'!$B$7:$R$2843,7,0)</f>
        <v>2.8216999999999999</v>
      </c>
      <c r="I25" s="66">
        <f t="shared" si="2"/>
        <v>25</v>
      </c>
      <c r="J25" s="65">
        <f>VLOOKUP($A25,'Return Data'!$B$7:$R$2843,8,0)</f>
        <v>2.1726000000000001</v>
      </c>
      <c r="K25" s="66">
        <f t="shared" si="3"/>
        <v>26</v>
      </c>
      <c r="L25" s="65">
        <f>VLOOKUP($A25,'Return Data'!$B$7:$R$2843,9,0)</f>
        <v>2.5402999999999998</v>
      </c>
      <c r="M25" s="66">
        <f t="shared" si="4"/>
        <v>26</v>
      </c>
      <c r="N25" s="65">
        <f>VLOOKUP($A25,'Return Data'!$B$7:$R$2843,10,0)</f>
        <v>2.9525000000000001</v>
      </c>
      <c r="O25" s="66">
        <f t="shared" si="5"/>
        <v>26</v>
      </c>
      <c r="P25" s="65">
        <f>VLOOKUP($A25,'Return Data'!$B$7:$R$2843,11,0)</f>
        <v>3.0087999999999999</v>
      </c>
      <c r="Q25" s="66">
        <f t="shared" si="6"/>
        <v>26</v>
      </c>
      <c r="R25" s="65">
        <f>VLOOKUP($A25,'Return Data'!$B$7:$R$2843,12,0)</f>
        <v>3.1675</v>
      </c>
      <c r="S25" s="66">
        <f t="shared" si="7"/>
        <v>26</v>
      </c>
      <c r="T25" s="65">
        <f>VLOOKUP($A25,'Return Data'!$B$7:$R$2843,13,0)</f>
        <v>3.1673</v>
      </c>
      <c r="U25" s="66">
        <f t="shared" si="8"/>
        <v>26</v>
      </c>
      <c r="V25" s="65">
        <f>VLOOKUP($A25,'Return Data'!$B$7:$R$2843,17,0)</f>
        <v>4.3876999999999997</v>
      </c>
      <c r="W25" s="66">
        <f t="shared" ref="W25:W30" si="12">RANK(V25,V$8:V$34,0)</f>
        <v>22</v>
      </c>
      <c r="X25" s="65">
        <f>VLOOKUP($A25,'Return Data'!$B$7:$R$2843,14,0)</f>
        <v>0.16320000000000001</v>
      </c>
      <c r="Y25" s="66">
        <f t="shared" ref="Y25:Y30" si="13">RANK(X25,X$8:X$34,0)</f>
        <v>17</v>
      </c>
      <c r="Z25" s="65">
        <f>VLOOKUP($A25,'Return Data'!$B$7:$R$2843,16,0)</f>
        <v>4.4466000000000001</v>
      </c>
      <c r="AA25" s="67">
        <f t="shared" si="10"/>
        <v>26</v>
      </c>
    </row>
    <row r="26" spans="1:27" x14ac:dyDescent="0.3">
      <c r="A26" s="63" t="s">
        <v>2025</v>
      </c>
      <c r="B26" s="64">
        <f>VLOOKUP($A26,'Return Data'!$B$7:$R$2843,3,0)</f>
        <v>44377</v>
      </c>
      <c r="C26" s="65">
        <f>VLOOKUP($A26,'Return Data'!$B$7:$R$2843,4,0)</f>
        <v>2327.3249000000001</v>
      </c>
      <c r="D26" s="65">
        <f>VLOOKUP($A26,'Return Data'!$B$7:$R$2843,5,0)</f>
        <v>3.4803999999999999</v>
      </c>
      <c r="E26" s="66">
        <f t="shared" si="0"/>
        <v>18</v>
      </c>
      <c r="F26" s="65">
        <f>VLOOKUP($A26,'Return Data'!$B$7:$R$2843,6,0)</f>
        <v>2.9754</v>
      </c>
      <c r="G26" s="66">
        <f t="shared" si="1"/>
        <v>24</v>
      </c>
      <c r="H26" s="65">
        <f>VLOOKUP($A26,'Return Data'!$B$7:$R$2843,7,0)</f>
        <v>2.4380999999999999</v>
      </c>
      <c r="I26" s="66">
        <f t="shared" si="2"/>
        <v>27</v>
      </c>
      <c r="J26" s="65">
        <f>VLOOKUP($A26,'Return Data'!$B$7:$R$2843,8,0)</f>
        <v>2.1715</v>
      </c>
      <c r="K26" s="66">
        <f t="shared" si="3"/>
        <v>27</v>
      </c>
      <c r="L26" s="65">
        <f>VLOOKUP($A26,'Return Data'!$B$7:$R$2843,9,0)</f>
        <v>2.2881999999999998</v>
      </c>
      <c r="M26" s="66">
        <f t="shared" si="4"/>
        <v>27</v>
      </c>
      <c r="N26" s="65">
        <f>VLOOKUP($A26,'Return Data'!$B$7:$R$2843,10,0)</f>
        <v>2.7572999999999999</v>
      </c>
      <c r="O26" s="66">
        <f t="shared" si="5"/>
        <v>27</v>
      </c>
      <c r="P26" s="65">
        <f>VLOOKUP($A26,'Return Data'!$B$7:$R$2843,11,0)</f>
        <v>2.5937999999999999</v>
      </c>
      <c r="Q26" s="66">
        <f t="shared" si="6"/>
        <v>27</v>
      </c>
      <c r="R26" s="65">
        <f>VLOOKUP($A26,'Return Data'!$B$7:$R$2843,12,0)</f>
        <v>2.7890999999999999</v>
      </c>
      <c r="S26" s="66">
        <f t="shared" si="7"/>
        <v>27</v>
      </c>
      <c r="T26" s="65">
        <f>VLOOKUP($A26,'Return Data'!$B$7:$R$2843,13,0)</f>
        <v>2.9420000000000002</v>
      </c>
      <c r="U26" s="66">
        <f t="shared" si="8"/>
        <v>27</v>
      </c>
      <c r="V26" s="65">
        <f>VLOOKUP($A26,'Return Data'!$B$7:$R$2843,17,0)</f>
        <v>4.5972</v>
      </c>
      <c r="W26" s="66">
        <f t="shared" si="12"/>
        <v>20</v>
      </c>
      <c r="X26" s="65">
        <f>VLOOKUP($A26,'Return Data'!$B$7:$R$2843,14,0)</f>
        <v>5.6974</v>
      </c>
      <c r="Y26" s="66">
        <f t="shared" si="13"/>
        <v>13</v>
      </c>
      <c r="Z26" s="65">
        <f>VLOOKUP($A26,'Return Data'!$B$7:$R$2843,16,0)</f>
        <v>7.4149000000000003</v>
      </c>
      <c r="AA26" s="67">
        <f t="shared" si="10"/>
        <v>13</v>
      </c>
    </row>
    <row r="27" spans="1:27" x14ac:dyDescent="0.3">
      <c r="A27" s="63" t="s">
        <v>1537</v>
      </c>
      <c r="B27" s="64">
        <f>VLOOKUP($A27,'Return Data'!$B$7:$R$2843,3,0)</f>
        <v>44377</v>
      </c>
      <c r="C27" s="65">
        <f>VLOOKUP($A27,'Return Data'!$B$7:$R$2843,4,0)</f>
        <v>3324.3924000000002</v>
      </c>
      <c r="D27" s="65">
        <f>VLOOKUP($A27,'Return Data'!$B$7:$R$2843,5,0)</f>
        <v>4.0408999999999997</v>
      </c>
      <c r="E27" s="66">
        <f t="shared" si="0"/>
        <v>11</v>
      </c>
      <c r="F27" s="65">
        <f>VLOOKUP($A27,'Return Data'!$B$7:$R$2843,6,0)</f>
        <v>4.3916000000000004</v>
      </c>
      <c r="G27" s="66">
        <f t="shared" si="1"/>
        <v>3</v>
      </c>
      <c r="H27" s="65">
        <f>VLOOKUP($A27,'Return Data'!$B$7:$R$2843,7,0)</f>
        <v>4.3106</v>
      </c>
      <c r="I27" s="66">
        <f t="shared" si="2"/>
        <v>2</v>
      </c>
      <c r="J27" s="65">
        <f>VLOOKUP($A27,'Return Data'!$B$7:$R$2843,8,0)</f>
        <v>4.7492000000000001</v>
      </c>
      <c r="K27" s="66">
        <f t="shared" si="3"/>
        <v>2</v>
      </c>
      <c r="L27" s="65">
        <f>VLOOKUP($A27,'Return Data'!$B$7:$R$2843,9,0)</f>
        <v>16.507899999999999</v>
      </c>
      <c r="M27" s="66">
        <f t="shared" si="4"/>
        <v>1</v>
      </c>
      <c r="N27" s="65">
        <f>VLOOKUP($A27,'Return Data'!$B$7:$R$2843,10,0)</f>
        <v>9.4452999999999996</v>
      </c>
      <c r="O27" s="66">
        <f t="shared" si="5"/>
        <v>1</v>
      </c>
      <c r="P27" s="65">
        <f>VLOOKUP($A27,'Return Data'!$B$7:$R$2843,11,0)</f>
        <v>7.3426</v>
      </c>
      <c r="Q27" s="66">
        <f t="shared" si="6"/>
        <v>2</v>
      </c>
      <c r="R27" s="65">
        <f>VLOOKUP($A27,'Return Data'!$B$7:$R$2843,12,0)</f>
        <v>7.3769</v>
      </c>
      <c r="S27" s="66">
        <f t="shared" si="7"/>
        <v>2</v>
      </c>
      <c r="T27" s="65">
        <f>VLOOKUP($A27,'Return Data'!$B$7:$R$2843,13,0)</f>
        <v>6.4577</v>
      </c>
      <c r="U27" s="66">
        <f t="shared" si="8"/>
        <v>2</v>
      </c>
      <c r="V27" s="65">
        <f>VLOOKUP($A27,'Return Data'!$B$7:$R$2843,17,0)</f>
        <v>4.5712999999999999</v>
      </c>
      <c r="W27" s="66">
        <f t="shared" si="12"/>
        <v>21</v>
      </c>
      <c r="X27" s="65">
        <f>VLOOKUP($A27,'Return Data'!$B$7:$R$2843,14,0)</f>
        <v>5.1379999999999999</v>
      </c>
      <c r="Y27" s="66">
        <f t="shared" si="13"/>
        <v>15</v>
      </c>
      <c r="Z27" s="65">
        <f>VLOOKUP($A27,'Return Data'!$B$7:$R$2843,16,0)</f>
        <v>7.1094999999999997</v>
      </c>
      <c r="AA27" s="67">
        <f t="shared" si="10"/>
        <v>15</v>
      </c>
    </row>
    <row r="28" spans="1:27" x14ac:dyDescent="0.3">
      <c r="A28" s="63" t="s">
        <v>1541</v>
      </c>
      <c r="B28" s="64">
        <f>VLOOKUP($A28,'Return Data'!$B$7:$R$2843,3,0)</f>
        <v>44377</v>
      </c>
      <c r="C28" s="65">
        <f>VLOOKUP($A28,'Return Data'!$B$7:$R$2843,4,0)</f>
        <v>27.8337</v>
      </c>
      <c r="D28" s="65">
        <f>VLOOKUP($A28,'Return Data'!$B$7:$R$2843,5,0)</f>
        <v>4.9837999999999996</v>
      </c>
      <c r="E28" s="66">
        <f t="shared" si="0"/>
        <v>5</v>
      </c>
      <c r="F28" s="65">
        <f>VLOOKUP($A28,'Return Data'!$B$7:$R$2843,6,0)</f>
        <v>3.4110999999999998</v>
      </c>
      <c r="G28" s="66">
        <f t="shared" si="1"/>
        <v>17</v>
      </c>
      <c r="H28" s="65">
        <f>VLOOKUP($A28,'Return Data'!$B$7:$R$2843,7,0)</f>
        <v>3.2616999999999998</v>
      </c>
      <c r="I28" s="66">
        <f t="shared" si="2"/>
        <v>18</v>
      </c>
      <c r="J28" s="65">
        <f>VLOOKUP($A28,'Return Data'!$B$7:$R$2843,8,0)</f>
        <v>3.2825000000000002</v>
      </c>
      <c r="K28" s="66">
        <f t="shared" si="3"/>
        <v>20</v>
      </c>
      <c r="L28" s="65">
        <f>VLOOKUP($A28,'Return Data'!$B$7:$R$2843,9,0)</f>
        <v>3.548</v>
      </c>
      <c r="M28" s="66">
        <f t="shared" si="4"/>
        <v>10</v>
      </c>
      <c r="N28" s="65">
        <f>VLOOKUP($A28,'Return Data'!$B$7:$R$2843,10,0)</f>
        <v>3.8121</v>
      </c>
      <c r="O28" s="66">
        <f t="shared" si="5"/>
        <v>12</v>
      </c>
      <c r="P28" s="65">
        <f>VLOOKUP($A28,'Return Data'!$B$7:$R$2843,11,0)</f>
        <v>3.7328000000000001</v>
      </c>
      <c r="Q28" s="66">
        <f t="shared" si="6"/>
        <v>11</v>
      </c>
      <c r="R28" s="65">
        <f>VLOOKUP($A28,'Return Data'!$B$7:$R$2843,12,0)</f>
        <v>4.008</v>
      </c>
      <c r="S28" s="66">
        <f t="shared" si="7"/>
        <v>11</v>
      </c>
      <c r="T28" s="65">
        <f>VLOOKUP($A28,'Return Data'!$B$7:$R$2843,13,0)</f>
        <v>4.1410999999999998</v>
      </c>
      <c r="U28" s="66">
        <f t="shared" si="8"/>
        <v>11</v>
      </c>
      <c r="V28" s="65">
        <f>VLOOKUP($A28,'Return Data'!$B$7:$R$2843,17,0)</f>
        <v>8.0739000000000001</v>
      </c>
      <c r="W28" s="66">
        <f t="shared" si="12"/>
        <v>1</v>
      </c>
      <c r="X28" s="65">
        <f>VLOOKUP($A28,'Return Data'!$B$7:$R$2843,14,0)</f>
        <v>8.6730999999999998</v>
      </c>
      <c r="Y28" s="66">
        <f t="shared" si="13"/>
        <v>1</v>
      </c>
      <c r="Z28" s="65">
        <f>VLOOKUP($A28,'Return Data'!$B$7:$R$2843,16,0)</f>
        <v>8.7683999999999997</v>
      </c>
      <c r="AA28" s="67">
        <f t="shared" si="10"/>
        <v>2</v>
      </c>
    </row>
    <row r="29" spans="1:27" x14ac:dyDescent="0.3">
      <c r="A29" s="63" t="s">
        <v>1543</v>
      </c>
      <c r="B29" s="64">
        <f>VLOOKUP($A29,'Return Data'!$B$7:$R$2843,3,0)</f>
        <v>44377</v>
      </c>
      <c r="C29" s="65">
        <f>VLOOKUP($A29,'Return Data'!$B$7:$R$2843,4,0)</f>
        <v>2280.4616000000001</v>
      </c>
      <c r="D29" s="65">
        <f>VLOOKUP($A29,'Return Data'!$B$7:$R$2843,5,0)</f>
        <v>1.9448000000000001</v>
      </c>
      <c r="E29" s="66">
        <f t="shared" si="0"/>
        <v>25</v>
      </c>
      <c r="F29" s="65">
        <f>VLOOKUP($A29,'Return Data'!$B$7:$R$2843,6,0)</f>
        <v>3.3771</v>
      </c>
      <c r="G29" s="66">
        <f t="shared" si="1"/>
        <v>18</v>
      </c>
      <c r="H29" s="65">
        <f>VLOOKUP($A29,'Return Data'!$B$7:$R$2843,7,0)</f>
        <v>3.3652000000000002</v>
      </c>
      <c r="I29" s="66">
        <f t="shared" si="2"/>
        <v>16</v>
      </c>
      <c r="J29" s="65">
        <f>VLOOKUP($A29,'Return Data'!$B$7:$R$2843,8,0)</f>
        <v>3.3675999999999999</v>
      </c>
      <c r="K29" s="66">
        <f t="shared" si="3"/>
        <v>17</v>
      </c>
      <c r="L29" s="65">
        <f>VLOOKUP($A29,'Return Data'!$B$7:$R$2843,9,0)</f>
        <v>3.3742999999999999</v>
      </c>
      <c r="M29" s="66">
        <f t="shared" si="4"/>
        <v>18</v>
      </c>
      <c r="N29" s="65">
        <f>VLOOKUP($A29,'Return Data'!$B$7:$R$2843,10,0)</f>
        <v>3.6160999999999999</v>
      </c>
      <c r="O29" s="66">
        <f t="shared" si="5"/>
        <v>15</v>
      </c>
      <c r="P29" s="65">
        <f>VLOOKUP($A29,'Return Data'!$B$7:$R$2843,11,0)</f>
        <v>3.5004</v>
      </c>
      <c r="Q29" s="66">
        <f t="shared" si="6"/>
        <v>19</v>
      </c>
      <c r="R29" s="65">
        <f>VLOOKUP($A29,'Return Data'!$B$7:$R$2843,12,0)</f>
        <v>3.6166</v>
      </c>
      <c r="S29" s="66">
        <f t="shared" si="7"/>
        <v>20</v>
      </c>
      <c r="T29" s="65">
        <f>VLOOKUP($A29,'Return Data'!$B$7:$R$2843,13,0)</f>
        <v>3.6533000000000002</v>
      </c>
      <c r="U29" s="66">
        <f t="shared" si="8"/>
        <v>20</v>
      </c>
      <c r="V29" s="65">
        <f>VLOOKUP($A29,'Return Data'!$B$7:$R$2843,17,0)</f>
        <v>5.0323000000000002</v>
      </c>
      <c r="W29" s="66">
        <f t="shared" si="12"/>
        <v>19</v>
      </c>
      <c r="X29" s="65">
        <f>VLOOKUP($A29,'Return Data'!$B$7:$R$2843,14,0)</f>
        <v>4.0575999999999999</v>
      </c>
      <c r="Y29" s="66">
        <f t="shared" si="13"/>
        <v>16</v>
      </c>
      <c r="Z29" s="65">
        <f>VLOOKUP($A29,'Return Data'!$B$7:$R$2843,16,0)</f>
        <v>6.9728000000000003</v>
      </c>
      <c r="AA29" s="67">
        <f t="shared" si="10"/>
        <v>18</v>
      </c>
    </row>
    <row r="30" spans="1:27" x14ac:dyDescent="0.3">
      <c r="A30" s="63" t="s">
        <v>1544</v>
      </c>
      <c r="B30" s="64">
        <f>VLOOKUP($A30,'Return Data'!$B$7:$R$2843,3,0)</f>
        <v>44377</v>
      </c>
      <c r="C30" s="65">
        <f>VLOOKUP($A30,'Return Data'!$B$7:$R$2843,4,0)</f>
        <v>4760.0533999999998</v>
      </c>
      <c r="D30" s="65">
        <f>VLOOKUP($A30,'Return Data'!$B$7:$R$2843,5,0)</f>
        <v>4.3857999999999997</v>
      </c>
      <c r="E30" s="66">
        <f t="shared" si="0"/>
        <v>9</v>
      </c>
      <c r="F30" s="65">
        <f>VLOOKUP($A30,'Return Data'!$B$7:$R$2843,6,0)</f>
        <v>3.8693</v>
      </c>
      <c r="G30" s="66">
        <f t="shared" si="1"/>
        <v>8</v>
      </c>
      <c r="H30" s="65">
        <f>VLOOKUP($A30,'Return Data'!$B$7:$R$2843,7,0)</f>
        <v>3.8649</v>
      </c>
      <c r="I30" s="66">
        <f t="shared" si="2"/>
        <v>8</v>
      </c>
      <c r="J30" s="65">
        <f>VLOOKUP($A30,'Return Data'!$B$7:$R$2843,8,0)</f>
        <v>3.7275</v>
      </c>
      <c r="K30" s="66">
        <f t="shared" si="3"/>
        <v>6</v>
      </c>
      <c r="L30" s="65">
        <f>VLOOKUP($A30,'Return Data'!$B$7:$R$2843,9,0)</f>
        <v>3.5065</v>
      </c>
      <c r="M30" s="66">
        <f t="shared" si="4"/>
        <v>13</v>
      </c>
      <c r="N30" s="65">
        <f>VLOOKUP($A30,'Return Data'!$B$7:$R$2843,10,0)</f>
        <v>3.5543</v>
      </c>
      <c r="O30" s="66">
        <f t="shared" si="5"/>
        <v>19</v>
      </c>
      <c r="P30" s="65">
        <f>VLOOKUP($A30,'Return Data'!$B$7:$R$2843,11,0)</f>
        <v>3.4971000000000001</v>
      </c>
      <c r="Q30" s="66">
        <f t="shared" si="6"/>
        <v>20</v>
      </c>
      <c r="R30" s="65">
        <f>VLOOKUP($A30,'Return Data'!$B$7:$R$2843,12,0)</f>
        <v>3.7911000000000001</v>
      </c>
      <c r="S30" s="66">
        <f t="shared" si="7"/>
        <v>19</v>
      </c>
      <c r="T30" s="65">
        <f>VLOOKUP($A30,'Return Data'!$B$7:$R$2843,13,0)</f>
        <v>3.9876999999999998</v>
      </c>
      <c r="U30" s="66">
        <f t="shared" si="8"/>
        <v>15</v>
      </c>
      <c r="V30" s="65">
        <f>VLOOKUP($A30,'Return Data'!$B$7:$R$2843,17,0)</f>
        <v>5.8825000000000003</v>
      </c>
      <c r="W30" s="66">
        <f t="shared" si="12"/>
        <v>9</v>
      </c>
      <c r="X30" s="65">
        <f>VLOOKUP($A30,'Return Data'!$B$7:$R$2843,14,0)</f>
        <v>6.7122999999999999</v>
      </c>
      <c r="Y30" s="66">
        <f t="shared" si="13"/>
        <v>6</v>
      </c>
      <c r="Z30" s="65">
        <f>VLOOKUP($A30,'Return Data'!$B$7:$R$2843,16,0)</f>
        <v>7.6741000000000001</v>
      </c>
      <c r="AA30" s="67">
        <f t="shared" si="10"/>
        <v>9</v>
      </c>
    </row>
    <row r="31" spans="1:27" x14ac:dyDescent="0.3">
      <c r="A31" s="63" t="s">
        <v>1546</v>
      </c>
      <c r="B31" s="64">
        <f>VLOOKUP($A31,'Return Data'!$B$7:$R$2843,3,0)</f>
        <v>44377</v>
      </c>
      <c r="C31" s="65">
        <f>VLOOKUP($A31,'Return Data'!$B$7:$R$2843,4,0)</f>
        <v>11.174899999999999</v>
      </c>
      <c r="D31" s="65">
        <f>VLOOKUP($A31,'Return Data'!$B$7:$R$2843,5,0)</f>
        <v>3.9199000000000002</v>
      </c>
      <c r="E31" s="66">
        <f t="shared" si="0"/>
        <v>13</v>
      </c>
      <c r="F31" s="65">
        <f>VLOOKUP($A31,'Return Data'!$B$7:$R$2843,6,0)</f>
        <v>4.0523999999999996</v>
      </c>
      <c r="G31" s="66">
        <f t="shared" si="1"/>
        <v>6</v>
      </c>
      <c r="H31" s="65">
        <f>VLOOKUP($A31,'Return Data'!$B$7:$R$2843,7,0)</f>
        <v>3.6888000000000001</v>
      </c>
      <c r="I31" s="66">
        <f t="shared" si="2"/>
        <v>11</v>
      </c>
      <c r="J31" s="65">
        <f>VLOOKUP($A31,'Return Data'!$B$7:$R$2843,8,0)</f>
        <v>3.6913999999999998</v>
      </c>
      <c r="K31" s="66">
        <f t="shared" si="3"/>
        <v>8</v>
      </c>
      <c r="L31" s="65">
        <f>VLOOKUP($A31,'Return Data'!$B$7:$R$2843,9,0)</f>
        <v>3.5847000000000002</v>
      </c>
      <c r="M31" s="66">
        <f t="shared" si="4"/>
        <v>8</v>
      </c>
      <c r="N31" s="65">
        <f>VLOOKUP($A31,'Return Data'!$B$7:$R$2843,10,0)</f>
        <v>3.9188000000000001</v>
      </c>
      <c r="O31" s="66">
        <f t="shared" si="5"/>
        <v>8</v>
      </c>
      <c r="P31" s="65">
        <f>VLOOKUP($A31,'Return Data'!$B$7:$R$2843,11,0)</f>
        <v>3.7161</v>
      </c>
      <c r="Q31" s="66">
        <f t="shared" si="6"/>
        <v>12</v>
      </c>
      <c r="R31" s="65">
        <f>VLOOKUP($A31,'Return Data'!$B$7:$R$2843,12,0)</f>
        <v>3.8831000000000002</v>
      </c>
      <c r="S31" s="66">
        <f t="shared" si="7"/>
        <v>15</v>
      </c>
      <c r="T31" s="65">
        <f>VLOOKUP($A31,'Return Data'!$B$7:$R$2843,13,0)</f>
        <v>4.0678000000000001</v>
      </c>
      <c r="U31" s="66">
        <f t="shared" si="8"/>
        <v>14</v>
      </c>
      <c r="V31" s="65"/>
      <c r="W31" s="66"/>
      <c r="X31" s="65"/>
      <c r="Y31" s="66"/>
      <c r="Z31" s="65">
        <f>VLOOKUP($A31,'Return Data'!$B$7:$R$2843,16,0)</f>
        <v>5.6555999999999997</v>
      </c>
      <c r="AA31" s="67">
        <f t="shared" si="10"/>
        <v>22</v>
      </c>
    </row>
    <row r="32" spans="1:27" x14ac:dyDescent="0.3">
      <c r="A32" s="63" t="s">
        <v>1548</v>
      </c>
      <c r="B32" s="64">
        <f>VLOOKUP($A32,'Return Data'!$B$7:$R$2843,3,0)</f>
        <v>44377</v>
      </c>
      <c r="C32" s="65">
        <f>VLOOKUP($A32,'Return Data'!$B$7:$R$2843,4,0)</f>
        <v>11.5481</v>
      </c>
      <c r="D32" s="65">
        <f>VLOOKUP($A32,'Return Data'!$B$7:$R$2843,5,0)</f>
        <v>3.7932000000000001</v>
      </c>
      <c r="E32" s="66">
        <f t="shared" si="0"/>
        <v>15</v>
      </c>
      <c r="F32" s="65">
        <f>VLOOKUP($A32,'Return Data'!$B$7:$R$2843,6,0)</f>
        <v>3.7315</v>
      </c>
      <c r="G32" s="66">
        <f t="shared" si="1"/>
        <v>12</v>
      </c>
      <c r="H32" s="65">
        <f>VLOOKUP($A32,'Return Data'!$B$7:$R$2843,7,0)</f>
        <v>3.8860000000000001</v>
      </c>
      <c r="I32" s="66">
        <f t="shared" si="2"/>
        <v>7</v>
      </c>
      <c r="J32" s="65">
        <f>VLOOKUP($A32,'Return Data'!$B$7:$R$2843,8,0)</f>
        <v>3.504</v>
      </c>
      <c r="K32" s="66">
        <f t="shared" si="3"/>
        <v>14</v>
      </c>
      <c r="L32" s="65">
        <f>VLOOKUP($A32,'Return Data'!$B$7:$R$2843,9,0)</f>
        <v>3.5263</v>
      </c>
      <c r="M32" s="66">
        <f t="shared" si="4"/>
        <v>12</v>
      </c>
      <c r="N32" s="65">
        <f>VLOOKUP($A32,'Return Data'!$B$7:$R$2843,10,0)</f>
        <v>3.8889999999999998</v>
      </c>
      <c r="O32" s="66">
        <f t="shared" si="5"/>
        <v>10</v>
      </c>
      <c r="P32" s="65">
        <f>VLOOKUP($A32,'Return Data'!$B$7:$R$2843,11,0)</f>
        <v>3.7686000000000002</v>
      </c>
      <c r="Q32" s="66">
        <f t="shared" si="6"/>
        <v>10</v>
      </c>
      <c r="R32" s="65">
        <f>VLOOKUP($A32,'Return Data'!$B$7:$R$2843,12,0)</f>
        <v>4.0742000000000003</v>
      </c>
      <c r="S32" s="66">
        <f t="shared" si="7"/>
        <v>9</v>
      </c>
      <c r="T32" s="65">
        <f>VLOOKUP($A32,'Return Data'!$B$7:$R$2843,13,0)</f>
        <v>4.0829000000000004</v>
      </c>
      <c r="U32" s="66">
        <f t="shared" si="8"/>
        <v>13</v>
      </c>
      <c r="V32" s="65">
        <f>VLOOKUP($A32,'Return Data'!$B$7:$R$2843,17,0)</f>
        <v>5.6943000000000001</v>
      </c>
      <c r="W32" s="66">
        <f>RANK(V32,V$8:V$34,0)</f>
        <v>12</v>
      </c>
      <c r="X32" s="65"/>
      <c r="Y32" s="66"/>
      <c r="Z32" s="65">
        <f>VLOOKUP($A32,'Return Data'!$B$7:$R$2843,16,0)</f>
        <v>6.0807000000000002</v>
      </c>
      <c r="AA32" s="67">
        <f t="shared" si="10"/>
        <v>21</v>
      </c>
    </row>
    <row r="33" spans="1:27" x14ac:dyDescent="0.3">
      <c r="A33" s="63" t="s">
        <v>1550</v>
      </c>
      <c r="B33" s="64">
        <f>VLOOKUP($A33,'Return Data'!$B$7:$R$2843,3,0)</f>
        <v>44377</v>
      </c>
      <c r="C33" s="65">
        <f>VLOOKUP($A33,'Return Data'!$B$7:$R$2843,4,0)</f>
        <v>3446.7388000000001</v>
      </c>
      <c r="D33" s="65">
        <f>VLOOKUP($A33,'Return Data'!$B$7:$R$2843,5,0)</f>
        <v>1.6044</v>
      </c>
      <c r="E33" s="66">
        <f t="shared" si="0"/>
        <v>26</v>
      </c>
      <c r="F33" s="65">
        <f>VLOOKUP($A33,'Return Data'!$B$7:$R$2843,6,0)</f>
        <v>3.1488</v>
      </c>
      <c r="G33" s="66">
        <f t="shared" si="1"/>
        <v>22</v>
      </c>
      <c r="H33" s="65">
        <f>VLOOKUP($A33,'Return Data'!$B$7:$R$2843,7,0)</f>
        <v>2.9502999999999999</v>
      </c>
      <c r="I33" s="66">
        <f t="shared" si="2"/>
        <v>21</v>
      </c>
      <c r="J33" s="65">
        <f>VLOOKUP($A33,'Return Data'!$B$7:$R$2843,8,0)</f>
        <v>3.5884999999999998</v>
      </c>
      <c r="K33" s="66">
        <f t="shared" si="3"/>
        <v>11</v>
      </c>
      <c r="L33" s="65">
        <f>VLOOKUP($A33,'Return Data'!$B$7:$R$2843,9,0)</f>
        <v>3.7181999999999999</v>
      </c>
      <c r="M33" s="66">
        <f t="shared" si="4"/>
        <v>5</v>
      </c>
      <c r="N33" s="65">
        <f>VLOOKUP($A33,'Return Data'!$B$7:$R$2843,10,0)</f>
        <v>3.8938999999999999</v>
      </c>
      <c r="O33" s="66">
        <f t="shared" si="5"/>
        <v>9</v>
      </c>
      <c r="P33" s="65">
        <f>VLOOKUP($A33,'Return Data'!$B$7:$R$2843,11,0)</f>
        <v>3.8307000000000002</v>
      </c>
      <c r="Q33" s="66">
        <f t="shared" si="6"/>
        <v>8</v>
      </c>
      <c r="R33" s="65">
        <f>VLOOKUP($A33,'Return Data'!$B$7:$R$2843,12,0)</f>
        <v>4.3109000000000002</v>
      </c>
      <c r="S33" s="66">
        <f t="shared" si="7"/>
        <v>6</v>
      </c>
      <c r="T33" s="65">
        <f>VLOOKUP($A33,'Return Data'!$B$7:$R$2843,13,0)</f>
        <v>4.5034000000000001</v>
      </c>
      <c r="U33" s="66">
        <f t="shared" si="8"/>
        <v>8</v>
      </c>
      <c r="V33" s="65">
        <f>VLOOKUP($A33,'Return Data'!$B$7:$R$2843,17,0)</f>
        <v>5.7979000000000003</v>
      </c>
      <c r="W33" s="66">
        <f>RANK(V33,V$8:V$34,0)</f>
        <v>10</v>
      </c>
      <c r="X33" s="65">
        <f>VLOOKUP($A33,'Return Data'!$B$7:$R$2843,14,0)</f>
        <v>5.2035999999999998</v>
      </c>
      <c r="Y33" s="66">
        <f>RANK(X33,X$8:X$34,0)</f>
        <v>14</v>
      </c>
      <c r="Z33" s="65">
        <f>VLOOKUP($A33,'Return Data'!$B$7:$R$2843,16,0)</f>
        <v>7.6127000000000002</v>
      </c>
      <c r="AA33" s="67">
        <f t="shared" si="10"/>
        <v>10</v>
      </c>
    </row>
    <row r="34" spans="1:27" x14ac:dyDescent="0.3">
      <c r="A34" s="63" t="s">
        <v>1552</v>
      </c>
      <c r="B34" s="64">
        <f>VLOOKUP($A34,'Return Data'!$B$7:$R$2843,3,0)</f>
        <v>44377</v>
      </c>
      <c r="C34" s="65">
        <f>VLOOKUP($A34,'Return Data'!$B$7:$R$2843,4,0)</f>
        <v>1103.9164000000001</v>
      </c>
      <c r="D34" s="65">
        <f>VLOOKUP($A34,'Return Data'!$B$7:$R$2843,5,0)</f>
        <v>2.7875000000000001</v>
      </c>
      <c r="E34" s="66">
        <f t="shared" si="0"/>
        <v>22</v>
      </c>
      <c r="F34" s="65">
        <f>VLOOKUP($A34,'Return Data'!$B$7:$R$2843,6,0)</f>
        <v>2.8233999999999999</v>
      </c>
      <c r="G34" s="66">
        <f t="shared" si="1"/>
        <v>25</v>
      </c>
      <c r="H34" s="65">
        <f>VLOOKUP($A34,'Return Data'!$B$7:$R$2843,7,0)</f>
        <v>2.8313999999999999</v>
      </c>
      <c r="I34" s="66">
        <f t="shared" si="2"/>
        <v>24</v>
      </c>
      <c r="J34" s="65">
        <f>VLOOKUP($A34,'Return Data'!$B$7:$R$2843,8,0)</f>
        <v>2.8736000000000002</v>
      </c>
      <c r="K34" s="66">
        <f t="shared" si="3"/>
        <v>25</v>
      </c>
      <c r="L34" s="65">
        <f>VLOOKUP($A34,'Return Data'!$B$7:$R$2843,9,0)</f>
        <v>2.8953000000000002</v>
      </c>
      <c r="M34" s="66">
        <f t="shared" si="4"/>
        <v>25</v>
      </c>
      <c r="N34" s="65">
        <f>VLOOKUP($A34,'Return Data'!$B$7:$R$2843,10,0)</f>
        <v>2.9731000000000001</v>
      </c>
      <c r="O34" s="66">
        <f t="shared" si="5"/>
        <v>25</v>
      </c>
      <c r="P34" s="65">
        <f>VLOOKUP($A34,'Return Data'!$B$7:$R$2843,11,0)</f>
        <v>4.49</v>
      </c>
      <c r="Q34" s="66">
        <f t="shared" si="6"/>
        <v>4</v>
      </c>
      <c r="R34" s="65">
        <f>VLOOKUP($A34,'Return Data'!$B$7:$R$2843,12,0)</f>
        <v>4.0311000000000003</v>
      </c>
      <c r="S34" s="66">
        <f t="shared" si="7"/>
        <v>10</v>
      </c>
      <c r="T34" s="65">
        <f>VLOOKUP($A34,'Return Data'!$B$7:$R$2843,13,0)</f>
        <v>4.3277000000000001</v>
      </c>
      <c r="U34" s="66">
        <f t="shared" si="8"/>
        <v>9</v>
      </c>
      <c r="V34" s="65"/>
      <c r="W34" s="66"/>
      <c r="X34" s="65"/>
      <c r="Y34" s="66"/>
      <c r="Z34" s="65">
        <f>VLOOKUP($A34,'Return Data'!$B$7:$R$2843,16,0)</f>
        <v>4.8956</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3.9814481481481483</v>
      </c>
      <c r="E36" s="74"/>
      <c r="F36" s="75">
        <f>AVERAGE(F8:F34)</f>
        <v>3.7270962962962959</v>
      </c>
      <c r="G36" s="74"/>
      <c r="H36" s="75">
        <f>AVERAGE(H8:H34)</f>
        <v>3.5663444444444448</v>
      </c>
      <c r="I36" s="74"/>
      <c r="J36" s="75">
        <f>AVERAGE(J8:J34)</f>
        <v>4.1851370370370367</v>
      </c>
      <c r="K36" s="74"/>
      <c r="L36" s="75">
        <f>AVERAGE(L8:L34)</f>
        <v>4.2122222222222225</v>
      </c>
      <c r="M36" s="74"/>
      <c r="N36" s="75">
        <f>AVERAGE(N8:N34)</f>
        <v>4.0866037037037035</v>
      </c>
      <c r="O36" s="74"/>
      <c r="P36" s="75">
        <f>AVERAGE(P8:P34)</f>
        <v>3.9397851851851846</v>
      </c>
      <c r="Q36" s="74"/>
      <c r="R36" s="75">
        <f>AVERAGE(R8:R34)</f>
        <v>4.1529555555555566</v>
      </c>
      <c r="S36" s="74"/>
      <c r="T36" s="75">
        <f>AVERAGE(T8:T34)</f>
        <v>4.3004703703703697</v>
      </c>
      <c r="U36" s="74"/>
      <c r="V36" s="75">
        <f>AVERAGE(V8:V34)</f>
        <v>5.8668181818181813</v>
      </c>
      <c r="W36" s="74"/>
      <c r="X36" s="75">
        <f>AVERAGE(X8:X34)</f>
        <v>6.0059764705882346</v>
      </c>
      <c r="Y36" s="74"/>
      <c r="Z36" s="75">
        <f>AVERAGE(Z8:Z34)</f>
        <v>6.9767555555555543</v>
      </c>
      <c r="AA36" s="76"/>
    </row>
    <row r="37" spans="1:27" x14ac:dyDescent="0.3">
      <c r="A37" s="73" t="s">
        <v>28</v>
      </c>
      <c r="B37" s="74"/>
      <c r="C37" s="74"/>
      <c r="D37" s="75">
        <f>MIN(D8:D34)</f>
        <v>1.1792</v>
      </c>
      <c r="E37" s="74"/>
      <c r="F37" s="75">
        <f>MIN(F8:F34)</f>
        <v>2.5682999999999998</v>
      </c>
      <c r="G37" s="74"/>
      <c r="H37" s="75">
        <f>MIN(H8:H34)</f>
        <v>2.4380999999999999</v>
      </c>
      <c r="I37" s="74"/>
      <c r="J37" s="75">
        <f>MIN(J8:J34)</f>
        <v>2.1715</v>
      </c>
      <c r="K37" s="74"/>
      <c r="L37" s="75">
        <f>MIN(L8:L34)</f>
        <v>2.2881999999999998</v>
      </c>
      <c r="M37" s="74"/>
      <c r="N37" s="75">
        <f>MIN(N8:N34)</f>
        <v>2.7572999999999999</v>
      </c>
      <c r="O37" s="74"/>
      <c r="P37" s="75">
        <f>MIN(P8:P34)</f>
        <v>2.5937999999999999</v>
      </c>
      <c r="Q37" s="74"/>
      <c r="R37" s="75">
        <f>MIN(R8:R34)</f>
        <v>2.7890999999999999</v>
      </c>
      <c r="S37" s="74"/>
      <c r="T37" s="75">
        <f>MIN(T8:T34)</f>
        <v>2.9420000000000002</v>
      </c>
      <c r="U37" s="74"/>
      <c r="V37" s="75">
        <f>MIN(V8:V34)</f>
        <v>4.3876999999999997</v>
      </c>
      <c r="W37" s="74"/>
      <c r="X37" s="75">
        <f>MIN(X8:X34)</f>
        <v>0.16320000000000001</v>
      </c>
      <c r="Y37" s="74"/>
      <c r="Z37" s="75">
        <f>MIN(Z8:Z34)</f>
        <v>4.2417999999999996</v>
      </c>
      <c r="AA37" s="76"/>
    </row>
    <row r="38" spans="1:27" ht="15" thickBot="1" x14ac:dyDescent="0.35">
      <c r="A38" s="77" t="s">
        <v>29</v>
      </c>
      <c r="B38" s="78"/>
      <c r="C38" s="78"/>
      <c r="D38" s="79">
        <f>MAX(D8:D34)</f>
        <v>9.1996000000000002</v>
      </c>
      <c r="E38" s="78"/>
      <c r="F38" s="79">
        <f>MAX(F8:F34)</f>
        <v>8.0833999999999993</v>
      </c>
      <c r="G38" s="78"/>
      <c r="H38" s="79">
        <f>MAX(H8:H34)</f>
        <v>7.5358999999999998</v>
      </c>
      <c r="I38" s="78"/>
      <c r="J38" s="79">
        <f>MAX(J8:J34)</f>
        <v>23.553799999999999</v>
      </c>
      <c r="K38" s="78"/>
      <c r="L38" s="79">
        <f>MAX(L8:L34)</f>
        <v>16.507899999999999</v>
      </c>
      <c r="M38" s="78"/>
      <c r="N38" s="79">
        <f>MAX(N8:N34)</f>
        <v>9.4452999999999996</v>
      </c>
      <c r="O38" s="78"/>
      <c r="P38" s="79">
        <f>MAX(P8:P34)</f>
        <v>8.0340000000000007</v>
      </c>
      <c r="Q38" s="78"/>
      <c r="R38" s="79">
        <f>MAX(R8:R34)</f>
        <v>7.9162999999999997</v>
      </c>
      <c r="S38" s="78"/>
      <c r="T38" s="79">
        <f>MAX(T8:T34)</f>
        <v>8.3275000000000006</v>
      </c>
      <c r="U38" s="78"/>
      <c r="V38" s="79">
        <f>MAX(V8:V34)</f>
        <v>8.0739000000000001</v>
      </c>
      <c r="W38" s="78"/>
      <c r="X38" s="79">
        <f>MAX(X8:X34)</f>
        <v>8.6730999999999998</v>
      </c>
      <c r="Y38" s="78"/>
      <c r="Z38" s="79">
        <f>MAX(Z8:Z34)</f>
        <v>8.77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44377</v>
      </c>
      <c r="C8" s="65">
        <f>VLOOKUP($A8,'Return Data'!$B$7:$R$2843,4,0)</f>
        <v>427.13420000000002</v>
      </c>
      <c r="D8" s="65">
        <f>VLOOKUP($A8,'Return Data'!$B$7:$R$2843,5,0)</f>
        <v>7.2137000000000002</v>
      </c>
      <c r="E8" s="66">
        <f t="shared" ref="E8:E34" si="0">RANK(D8,D$8:D$34,0)</f>
        <v>2</v>
      </c>
      <c r="F8" s="65">
        <f>VLOOKUP($A8,'Return Data'!$B$7:$R$2843,6,0)</f>
        <v>2.4106000000000001</v>
      </c>
      <c r="G8" s="66">
        <f t="shared" ref="G8:G34" si="1">RANK(F8,F$8:F$34,0)</f>
        <v>24</v>
      </c>
      <c r="H8" s="65">
        <f>VLOOKUP($A8,'Return Data'!$B$7:$R$2843,7,0)</f>
        <v>2.7566999999999999</v>
      </c>
      <c r="I8" s="66">
        <f t="shared" ref="I8:I34" si="2">RANK(H8,H$8:H$34,0)</f>
        <v>16</v>
      </c>
      <c r="J8" s="65">
        <f>VLOOKUP($A8,'Return Data'!$B$7:$R$2843,8,0)</f>
        <v>3.3229000000000002</v>
      </c>
      <c r="K8" s="66">
        <f t="shared" ref="K8:K34" si="3">RANK(J8,J$8:J$34,0)</f>
        <v>8</v>
      </c>
      <c r="L8" s="65">
        <f>VLOOKUP($A8,'Return Data'!$B$7:$R$2843,9,0)</f>
        <v>3.5838000000000001</v>
      </c>
      <c r="M8" s="66">
        <f t="shared" ref="M8:M34" si="4">RANK(L8,L$8:L$34,0)</f>
        <v>4</v>
      </c>
      <c r="N8" s="65">
        <f>VLOOKUP($A8,'Return Data'!$B$7:$R$2843,10,0)</f>
        <v>4.3517000000000001</v>
      </c>
      <c r="O8" s="66">
        <f t="shared" ref="O8:O34" si="5">RANK(N8,N$8:N$34,0)</f>
        <v>3</v>
      </c>
      <c r="P8" s="65">
        <f>VLOOKUP($A8,'Return Data'!$B$7:$R$2843,11,0)</f>
        <v>3.8367</v>
      </c>
      <c r="Q8" s="66">
        <f t="shared" ref="Q8:Q34" si="6">RANK(P8,P$8:P$34,0)</f>
        <v>5</v>
      </c>
      <c r="R8" s="65">
        <f>VLOOKUP($A8,'Return Data'!$B$7:$R$2843,12,0)</f>
        <v>4.3574999999999999</v>
      </c>
      <c r="S8" s="66">
        <f>RANK(R8,R$8:R$34,0)</f>
        <v>4</v>
      </c>
      <c r="T8" s="65">
        <f>VLOOKUP($A8,'Return Data'!$B$7:$R$2843,13,0)</f>
        <v>4.8388999999999998</v>
      </c>
      <c r="U8" s="66">
        <f>RANK(T8,T$8:T$34,0)</f>
        <v>4</v>
      </c>
      <c r="V8" s="65">
        <f>VLOOKUP($A8,'Return Data'!$B$7:$R$2843,17,0)</f>
        <v>6.5228999999999999</v>
      </c>
      <c r="W8" s="66">
        <f>RANK(V8,V$8:V$34,0)</f>
        <v>3</v>
      </c>
      <c r="X8" s="65">
        <f>VLOOKUP($A8,'Return Data'!$B$7:$R$2843,14,0)</f>
        <v>7.1992000000000003</v>
      </c>
      <c r="Y8" s="66">
        <f>RANK(X8,X$8:X$34,0)</f>
        <v>3</v>
      </c>
      <c r="Z8" s="65">
        <f>VLOOKUP($A8,'Return Data'!$B$7:$R$2843,16,0)</f>
        <v>7.6485000000000003</v>
      </c>
      <c r="AA8" s="67">
        <f>RANK(Z8,Z$8:Z$34,0)</f>
        <v>4</v>
      </c>
    </row>
    <row r="9" spans="1:27" x14ac:dyDescent="0.3">
      <c r="A9" s="63" t="s">
        <v>1497</v>
      </c>
      <c r="B9" s="64">
        <f>VLOOKUP($A9,'Return Data'!$B$7:$R$2843,3,0)</f>
        <v>44377</v>
      </c>
      <c r="C9" s="65">
        <f>VLOOKUP($A9,'Return Data'!$B$7:$R$2843,4,0)</f>
        <v>11.793100000000001</v>
      </c>
      <c r="D9" s="65">
        <f>VLOOKUP($A9,'Return Data'!$B$7:$R$2843,5,0)</f>
        <v>4.024</v>
      </c>
      <c r="E9" s="66">
        <f t="shared" si="0"/>
        <v>9</v>
      </c>
      <c r="F9" s="65">
        <f>VLOOKUP($A9,'Return Data'!$B$7:$R$2843,6,0)</f>
        <v>2.7246000000000001</v>
      </c>
      <c r="G9" s="66">
        <f t="shared" si="1"/>
        <v>19</v>
      </c>
      <c r="H9" s="65">
        <f>VLOOKUP($A9,'Return Data'!$B$7:$R$2843,7,0)</f>
        <v>2.61</v>
      </c>
      <c r="I9" s="66">
        <f t="shared" si="2"/>
        <v>19</v>
      </c>
      <c r="J9" s="65">
        <f>VLOOKUP($A9,'Return Data'!$B$7:$R$2843,8,0)</f>
        <v>2.722</v>
      </c>
      <c r="K9" s="66">
        <f t="shared" si="3"/>
        <v>20</v>
      </c>
      <c r="L9" s="65">
        <f>VLOOKUP($A9,'Return Data'!$B$7:$R$2843,9,0)</f>
        <v>2.7831000000000001</v>
      </c>
      <c r="M9" s="66">
        <f t="shared" si="4"/>
        <v>19</v>
      </c>
      <c r="N9" s="65">
        <f>VLOOKUP($A9,'Return Data'!$B$7:$R$2843,10,0)</f>
        <v>3.4510999999999998</v>
      </c>
      <c r="O9" s="66">
        <f t="shared" si="5"/>
        <v>7</v>
      </c>
      <c r="P9" s="65">
        <f>VLOOKUP($A9,'Return Data'!$B$7:$R$2843,11,0)</f>
        <v>3.3033000000000001</v>
      </c>
      <c r="Q9" s="66">
        <f t="shared" si="6"/>
        <v>11</v>
      </c>
      <c r="R9" s="65">
        <f>VLOOKUP($A9,'Return Data'!$B$7:$R$2843,12,0)</f>
        <v>3.5819000000000001</v>
      </c>
      <c r="S9" s="66">
        <f t="shared" ref="S9:S34" si="7">RANK(R9,R$8:R$34,0)</f>
        <v>10</v>
      </c>
      <c r="T9" s="65">
        <f>VLOOKUP($A9,'Return Data'!$B$7:$R$2843,13,0)</f>
        <v>3.8235000000000001</v>
      </c>
      <c r="U9" s="66">
        <f t="shared" ref="U9:U34" si="8">RANK(T9,T$8:T$34,0)</f>
        <v>8</v>
      </c>
      <c r="V9" s="65">
        <f>VLOOKUP($A9,'Return Data'!$B$7:$R$2843,17,0)</f>
        <v>5.2862999999999998</v>
      </c>
      <c r="W9" s="66">
        <f t="shared" ref="W9:W33" si="9">RANK(V9,V$8:V$34,0)</f>
        <v>11</v>
      </c>
      <c r="X9" s="65"/>
      <c r="Y9" s="66"/>
      <c r="Z9" s="65">
        <f>VLOOKUP($A9,'Return Data'!$B$7:$R$2843,16,0)</f>
        <v>6.0551000000000004</v>
      </c>
      <c r="AA9" s="67">
        <f t="shared" ref="AA9:AA34" si="10">RANK(Z9,Z$8:Z$34,0)</f>
        <v>17</v>
      </c>
    </row>
    <row r="10" spans="1:27" x14ac:dyDescent="0.3">
      <c r="A10" s="63" t="s">
        <v>1498</v>
      </c>
      <c r="B10" s="64">
        <f>VLOOKUP($A10,'Return Data'!$B$7:$R$2843,3,0)</f>
        <v>44377</v>
      </c>
      <c r="C10" s="65">
        <f>VLOOKUP($A10,'Return Data'!$B$7:$R$2843,4,0)</f>
        <v>1206.5361</v>
      </c>
      <c r="D10" s="65">
        <f>VLOOKUP($A10,'Return Data'!$B$7:$R$2843,5,0)</f>
        <v>2.1238000000000001</v>
      </c>
      <c r="E10" s="66">
        <f t="shared" si="0"/>
        <v>24</v>
      </c>
      <c r="F10" s="65">
        <f>VLOOKUP($A10,'Return Data'!$B$7:$R$2843,6,0)</f>
        <v>2.3289</v>
      </c>
      <c r="G10" s="66">
        <f t="shared" si="1"/>
        <v>25</v>
      </c>
      <c r="H10" s="65">
        <f>VLOOKUP($A10,'Return Data'!$B$7:$R$2843,7,0)</f>
        <v>2.5316000000000001</v>
      </c>
      <c r="I10" s="66">
        <f t="shared" si="2"/>
        <v>22</v>
      </c>
      <c r="J10" s="65">
        <f>VLOOKUP($A10,'Return Data'!$B$7:$R$2843,8,0)</f>
        <v>3.0283000000000002</v>
      </c>
      <c r="K10" s="66">
        <f t="shared" si="3"/>
        <v>14</v>
      </c>
      <c r="L10" s="65">
        <f>VLOOKUP($A10,'Return Data'!$B$7:$R$2843,9,0)</f>
        <v>3.1358999999999999</v>
      </c>
      <c r="M10" s="66">
        <f t="shared" si="4"/>
        <v>12</v>
      </c>
      <c r="N10" s="65">
        <f>VLOOKUP($A10,'Return Data'!$B$7:$R$2843,10,0)</f>
        <v>3.8050000000000002</v>
      </c>
      <c r="O10" s="66">
        <f t="shared" si="5"/>
        <v>5</v>
      </c>
      <c r="P10" s="65">
        <f>VLOOKUP($A10,'Return Data'!$B$7:$R$2843,11,0)</f>
        <v>3.5966999999999998</v>
      </c>
      <c r="Q10" s="66">
        <f t="shared" si="6"/>
        <v>6</v>
      </c>
      <c r="R10" s="65">
        <f>VLOOKUP($A10,'Return Data'!$B$7:$R$2843,12,0)</f>
        <v>3.7174999999999998</v>
      </c>
      <c r="S10" s="66">
        <f t="shared" si="7"/>
        <v>8</v>
      </c>
      <c r="T10" s="65">
        <f>VLOOKUP($A10,'Return Data'!$B$7:$R$2843,13,0)</f>
        <v>3.7198000000000002</v>
      </c>
      <c r="U10" s="66">
        <f t="shared" si="8"/>
        <v>11</v>
      </c>
      <c r="V10" s="65">
        <f>VLOOKUP($A10,'Return Data'!$B$7:$R$2843,17,0)</f>
        <v>5.2511000000000001</v>
      </c>
      <c r="W10" s="66">
        <f t="shared" si="9"/>
        <v>12</v>
      </c>
      <c r="X10" s="65"/>
      <c r="Y10" s="66"/>
      <c r="Z10" s="65">
        <f>VLOOKUP($A10,'Return Data'!$B$7:$R$2843,16,0)</f>
        <v>6.2808999999999999</v>
      </c>
      <c r="AA10" s="67">
        <f t="shared" si="10"/>
        <v>16</v>
      </c>
    </row>
    <row r="11" spans="1:27" x14ac:dyDescent="0.3">
      <c r="A11" s="63" t="s">
        <v>1501</v>
      </c>
      <c r="B11" s="64">
        <f>VLOOKUP($A11,'Return Data'!$B$7:$R$2843,3,0)</f>
        <v>44377</v>
      </c>
      <c r="C11" s="65">
        <f>VLOOKUP($A11,'Return Data'!$B$7:$R$2843,4,0)</f>
        <v>2540.7093</v>
      </c>
      <c r="D11" s="65">
        <f>VLOOKUP($A11,'Return Data'!$B$7:$R$2843,5,0)</f>
        <v>3.5013000000000001</v>
      </c>
      <c r="E11" s="66">
        <f t="shared" si="0"/>
        <v>11</v>
      </c>
      <c r="F11" s="65">
        <f>VLOOKUP($A11,'Return Data'!$B$7:$R$2843,6,0)</f>
        <v>3.2176999999999998</v>
      </c>
      <c r="G11" s="66">
        <f t="shared" si="1"/>
        <v>10</v>
      </c>
      <c r="H11" s="65">
        <f>VLOOKUP($A11,'Return Data'!$B$7:$R$2843,7,0)</f>
        <v>2.7290999999999999</v>
      </c>
      <c r="I11" s="66">
        <f t="shared" si="2"/>
        <v>17</v>
      </c>
      <c r="J11" s="65">
        <f>VLOOKUP($A11,'Return Data'!$B$7:$R$2843,8,0)</f>
        <v>2.8431000000000002</v>
      </c>
      <c r="K11" s="66">
        <f t="shared" si="3"/>
        <v>17</v>
      </c>
      <c r="L11" s="65">
        <f>VLOOKUP($A11,'Return Data'!$B$7:$R$2843,9,0)</f>
        <v>2.9565999999999999</v>
      </c>
      <c r="M11" s="66">
        <f t="shared" si="4"/>
        <v>17</v>
      </c>
      <c r="N11" s="65">
        <f>VLOOKUP($A11,'Return Data'!$B$7:$R$2843,10,0)</f>
        <v>3.1088</v>
      </c>
      <c r="O11" s="66">
        <f t="shared" si="5"/>
        <v>19</v>
      </c>
      <c r="P11" s="65">
        <f>VLOOKUP($A11,'Return Data'!$B$7:$R$2843,11,0)</f>
        <v>3.0182000000000002</v>
      </c>
      <c r="Q11" s="66">
        <f t="shared" si="6"/>
        <v>19</v>
      </c>
      <c r="R11" s="65">
        <f>VLOOKUP($A11,'Return Data'!$B$7:$R$2843,12,0)</f>
        <v>3.2170999999999998</v>
      </c>
      <c r="S11" s="66">
        <f t="shared" si="7"/>
        <v>20</v>
      </c>
      <c r="T11" s="65">
        <f>VLOOKUP($A11,'Return Data'!$B$7:$R$2843,13,0)</f>
        <v>3.375</v>
      </c>
      <c r="U11" s="66">
        <f t="shared" si="8"/>
        <v>19</v>
      </c>
      <c r="V11" s="65">
        <f>VLOOKUP($A11,'Return Data'!$B$7:$R$2843,17,0)</f>
        <v>5.0266999999999999</v>
      </c>
      <c r="W11" s="66">
        <f t="shared" si="9"/>
        <v>15</v>
      </c>
      <c r="X11" s="65">
        <f>VLOOKUP($A11,'Return Data'!$B$7:$R$2843,14,0)</f>
        <v>5.9562999999999997</v>
      </c>
      <c r="Y11" s="66">
        <f t="shared" ref="Y11:Y33" si="11">RANK(X11,X$8:X$34,0)</f>
        <v>9</v>
      </c>
      <c r="Z11" s="65">
        <f>VLOOKUP($A11,'Return Data'!$B$7:$R$2843,16,0)</f>
        <v>7.4573</v>
      </c>
      <c r="AA11" s="67">
        <f t="shared" si="10"/>
        <v>8</v>
      </c>
    </row>
    <row r="12" spans="1:27" x14ac:dyDescent="0.3">
      <c r="A12" s="63" t="s">
        <v>1503</v>
      </c>
      <c r="B12" s="64">
        <f>VLOOKUP($A12,'Return Data'!$B$7:$R$2843,3,0)</f>
        <v>44377</v>
      </c>
      <c r="C12" s="65">
        <f>VLOOKUP($A12,'Return Data'!$B$7:$R$2843,4,0)</f>
        <v>3066.2878000000001</v>
      </c>
      <c r="D12" s="65">
        <f>VLOOKUP($A12,'Return Data'!$B$7:$R$2843,5,0)</f>
        <v>2.8595000000000002</v>
      </c>
      <c r="E12" s="66">
        <f t="shared" si="0"/>
        <v>18</v>
      </c>
      <c r="F12" s="65">
        <f>VLOOKUP($A12,'Return Data'!$B$7:$R$2843,6,0)</f>
        <v>2.8481999999999998</v>
      </c>
      <c r="G12" s="66">
        <f t="shared" si="1"/>
        <v>18</v>
      </c>
      <c r="H12" s="65">
        <f>VLOOKUP($A12,'Return Data'!$B$7:$R$2843,7,0)</f>
        <v>2.5367000000000002</v>
      </c>
      <c r="I12" s="66">
        <f t="shared" si="2"/>
        <v>21</v>
      </c>
      <c r="J12" s="65">
        <f>VLOOKUP($A12,'Return Data'!$B$7:$R$2843,8,0)</f>
        <v>2.6939000000000002</v>
      </c>
      <c r="K12" s="66">
        <f t="shared" si="3"/>
        <v>21</v>
      </c>
      <c r="L12" s="65">
        <f>VLOOKUP($A12,'Return Data'!$B$7:$R$2843,9,0)</f>
        <v>2.5800999999999998</v>
      </c>
      <c r="M12" s="66">
        <f t="shared" si="4"/>
        <v>22</v>
      </c>
      <c r="N12" s="65">
        <f>VLOOKUP($A12,'Return Data'!$B$7:$R$2843,10,0)</f>
        <v>2.6974999999999998</v>
      </c>
      <c r="O12" s="66">
        <f t="shared" si="5"/>
        <v>23</v>
      </c>
      <c r="P12" s="65">
        <f>VLOOKUP($A12,'Return Data'!$B$7:$R$2843,11,0)</f>
        <v>2.5964</v>
      </c>
      <c r="Q12" s="66">
        <f t="shared" si="6"/>
        <v>24</v>
      </c>
      <c r="R12" s="65">
        <f>VLOOKUP($A12,'Return Data'!$B$7:$R$2843,12,0)</f>
        <v>2.7042999999999999</v>
      </c>
      <c r="S12" s="66">
        <f t="shared" si="7"/>
        <v>24</v>
      </c>
      <c r="T12" s="65">
        <f>VLOOKUP($A12,'Return Data'!$B$7:$R$2843,13,0)</f>
        <v>2.8121</v>
      </c>
      <c r="U12" s="66">
        <f t="shared" si="8"/>
        <v>24</v>
      </c>
      <c r="V12" s="65">
        <f>VLOOKUP($A12,'Return Data'!$B$7:$R$2843,17,0)</f>
        <v>4.5145</v>
      </c>
      <c r="W12" s="66">
        <f t="shared" si="9"/>
        <v>18</v>
      </c>
      <c r="X12" s="65">
        <f>VLOOKUP($A12,'Return Data'!$B$7:$R$2843,14,0)</f>
        <v>5.1928999999999998</v>
      </c>
      <c r="Y12" s="66">
        <f t="shared" si="11"/>
        <v>11</v>
      </c>
      <c r="Z12" s="65">
        <f>VLOOKUP($A12,'Return Data'!$B$7:$R$2843,16,0)</f>
        <v>7.2203999999999997</v>
      </c>
      <c r="AA12" s="67">
        <f t="shared" si="10"/>
        <v>10</v>
      </c>
    </row>
    <row r="13" spans="1:27" x14ac:dyDescent="0.3">
      <c r="A13" s="63" t="s">
        <v>1505</v>
      </c>
      <c r="B13" s="64">
        <f>VLOOKUP($A13,'Return Data'!$B$7:$R$2843,3,0)</f>
        <v>44377</v>
      </c>
      <c r="C13" s="65">
        <f>VLOOKUP($A13,'Return Data'!$B$7:$R$2843,4,0)</f>
        <v>2725.4742999999999</v>
      </c>
      <c r="D13" s="65">
        <f>VLOOKUP($A13,'Return Data'!$B$7:$R$2843,5,0)</f>
        <v>4.4051999999999998</v>
      </c>
      <c r="E13" s="66">
        <f t="shared" si="0"/>
        <v>5</v>
      </c>
      <c r="F13" s="65">
        <f>VLOOKUP($A13,'Return Data'!$B$7:$R$2843,6,0)</f>
        <v>3.5994000000000002</v>
      </c>
      <c r="G13" s="66">
        <f t="shared" si="1"/>
        <v>6</v>
      </c>
      <c r="H13" s="65">
        <f>VLOOKUP($A13,'Return Data'!$B$7:$R$2843,7,0)</f>
        <v>3.1886999999999999</v>
      </c>
      <c r="I13" s="66">
        <f t="shared" si="2"/>
        <v>10</v>
      </c>
      <c r="J13" s="65">
        <f>VLOOKUP($A13,'Return Data'!$B$7:$R$2843,8,0)</f>
        <v>2.9443000000000001</v>
      </c>
      <c r="K13" s="66">
        <f t="shared" si="3"/>
        <v>16</v>
      </c>
      <c r="L13" s="65">
        <f>VLOOKUP($A13,'Return Data'!$B$7:$R$2843,9,0)</f>
        <v>2.7126000000000001</v>
      </c>
      <c r="M13" s="66">
        <f t="shared" si="4"/>
        <v>20</v>
      </c>
      <c r="N13" s="65">
        <f>VLOOKUP($A13,'Return Data'!$B$7:$R$2843,10,0)</f>
        <v>2.9049999999999998</v>
      </c>
      <c r="O13" s="66">
        <f t="shared" si="5"/>
        <v>21</v>
      </c>
      <c r="P13" s="65">
        <f>VLOOKUP($A13,'Return Data'!$B$7:$R$2843,11,0)</f>
        <v>2.871</v>
      </c>
      <c r="Q13" s="66">
        <f t="shared" si="6"/>
        <v>22</v>
      </c>
      <c r="R13" s="65">
        <f>VLOOKUP($A13,'Return Data'!$B$7:$R$2843,12,0)</f>
        <v>3.0724999999999998</v>
      </c>
      <c r="S13" s="66">
        <f t="shared" si="7"/>
        <v>22</v>
      </c>
      <c r="T13" s="65">
        <f>VLOOKUP($A13,'Return Data'!$B$7:$R$2843,13,0)</f>
        <v>3.1055000000000001</v>
      </c>
      <c r="U13" s="66">
        <f t="shared" si="8"/>
        <v>22</v>
      </c>
      <c r="V13" s="65">
        <f>VLOOKUP($A13,'Return Data'!$B$7:$R$2843,17,0)</f>
        <v>4.8292000000000002</v>
      </c>
      <c r="W13" s="66">
        <f t="shared" si="9"/>
        <v>17</v>
      </c>
      <c r="X13" s="65">
        <f>VLOOKUP($A13,'Return Data'!$B$7:$R$2843,14,0)</f>
        <v>5.0353000000000003</v>
      </c>
      <c r="Y13" s="66">
        <f t="shared" si="11"/>
        <v>12</v>
      </c>
      <c r="Z13" s="65">
        <f>VLOOKUP($A13,'Return Data'!$B$7:$R$2843,16,0)</f>
        <v>6.9481999999999999</v>
      </c>
      <c r="AA13" s="67">
        <f t="shared" si="10"/>
        <v>12</v>
      </c>
    </row>
    <row r="14" spans="1:27" x14ac:dyDescent="0.3">
      <c r="A14" s="63" t="s">
        <v>1508</v>
      </c>
      <c r="B14" s="64">
        <f>VLOOKUP($A14,'Return Data'!$B$7:$R$2843,3,0)</f>
        <v>44377</v>
      </c>
      <c r="C14" s="65">
        <f>VLOOKUP($A14,'Return Data'!$B$7:$R$2843,4,0)</f>
        <v>30.369599999999998</v>
      </c>
      <c r="D14" s="65">
        <f>VLOOKUP($A14,'Return Data'!$B$7:$R$2843,5,0)</f>
        <v>9.2567000000000004</v>
      </c>
      <c r="E14" s="66">
        <f t="shared" si="0"/>
        <v>1</v>
      </c>
      <c r="F14" s="65">
        <f>VLOOKUP($A14,'Return Data'!$B$7:$R$2843,6,0)</f>
        <v>8.0853999999999999</v>
      </c>
      <c r="G14" s="66">
        <f t="shared" si="1"/>
        <v>1</v>
      </c>
      <c r="H14" s="65">
        <f>VLOOKUP($A14,'Return Data'!$B$7:$R$2843,7,0)</f>
        <v>7.5311000000000003</v>
      </c>
      <c r="I14" s="66">
        <f t="shared" si="2"/>
        <v>1</v>
      </c>
      <c r="J14" s="65">
        <f>VLOOKUP($A14,'Return Data'!$B$7:$R$2843,8,0)</f>
        <v>23.552700000000002</v>
      </c>
      <c r="K14" s="66">
        <f t="shared" si="3"/>
        <v>1</v>
      </c>
      <c r="L14" s="65">
        <f>VLOOKUP($A14,'Return Data'!$B$7:$R$2843,9,0)</f>
        <v>12.474600000000001</v>
      </c>
      <c r="M14" s="66">
        <f t="shared" si="4"/>
        <v>2</v>
      </c>
      <c r="N14" s="65">
        <f>VLOOKUP($A14,'Return Data'!$B$7:$R$2843,10,0)</f>
        <v>8.6935000000000002</v>
      </c>
      <c r="O14" s="66">
        <f t="shared" si="5"/>
        <v>1</v>
      </c>
      <c r="P14" s="65">
        <f>VLOOKUP($A14,'Return Data'!$B$7:$R$2843,11,0)</f>
        <v>8.0023</v>
      </c>
      <c r="Q14" s="66">
        <f t="shared" si="6"/>
        <v>1</v>
      </c>
      <c r="R14" s="65">
        <f>VLOOKUP($A14,'Return Data'!$B$7:$R$2843,12,0)</f>
        <v>7.8636999999999997</v>
      </c>
      <c r="S14" s="66">
        <f t="shared" si="7"/>
        <v>1</v>
      </c>
      <c r="T14" s="65">
        <f>VLOOKUP($A14,'Return Data'!$B$7:$R$2843,13,0)</f>
        <v>8.2626000000000008</v>
      </c>
      <c r="U14" s="66">
        <f t="shared" si="8"/>
        <v>1</v>
      </c>
      <c r="V14" s="65">
        <f>VLOOKUP($A14,'Return Data'!$B$7:$R$2843,17,0)</f>
        <v>6.39</v>
      </c>
      <c r="W14" s="66">
        <f t="shared" si="9"/>
        <v>5</v>
      </c>
      <c r="X14" s="65">
        <f>VLOOKUP($A14,'Return Data'!$B$7:$R$2843,14,0)</f>
        <v>7.4435000000000002</v>
      </c>
      <c r="Y14" s="66">
        <f t="shared" si="11"/>
        <v>2</v>
      </c>
      <c r="Z14" s="65">
        <f>VLOOKUP($A14,'Return Data'!$B$7:$R$2843,16,0)</f>
        <v>8.5486000000000004</v>
      </c>
      <c r="AA14" s="67">
        <f t="shared" si="10"/>
        <v>1</v>
      </c>
    </row>
    <row r="15" spans="1:27" x14ac:dyDescent="0.3">
      <c r="A15" s="63" t="s">
        <v>1511</v>
      </c>
      <c r="B15" s="64">
        <f>VLOOKUP($A15,'Return Data'!$B$7:$R$2843,3,0)</f>
        <v>44377</v>
      </c>
      <c r="C15" s="65">
        <f>VLOOKUP($A15,'Return Data'!$B$7:$R$2843,4,0)</f>
        <v>11.952299999999999</v>
      </c>
      <c r="D15" s="65">
        <f>VLOOKUP($A15,'Return Data'!$B$7:$R$2843,5,0)</f>
        <v>2.4432</v>
      </c>
      <c r="E15" s="66">
        <f t="shared" si="0"/>
        <v>21</v>
      </c>
      <c r="F15" s="65">
        <f>VLOOKUP($A15,'Return Data'!$B$7:$R$2843,6,0)</f>
        <v>2.9940000000000002</v>
      </c>
      <c r="G15" s="66">
        <f t="shared" si="1"/>
        <v>13</v>
      </c>
      <c r="H15" s="65">
        <f>VLOOKUP($A15,'Return Data'!$B$7:$R$2843,7,0)</f>
        <v>2.8372000000000002</v>
      </c>
      <c r="I15" s="66">
        <f t="shared" si="2"/>
        <v>14</v>
      </c>
      <c r="J15" s="65">
        <f>VLOOKUP($A15,'Return Data'!$B$7:$R$2843,8,0)</f>
        <v>2.9918</v>
      </c>
      <c r="K15" s="66">
        <f t="shared" si="3"/>
        <v>15</v>
      </c>
      <c r="L15" s="65">
        <f>VLOOKUP($A15,'Return Data'!$B$7:$R$2843,9,0)</f>
        <v>3.2298</v>
      </c>
      <c r="M15" s="66">
        <f t="shared" si="4"/>
        <v>7</v>
      </c>
      <c r="N15" s="65">
        <f>VLOOKUP($A15,'Return Data'!$B$7:$R$2843,10,0)</f>
        <v>3.6783999999999999</v>
      </c>
      <c r="O15" s="66">
        <f t="shared" si="5"/>
        <v>6</v>
      </c>
      <c r="P15" s="65">
        <f>VLOOKUP($A15,'Return Data'!$B$7:$R$2843,11,0)</f>
        <v>3.5762</v>
      </c>
      <c r="Q15" s="66">
        <f t="shared" si="6"/>
        <v>7</v>
      </c>
      <c r="R15" s="65">
        <f>VLOOKUP($A15,'Return Data'!$B$7:$R$2843,12,0)</f>
        <v>3.9075000000000002</v>
      </c>
      <c r="S15" s="66">
        <f t="shared" si="7"/>
        <v>5</v>
      </c>
      <c r="T15" s="65">
        <f>VLOOKUP($A15,'Return Data'!$B$7:$R$2843,13,0)</f>
        <v>4.2493999999999996</v>
      </c>
      <c r="U15" s="66">
        <f t="shared" si="8"/>
        <v>6</v>
      </c>
      <c r="V15" s="65">
        <f>VLOOKUP($A15,'Return Data'!$B$7:$R$2843,17,0)</f>
        <v>5.9217000000000004</v>
      </c>
      <c r="W15" s="66">
        <f t="shared" si="9"/>
        <v>6</v>
      </c>
      <c r="X15" s="65"/>
      <c r="Y15" s="66"/>
      <c r="Z15" s="65">
        <f>VLOOKUP($A15,'Return Data'!$B$7:$R$2843,16,0)</f>
        <v>6.6570999999999998</v>
      </c>
      <c r="AA15" s="67">
        <f t="shared" si="10"/>
        <v>14</v>
      </c>
    </row>
    <row r="16" spans="1:27" x14ac:dyDescent="0.3">
      <c r="A16" s="63" t="s">
        <v>1513</v>
      </c>
      <c r="B16" s="64">
        <f>VLOOKUP($A16,'Return Data'!$B$7:$R$2843,3,0)</f>
        <v>44377</v>
      </c>
      <c r="C16" s="65">
        <f>VLOOKUP($A16,'Return Data'!$B$7:$R$2843,4,0)</f>
        <v>1066.6785</v>
      </c>
      <c r="D16" s="65">
        <f>VLOOKUP($A16,'Return Data'!$B$7:$R$2843,5,0)</f>
        <v>3.4940000000000002</v>
      </c>
      <c r="E16" s="66">
        <f t="shared" si="0"/>
        <v>12</v>
      </c>
      <c r="F16" s="65">
        <f>VLOOKUP($A16,'Return Data'!$B$7:$R$2843,6,0)</f>
        <v>3.8673999999999999</v>
      </c>
      <c r="G16" s="66">
        <f t="shared" si="1"/>
        <v>3</v>
      </c>
      <c r="H16" s="65">
        <f>VLOOKUP($A16,'Return Data'!$B$7:$R$2843,7,0)</f>
        <v>3.5230000000000001</v>
      </c>
      <c r="I16" s="66">
        <f t="shared" si="2"/>
        <v>6</v>
      </c>
      <c r="J16" s="65">
        <f>VLOOKUP($A16,'Return Data'!$B$7:$R$2843,8,0)</f>
        <v>3.2427999999999999</v>
      </c>
      <c r="K16" s="66">
        <f t="shared" si="3"/>
        <v>10</v>
      </c>
      <c r="L16" s="65">
        <f>VLOOKUP($A16,'Return Data'!$B$7:$R$2843,9,0)</f>
        <v>3.1501000000000001</v>
      </c>
      <c r="M16" s="66">
        <f t="shared" si="4"/>
        <v>10</v>
      </c>
      <c r="N16" s="65">
        <f>VLOOKUP($A16,'Return Data'!$B$7:$R$2843,10,0)</f>
        <v>3.3515000000000001</v>
      </c>
      <c r="O16" s="66">
        <f t="shared" si="5"/>
        <v>11</v>
      </c>
      <c r="P16" s="65">
        <f>VLOOKUP($A16,'Return Data'!$B$7:$R$2843,11,0)</f>
        <v>3.3820000000000001</v>
      </c>
      <c r="Q16" s="66">
        <f t="shared" si="6"/>
        <v>8</v>
      </c>
      <c r="R16" s="65">
        <f>VLOOKUP($A16,'Return Data'!$B$7:$R$2843,12,0)</f>
        <v>3.552</v>
      </c>
      <c r="S16" s="66">
        <f t="shared" si="7"/>
        <v>11</v>
      </c>
      <c r="T16" s="65">
        <f>VLOOKUP($A16,'Return Data'!$B$7:$R$2843,13,0)</f>
        <v>3.6964000000000001</v>
      </c>
      <c r="U16" s="66">
        <f t="shared" si="8"/>
        <v>13</v>
      </c>
      <c r="V16" s="65"/>
      <c r="W16" s="66"/>
      <c r="X16" s="65"/>
      <c r="Y16" s="66"/>
      <c r="Z16" s="65">
        <f>VLOOKUP($A16,'Return Data'!$B$7:$R$2843,16,0)</f>
        <v>4.6534000000000004</v>
      </c>
      <c r="AA16" s="67">
        <f t="shared" si="10"/>
        <v>22</v>
      </c>
    </row>
    <row r="17" spans="1:27" x14ac:dyDescent="0.3">
      <c r="A17" s="63" t="s">
        <v>1514</v>
      </c>
      <c r="B17" s="64">
        <f>VLOOKUP($A17,'Return Data'!$B$7:$R$2843,3,0)</f>
        <v>44377</v>
      </c>
      <c r="C17" s="65">
        <f>VLOOKUP($A17,'Return Data'!$B$7:$R$2843,4,0)</f>
        <v>21.793500000000002</v>
      </c>
      <c r="D17" s="65">
        <f>VLOOKUP($A17,'Return Data'!$B$7:$R$2843,5,0)</f>
        <v>3.3498999999999999</v>
      </c>
      <c r="E17" s="66">
        <f t="shared" si="0"/>
        <v>13</v>
      </c>
      <c r="F17" s="65">
        <f>VLOOKUP($A17,'Return Data'!$B$7:$R$2843,6,0)</f>
        <v>3.2170999999999998</v>
      </c>
      <c r="G17" s="66">
        <f t="shared" si="1"/>
        <v>11</v>
      </c>
      <c r="H17" s="65">
        <f>VLOOKUP($A17,'Return Data'!$B$7:$R$2843,7,0)</f>
        <v>2.9445000000000001</v>
      </c>
      <c r="I17" s="66">
        <f t="shared" si="2"/>
        <v>13</v>
      </c>
      <c r="J17" s="65">
        <f>VLOOKUP($A17,'Return Data'!$B$7:$R$2843,8,0)</f>
        <v>3.6297999999999999</v>
      </c>
      <c r="K17" s="66">
        <f t="shared" si="3"/>
        <v>3</v>
      </c>
      <c r="L17" s="65">
        <f>VLOOKUP($A17,'Return Data'!$B$7:$R$2843,9,0)</f>
        <v>3.8910999999999998</v>
      </c>
      <c r="M17" s="66">
        <f t="shared" si="4"/>
        <v>3</v>
      </c>
      <c r="N17" s="65">
        <f>VLOOKUP($A17,'Return Data'!$B$7:$R$2843,10,0)</f>
        <v>4.2782</v>
      </c>
      <c r="O17" s="66">
        <f t="shared" si="5"/>
        <v>4</v>
      </c>
      <c r="P17" s="65">
        <f>VLOOKUP($A17,'Return Data'!$B$7:$R$2843,11,0)</f>
        <v>4.1323999999999996</v>
      </c>
      <c r="Q17" s="66">
        <f t="shared" si="6"/>
        <v>3</v>
      </c>
      <c r="R17" s="65">
        <f>VLOOKUP($A17,'Return Data'!$B$7:$R$2843,12,0)</f>
        <v>4.5279999999999996</v>
      </c>
      <c r="S17" s="66">
        <f t="shared" si="7"/>
        <v>3</v>
      </c>
      <c r="T17" s="65">
        <f>VLOOKUP($A17,'Return Data'!$B$7:$R$2843,13,0)</f>
        <v>5.0193000000000003</v>
      </c>
      <c r="U17" s="66">
        <f t="shared" si="8"/>
        <v>3</v>
      </c>
      <c r="V17" s="65">
        <f>VLOOKUP($A17,'Return Data'!$B$7:$R$2843,17,0)</f>
        <v>6.4054000000000002</v>
      </c>
      <c r="W17" s="66">
        <f t="shared" si="9"/>
        <v>4</v>
      </c>
      <c r="X17" s="65">
        <f>VLOOKUP($A17,'Return Data'!$B$7:$R$2843,14,0)</f>
        <v>7.0229999999999997</v>
      </c>
      <c r="Y17" s="66">
        <f t="shared" si="11"/>
        <v>4</v>
      </c>
      <c r="Z17" s="65">
        <f>VLOOKUP($A17,'Return Data'!$B$7:$R$2843,16,0)</f>
        <v>7.9634</v>
      </c>
      <c r="AA17" s="67">
        <f t="shared" si="10"/>
        <v>3</v>
      </c>
    </row>
    <row r="18" spans="1:27" x14ac:dyDescent="0.3">
      <c r="A18" s="63" t="s">
        <v>1516</v>
      </c>
      <c r="B18" s="64">
        <f>VLOOKUP($A18,'Return Data'!$B$7:$R$2843,3,0)</f>
        <v>44377</v>
      </c>
      <c r="C18" s="65">
        <f>VLOOKUP($A18,'Return Data'!$B$7:$R$2843,4,0)</f>
        <v>2184.64</v>
      </c>
      <c r="D18" s="65">
        <f>VLOOKUP($A18,'Return Data'!$B$7:$R$2843,5,0)</f>
        <v>0.86050000000000004</v>
      </c>
      <c r="E18" s="66">
        <f t="shared" si="0"/>
        <v>27</v>
      </c>
      <c r="F18" s="65">
        <f>VLOOKUP($A18,'Return Data'!$B$7:$R$2843,6,0)</f>
        <v>4.2013999999999996</v>
      </c>
      <c r="G18" s="66">
        <f t="shared" si="1"/>
        <v>2</v>
      </c>
      <c r="H18" s="65">
        <f>VLOOKUP($A18,'Return Data'!$B$7:$R$2843,7,0)</f>
        <v>3.5802999999999998</v>
      </c>
      <c r="I18" s="66">
        <f t="shared" si="2"/>
        <v>5</v>
      </c>
      <c r="J18" s="65">
        <f>VLOOKUP($A18,'Return Data'!$B$7:$R$2843,8,0)</f>
        <v>3.5133999999999999</v>
      </c>
      <c r="K18" s="66">
        <f t="shared" si="3"/>
        <v>6</v>
      </c>
      <c r="L18" s="65">
        <f>VLOOKUP($A18,'Return Data'!$B$7:$R$2843,9,0)</f>
        <v>3.0857999999999999</v>
      </c>
      <c r="M18" s="66">
        <f t="shared" si="4"/>
        <v>14</v>
      </c>
      <c r="N18" s="65">
        <f>VLOOKUP($A18,'Return Data'!$B$7:$R$2843,10,0)</f>
        <v>3.2816999999999998</v>
      </c>
      <c r="O18" s="66">
        <f t="shared" si="5"/>
        <v>15</v>
      </c>
      <c r="P18" s="65">
        <f>VLOOKUP($A18,'Return Data'!$B$7:$R$2843,11,0)</f>
        <v>3.3060999999999998</v>
      </c>
      <c r="Q18" s="66">
        <f t="shared" si="6"/>
        <v>10</v>
      </c>
      <c r="R18" s="65">
        <f>VLOOKUP($A18,'Return Data'!$B$7:$R$2843,12,0)</f>
        <v>3.8700999999999999</v>
      </c>
      <c r="S18" s="66">
        <f t="shared" si="7"/>
        <v>6</v>
      </c>
      <c r="T18" s="65">
        <f>VLOOKUP($A18,'Return Data'!$B$7:$R$2843,13,0)</f>
        <v>4.2953000000000001</v>
      </c>
      <c r="U18" s="66">
        <f t="shared" si="8"/>
        <v>5</v>
      </c>
      <c r="V18" s="65">
        <f>VLOOKUP($A18,'Return Data'!$B$7:$R$2843,17,0)</f>
        <v>7.4457000000000004</v>
      </c>
      <c r="W18" s="66">
        <f t="shared" si="9"/>
        <v>2</v>
      </c>
      <c r="X18" s="65">
        <f>VLOOKUP($A18,'Return Data'!$B$7:$R$2843,14,0)</f>
        <v>5.7676999999999996</v>
      </c>
      <c r="Y18" s="66">
        <f t="shared" si="11"/>
        <v>10</v>
      </c>
      <c r="Z18" s="65">
        <f>VLOOKUP($A18,'Return Data'!$B$7:$R$2843,16,0)</f>
        <v>7.4821999999999997</v>
      </c>
      <c r="AA18" s="67">
        <f t="shared" si="10"/>
        <v>7</v>
      </c>
    </row>
    <row r="19" spans="1:27" x14ac:dyDescent="0.3">
      <c r="A19" s="63" t="s">
        <v>1519</v>
      </c>
      <c r="B19" s="64">
        <f>VLOOKUP($A19,'Return Data'!$B$7:$R$2843,3,0)</f>
        <v>44377</v>
      </c>
      <c r="C19" s="65">
        <f>VLOOKUP($A19,'Return Data'!$B$7:$R$2843,4,0)</f>
        <v>12.0176</v>
      </c>
      <c r="D19" s="65">
        <f>VLOOKUP($A19,'Return Data'!$B$7:$R$2843,5,0)</f>
        <v>3.0375000000000001</v>
      </c>
      <c r="E19" s="66">
        <f t="shared" si="0"/>
        <v>16</v>
      </c>
      <c r="F19" s="65">
        <f>VLOOKUP($A19,'Return Data'!$B$7:$R$2843,6,0)</f>
        <v>3.0385</v>
      </c>
      <c r="G19" s="66">
        <f t="shared" si="1"/>
        <v>12</v>
      </c>
      <c r="H19" s="65">
        <f>VLOOKUP($A19,'Return Data'!$B$7:$R$2843,7,0)</f>
        <v>3.2562000000000002</v>
      </c>
      <c r="I19" s="66">
        <f t="shared" si="2"/>
        <v>9</v>
      </c>
      <c r="J19" s="65">
        <f>VLOOKUP($A19,'Return Data'!$B$7:$R$2843,8,0)</f>
        <v>3.1930000000000001</v>
      </c>
      <c r="K19" s="66">
        <f t="shared" si="3"/>
        <v>11</v>
      </c>
      <c r="L19" s="65">
        <f>VLOOKUP($A19,'Return Data'!$B$7:$R$2843,9,0)</f>
        <v>3.0640999999999998</v>
      </c>
      <c r="M19" s="66">
        <f t="shared" si="4"/>
        <v>16</v>
      </c>
      <c r="N19" s="65">
        <f>VLOOKUP($A19,'Return Data'!$B$7:$R$2843,10,0)</f>
        <v>3.3961999999999999</v>
      </c>
      <c r="O19" s="66">
        <f t="shared" si="5"/>
        <v>9</v>
      </c>
      <c r="P19" s="65">
        <f>VLOOKUP($A19,'Return Data'!$B$7:$R$2843,11,0)</f>
        <v>3.1958000000000002</v>
      </c>
      <c r="Q19" s="66">
        <f t="shared" si="6"/>
        <v>15</v>
      </c>
      <c r="R19" s="65">
        <f>VLOOKUP($A19,'Return Data'!$B$7:$R$2843,12,0)</f>
        <v>3.4007999999999998</v>
      </c>
      <c r="S19" s="66">
        <f t="shared" si="7"/>
        <v>17</v>
      </c>
      <c r="T19" s="65">
        <f>VLOOKUP($A19,'Return Data'!$B$7:$R$2843,13,0)</f>
        <v>3.4805000000000001</v>
      </c>
      <c r="U19" s="66">
        <f t="shared" si="8"/>
        <v>16</v>
      </c>
      <c r="V19" s="65">
        <f>VLOOKUP($A19,'Return Data'!$B$7:$R$2843,17,0)</f>
        <v>5.5082000000000004</v>
      </c>
      <c r="W19" s="66">
        <f t="shared" si="9"/>
        <v>9</v>
      </c>
      <c r="X19" s="65"/>
      <c r="Y19" s="66"/>
      <c r="Z19" s="65">
        <f>VLOOKUP($A19,'Return Data'!$B$7:$R$2843,16,0)</f>
        <v>6.4204999999999997</v>
      </c>
      <c r="AA19" s="67">
        <f t="shared" si="10"/>
        <v>15</v>
      </c>
    </row>
    <row r="20" spans="1:27" x14ac:dyDescent="0.3">
      <c r="A20" s="63" t="s">
        <v>1522</v>
      </c>
      <c r="B20" s="64">
        <f>VLOOKUP($A20,'Return Data'!$B$7:$R$2843,3,0)</f>
        <v>44377</v>
      </c>
      <c r="C20" s="65">
        <f>VLOOKUP($A20,'Return Data'!$B$7:$R$2843,4,0)</f>
        <v>2145.8816999999999</v>
      </c>
      <c r="D20" s="65">
        <f>VLOOKUP($A20,'Return Data'!$B$7:$R$2843,5,0)</f>
        <v>3.1844000000000001</v>
      </c>
      <c r="E20" s="66">
        <f t="shared" si="0"/>
        <v>14</v>
      </c>
      <c r="F20" s="65">
        <f>VLOOKUP($A20,'Return Data'!$B$7:$R$2843,6,0)</f>
        <v>2.9561000000000002</v>
      </c>
      <c r="G20" s="66">
        <f t="shared" si="1"/>
        <v>15</v>
      </c>
      <c r="H20" s="65">
        <f>VLOOKUP($A20,'Return Data'!$B$7:$R$2843,7,0)</f>
        <v>2.6953999999999998</v>
      </c>
      <c r="I20" s="66">
        <f t="shared" si="2"/>
        <v>18</v>
      </c>
      <c r="J20" s="65">
        <f>VLOOKUP($A20,'Return Data'!$B$7:$R$2843,8,0)</f>
        <v>2.6147999999999998</v>
      </c>
      <c r="K20" s="66">
        <f t="shared" si="3"/>
        <v>22</v>
      </c>
      <c r="L20" s="65">
        <f>VLOOKUP($A20,'Return Data'!$B$7:$R$2843,9,0)</f>
        <v>2.67</v>
      </c>
      <c r="M20" s="66">
        <f t="shared" si="4"/>
        <v>21</v>
      </c>
      <c r="N20" s="65">
        <f>VLOOKUP($A20,'Return Data'!$B$7:$R$2843,10,0)</f>
        <v>3.0346000000000002</v>
      </c>
      <c r="O20" s="66">
        <f t="shared" si="5"/>
        <v>20</v>
      </c>
      <c r="P20" s="65">
        <f>VLOOKUP($A20,'Return Data'!$B$7:$R$2843,11,0)</f>
        <v>2.9956999999999998</v>
      </c>
      <c r="Q20" s="66">
        <f t="shared" si="6"/>
        <v>20</v>
      </c>
      <c r="R20" s="65">
        <f>VLOOKUP($A20,'Return Data'!$B$7:$R$2843,12,0)</f>
        <v>3.1743000000000001</v>
      </c>
      <c r="S20" s="66">
        <f t="shared" si="7"/>
        <v>21</v>
      </c>
      <c r="T20" s="65">
        <f>VLOOKUP($A20,'Return Data'!$B$7:$R$2843,13,0)</f>
        <v>3.2431000000000001</v>
      </c>
      <c r="U20" s="66">
        <f t="shared" si="8"/>
        <v>21</v>
      </c>
      <c r="V20" s="65">
        <f>VLOOKUP($A20,'Return Data'!$B$7:$R$2843,17,0)</f>
        <v>5.1055999999999999</v>
      </c>
      <c r="W20" s="66">
        <f t="shared" si="9"/>
        <v>14</v>
      </c>
      <c r="X20" s="65">
        <f>VLOOKUP($A20,'Return Data'!$B$7:$R$2843,14,0)</f>
        <v>6.0102000000000002</v>
      </c>
      <c r="Y20" s="66">
        <f t="shared" si="11"/>
        <v>8</v>
      </c>
      <c r="Z20" s="65">
        <f>VLOOKUP($A20,'Return Data'!$B$7:$R$2843,16,0)</f>
        <v>7.5377000000000001</v>
      </c>
      <c r="AA20" s="67">
        <f t="shared" si="10"/>
        <v>5</v>
      </c>
    </row>
    <row r="21" spans="1:27" x14ac:dyDescent="0.3">
      <c r="A21" s="63" t="s">
        <v>1526</v>
      </c>
      <c r="B21" s="64">
        <f>VLOOKUP($A21,'Return Data'!$B$7:$R$2843,3,0)</f>
        <v>44377</v>
      </c>
      <c r="C21" s="65">
        <f>VLOOKUP($A21,'Return Data'!$B$7:$R$2843,4,0)</f>
        <v>33.9968</v>
      </c>
      <c r="D21" s="65">
        <f>VLOOKUP($A21,'Return Data'!$B$7:$R$2843,5,0)</f>
        <v>4.4024000000000001</v>
      </c>
      <c r="E21" s="66">
        <f t="shared" si="0"/>
        <v>6</v>
      </c>
      <c r="F21" s="65">
        <f>VLOOKUP($A21,'Return Data'!$B$7:$R$2843,6,0)</f>
        <v>2.6850999999999998</v>
      </c>
      <c r="G21" s="66">
        <f t="shared" si="1"/>
        <v>20</v>
      </c>
      <c r="H21" s="65">
        <f>VLOOKUP($A21,'Return Data'!$B$7:$R$2843,7,0)</f>
        <v>3.0386000000000002</v>
      </c>
      <c r="I21" s="66">
        <f t="shared" si="2"/>
        <v>12</v>
      </c>
      <c r="J21" s="65">
        <f>VLOOKUP($A21,'Return Data'!$B$7:$R$2843,8,0)</f>
        <v>3.1248999999999998</v>
      </c>
      <c r="K21" s="66">
        <f t="shared" si="3"/>
        <v>12</v>
      </c>
      <c r="L21" s="65">
        <f>VLOOKUP($A21,'Return Data'!$B$7:$R$2843,9,0)</f>
        <v>3.1255999999999999</v>
      </c>
      <c r="M21" s="66">
        <f t="shared" si="4"/>
        <v>13</v>
      </c>
      <c r="N21" s="65">
        <f>VLOOKUP($A21,'Return Data'!$B$7:$R$2843,10,0)</f>
        <v>3.2378</v>
      </c>
      <c r="O21" s="66">
        <f t="shared" si="5"/>
        <v>17</v>
      </c>
      <c r="P21" s="65">
        <f>VLOOKUP($A21,'Return Data'!$B$7:$R$2843,11,0)</f>
        <v>3.1273</v>
      </c>
      <c r="Q21" s="66">
        <f t="shared" si="6"/>
        <v>17</v>
      </c>
      <c r="R21" s="65">
        <f>VLOOKUP($A21,'Return Data'!$B$7:$R$2843,12,0)</f>
        <v>3.4699</v>
      </c>
      <c r="S21" s="66">
        <f t="shared" si="7"/>
        <v>15</v>
      </c>
      <c r="T21" s="65">
        <f>VLOOKUP($A21,'Return Data'!$B$7:$R$2843,13,0)</f>
        <v>3.7084999999999999</v>
      </c>
      <c r="U21" s="66">
        <f t="shared" si="8"/>
        <v>12</v>
      </c>
      <c r="V21" s="65">
        <f>VLOOKUP($A21,'Return Data'!$B$7:$R$2843,17,0)</f>
        <v>5.5621</v>
      </c>
      <c r="W21" s="66">
        <f t="shared" si="9"/>
        <v>8</v>
      </c>
      <c r="X21" s="65">
        <f>VLOOKUP($A21,'Return Data'!$B$7:$R$2843,14,0)</f>
        <v>6.3758999999999997</v>
      </c>
      <c r="Y21" s="66">
        <f t="shared" si="11"/>
        <v>6</v>
      </c>
      <c r="Z21" s="65">
        <f>VLOOKUP($A21,'Return Data'!$B$7:$R$2843,16,0)</f>
        <v>7.5137</v>
      </c>
      <c r="AA21" s="67">
        <f t="shared" si="10"/>
        <v>6</v>
      </c>
    </row>
    <row r="22" spans="1:27" x14ac:dyDescent="0.3">
      <c r="A22" s="63" t="s">
        <v>1528</v>
      </c>
      <c r="B22" s="64">
        <f>VLOOKUP($A22,'Return Data'!$B$7:$R$2843,3,0)</f>
        <v>44377</v>
      </c>
      <c r="C22" s="65">
        <f>VLOOKUP($A22,'Return Data'!$B$7:$R$2843,4,0)</f>
        <v>34.5075</v>
      </c>
      <c r="D22" s="65">
        <f>VLOOKUP($A22,'Return Data'!$B$7:$R$2843,5,0)</f>
        <v>4.2314999999999996</v>
      </c>
      <c r="E22" s="66">
        <f t="shared" si="0"/>
        <v>7</v>
      </c>
      <c r="F22" s="65">
        <f>VLOOKUP($A22,'Return Data'!$B$7:$R$2843,6,0)</f>
        <v>3.831</v>
      </c>
      <c r="G22" s="66">
        <f t="shared" si="1"/>
        <v>4</v>
      </c>
      <c r="H22" s="65">
        <f>VLOOKUP($A22,'Return Data'!$B$7:$R$2843,7,0)</f>
        <v>3.8559999999999999</v>
      </c>
      <c r="I22" s="66">
        <f t="shared" si="2"/>
        <v>2</v>
      </c>
      <c r="J22" s="65">
        <f>VLOOKUP($A22,'Return Data'!$B$7:$R$2843,8,0)</f>
        <v>3.3589000000000002</v>
      </c>
      <c r="K22" s="66">
        <f t="shared" si="3"/>
        <v>7</v>
      </c>
      <c r="L22" s="65">
        <f>VLOOKUP($A22,'Return Data'!$B$7:$R$2843,9,0)</f>
        <v>3.1501000000000001</v>
      </c>
      <c r="M22" s="66">
        <f t="shared" si="4"/>
        <v>10</v>
      </c>
      <c r="N22" s="65">
        <f>VLOOKUP($A22,'Return Data'!$B$7:$R$2843,10,0)</f>
        <v>3.2747999999999999</v>
      </c>
      <c r="O22" s="66">
        <f t="shared" si="5"/>
        <v>16</v>
      </c>
      <c r="P22" s="65">
        <f>VLOOKUP($A22,'Return Data'!$B$7:$R$2843,11,0)</f>
        <v>3.2711000000000001</v>
      </c>
      <c r="Q22" s="66">
        <f t="shared" si="6"/>
        <v>13</v>
      </c>
      <c r="R22" s="65">
        <f>VLOOKUP($A22,'Return Data'!$B$7:$R$2843,12,0)</f>
        <v>3.4127999999999998</v>
      </c>
      <c r="S22" s="66">
        <f t="shared" si="7"/>
        <v>16</v>
      </c>
      <c r="T22" s="65">
        <f>VLOOKUP($A22,'Return Data'!$B$7:$R$2843,13,0)</f>
        <v>3.4527999999999999</v>
      </c>
      <c r="U22" s="66">
        <f t="shared" si="8"/>
        <v>17</v>
      </c>
      <c r="V22" s="65">
        <f>VLOOKUP($A22,'Return Data'!$B$7:$R$2843,17,0)</f>
        <v>5.3807</v>
      </c>
      <c r="W22" s="66">
        <f t="shared" si="9"/>
        <v>10</v>
      </c>
      <c r="X22" s="65">
        <f>VLOOKUP($A22,'Return Data'!$B$7:$R$2843,14,0)</f>
        <v>6.2142999999999997</v>
      </c>
      <c r="Y22" s="66">
        <f t="shared" si="11"/>
        <v>7</v>
      </c>
      <c r="Z22" s="65">
        <f>VLOOKUP($A22,'Return Data'!$B$7:$R$2843,16,0)</f>
        <v>3.8386</v>
      </c>
      <c r="AA22" s="67">
        <f t="shared" si="10"/>
        <v>27</v>
      </c>
    </row>
    <row r="23" spans="1:27" x14ac:dyDescent="0.3">
      <c r="A23" s="63" t="s">
        <v>1531</v>
      </c>
      <c r="B23" s="64">
        <f>VLOOKUP($A23,'Return Data'!$B$7:$R$2843,3,0)</f>
        <v>44377</v>
      </c>
      <c r="C23" s="65">
        <f>VLOOKUP($A23,'Return Data'!$B$7:$R$2843,4,0)</f>
        <v>1064.3800000000001</v>
      </c>
      <c r="D23" s="65">
        <f>VLOOKUP($A23,'Return Data'!$B$7:$R$2843,5,0)</f>
        <v>5.0656999999999996</v>
      </c>
      <c r="E23" s="66">
        <f t="shared" si="0"/>
        <v>3</v>
      </c>
      <c r="F23" s="65">
        <f>VLOOKUP($A23,'Return Data'!$B$7:$R$2843,6,0)</f>
        <v>3.5200999999999998</v>
      </c>
      <c r="G23" s="66">
        <f t="shared" si="1"/>
        <v>8</v>
      </c>
      <c r="H23" s="65">
        <f>VLOOKUP($A23,'Return Data'!$B$7:$R$2843,7,0)</f>
        <v>3.7185000000000001</v>
      </c>
      <c r="I23" s="66">
        <f t="shared" si="2"/>
        <v>3</v>
      </c>
      <c r="J23" s="65">
        <f>VLOOKUP($A23,'Return Data'!$B$7:$R$2843,8,0)</f>
        <v>3.6042000000000001</v>
      </c>
      <c r="K23" s="66">
        <f t="shared" si="3"/>
        <v>4</v>
      </c>
      <c r="L23" s="65">
        <f>VLOOKUP($A23,'Return Data'!$B$7:$R$2843,9,0)</f>
        <v>3.2462</v>
      </c>
      <c r="M23" s="66">
        <f t="shared" si="4"/>
        <v>6</v>
      </c>
      <c r="N23" s="65">
        <f>VLOOKUP($A23,'Return Data'!$B$7:$R$2843,10,0)</f>
        <v>3.2848000000000002</v>
      </c>
      <c r="O23" s="66">
        <f t="shared" si="5"/>
        <v>14</v>
      </c>
      <c r="P23" s="65">
        <f>VLOOKUP($A23,'Return Data'!$B$7:$R$2843,11,0)</f>
        <v>3.0912000000000002</v>
      </c>
      <c r="Q23" s="66">
        <f t="shared" si="6"/>
        <v>18</v>
      </c>
      <c r="R23" s="65">
        <f>VLOOKUP($A23,'Return Data'!$B$7:$R$2843,12,0)</f>
        <v>3.2787999999999999</v>
      </c>
      <c r="S23" s="66">
        <f t="shared" si="7"/>
        <v>18</v>
      </c>
      <c r="T23" s="65">
        <f>VLOOKUP($A23,'Return Data'!$B$7:$R$2843,13,0)</f>
        <v>3.3816000000000002</v>
      </c>
      <c r="U23" s="66">
        <f t="shared" si="8"/>
        <v>18</v>
      </c>
      <c r="V23" s="65"/>
      <c r="W23" s="66"/>
      <c r="X23" s="65"/>
      <c r="Y23" s="66"/>
      <c r="Z23" s="65">
        <f>VLOOKUP($A23,'Return Data'!$B$7:$R$2843,16,0)</f>
        <v>3.9975000000000001</v>
      </c>
      <c r="AA23" s="67">
        <f t="shared" si="10"/>
        <v>26</v>
      </c>
    </row>
    <row r="24" spans="1:27" x14ac:dyDescent="0.3">
      <c r="A24" s="63" t="s">
        <v>1533</v>
      </c>
      <c r="B24" s="64">
        <f>VLOOKUP($A24,'Return Data'!$B$7:$R$2843,3,0)</f>
        <v>44377</v>
      </c>
      <c r="C24" s="65">
        <f>VLOOKUP($A24,'Return Data'!$B$7:$R$2843,4,0)</f>
        <v>1089.8535999999999</v>
      </c>
      <c r="D24" s="65">
        <f>VLOOKUP($A24,'Return Data'!$B$7:$R$2843,5,0)</f>
        <v>3.6877</v>
      </c>
      <c r="E24" s="66">
        <f t="shared" si="0"/>
        <v>10</v>
      </c>
      <c r="F24" s="65">
        <f>VLOOKUP($A24,'Return Data'!$B$7:$R$2843,6,0)</f>
        <v>3.3498999999999999</v>
      </c>
      <c r="G24" s="66">
        <f t="shared" si="1"/>
        <v>9</v>
      </c>
      <c r="H24" s="65">
        <f>VLOOKUP($A24,'Return Data'!$B$7:$R$2843,7,0)</f>
        <v>3.3546</v>
      </c>
      <c r="I24" s="66">
        <f t="shared" si="2"/>
        <v>8</v>
      </c>
      <c r="J24" s="65">
        <f>VLOOKUP($A24,'Return Data'!$B$7:$R$2843,8,0)</f>
        <v>3.2747000000000002</v>
      </c>
      <c r="K24" s="66">
        <f t="shared" si="3"/>
        <v>9</v>
      </c>
      <c r="L24" s="65">
        <f>VLOOKUP($A24,'Return Data'!$B$7:$R$2843,9,0)</f>
        <v>3.1962999999999999</v>
      </c>
      <c r="M24" s="66">
        <f t="shared" si="4"/>
        <v>9</v>
      </c>
      <c r="N24" s="65">
        <f>VLOOKUP($A24,'Return Data'!$B$7:$R$2843,10,0)</f>
        <v>3.4184000000000001</v>
      </c>
      <c r="O24" s="66">
        <f t="shared" si="5"/>
        <v>8</v>
      </c>
      <c r="P24" s="65">
        <f>VLOOKUP($A24,'Return Data'!$B$7:$R$2843,11,0)</f>
        <v>3.1938</v>
      </c>
      <c r="Q24" s="66">
        <f t="shared" si="6"/>
        <v>16</v>
      </c>
      <c r="R24" s="65">
        <f>VLOOKUP($A24,'Return Data'!$B$7:$R$2843,12,0)</f>
        <v>3.4748999999999999</v>
      </c>
      <c r="S24" s="66">
        <f t="shared" si="7"/>
        <v>14</v>
      </c>
      <c r="T24" s="65">
        <f>VLOOKUP($A24,'Return Data'!$B$7:$R$2843,13,0)</f>
        <v>3.6913</v>
      </c>
      <c r="U24" s="66">
        <f t="shared" si="8"/>
        <v>14</v>
      </c>
      <c r="V24" s="65"/>
      <c r="W24" s="66"/>
      <c r="X24" s="65"/>
      <c r="Y24" s="66"/>
      <c r="Z24" s="65">
        <f>VLOOKUP($A24,'Return Data'!$B$7:$R$2843,16,0)</f>
        <v>5.1787999999999998</v>
      </c>
      <c r="AA24" s="67">
        <f t="shared" si="10"/>
        <v>21</v>
      </c>
    </row>
    <row r="25" spans="1:27" x14ac:dyDescent="0.3">
      <c r="A25" s="63" t="s">
        <v>1535</v>
      </c>
      <c r="B25" s="64">
        <f>VLOOKUP($A25,'Return Data'!$B$7:$R$2843,3,0)</f>
        <v>44377</v>
      </c>
      <c r="C25" s="65">
        <f>VLOOKUP($A25,'Return Data'!$B$7:$R$2843,4,0)</f>
        <v>13.6092</v>
      </c>
      <c r="D25" s="65">
        <f>VLOOKUP($A25,'Return Data'!$B$7:$R$2843,5,0)</f>
        <v>2.1457000000000002</v>
      </c>
      <c r="E25" s="66">
        <f t="shared" si="0"/>
        <v>23</v>
      </c>
      <c r="F25" s="65">
        <f>VLOOKUP($A25,'Return Data'!$B$7:$R$2843,6,0)</f>
        <v>2.9514</v>
      </c>
      <c r="G25" s="66">
        <f t="shared" si="1"/>
        <v>16</v>
      </c>
      <c r="H25" s="65">
        <f>VLOOKUP($A25,'Return Data'!$B$7:$R$2843,7,0)</f>
        <v>1.9931000000000001</v>
      </c>
      <c r="I25" s="66">
        <f t="shared" si="2"/>
        <v>26</v>
      </c>
      <c r="J25" s="65">
        <f>VLOOKUP($A25,'Return Data'!$B$7:$R$2843,8,0)</f>
        <v>1.3609</v>
      </c>
      <c r="K25" s="66">
        <f t="shared" si="3"/>
        <v>26</v>
      </c>
      <c r="L25" s="65">
        <f>VLOOKUP($A25,'Return Data'!$B$7:$R$2843,9,0)</f>
        <v>1.7338</v>
      </c>
      <c r="M25" s="66">
        <f t="shared" si="4"/>
        <v>26</v>
      </c>
      <c r="N25" s="65">
        <f>VLOOKUP($A25,'Return Data'!$B$7:$R$2843,10,0)</f>
        <v>2.1425000000000001</v>
      </c>
      <c r="O25" s="66">
        <f t="shared" si="5"/>
        <v>26</v>
      </c>
      <c r="P25" s="65">
        <f>VLOOKUP($A25,'Return Data'!$B$7:$R$2843,11,0)</f>
        <v>2.1959</v>
      </c>
      <c r="Q25" s="66">
        <f t="shared" si="6"/>
        <v>26</v>
      </c>
      <c r="R25" s="65">
        <f>VLOOKUP($A25,'Return Data'!$B$7:$R$2843,12,0)</f>
        <v>2.6143000000000001</v>
      </c>
      <c r="S25" s="66">
        <f t="shared" si="7"/>
        <v>25</v>
      </c>
      <c r="T25" s="65">
        <f>VLOOKUP($A25,'Return Data'!$B$7:$R$2843,13,0)</f>
        <v>2.7505000000000002</v>
      </c>
      <c r="U25" s="66">
        <f t="shared" si="8"/>
        <v>25</v>
      </c>
      <c r="V25" s="65">
        <f>VLOOKUP($A25,'Return Data'!$B$7:$R$2843,17,0)</f>
        <v>4.1776</v>
      </c>
      <c r="W25" s="66">
        <f t="shared" si="9"/>
        <v>20</v>
      </c>
      <c r="X25" s="65">
        <f>VLOOKUP($A25,'Return Data'!$B$7:$R$2843,14,0)</f>
        <v>-1.2E-2</v>
      </c>
      <c r="Y25" s="66">
        <f t="shared" si="11"/>
        <v>17</v>
      </c>
      <c r="Z25" s="65">
        <f>VLOOKUP($A25,'Return Data'!$B$7:$R$2843,16,0)</f>
        <v>4.0198</v>
      </c>
      <c r="AA25" s="67">
        <f t="shared" si="10"/>
        <v>25</v>
      </c>
    </row>
    <row r="26" spans="1:27" x14ac:dyDescent="0.3">
      <c r="A26" s="63" t="s">
        <v>2026</v>
      </c>
      <c r="B26" s="64">
        <f>VLOOKUP($A26,'Return Data'!$B$7:$R$2843,3,0)</f>
        <v>44377</v>
      </c>
      <c r="C26" s="65">
        <f>VLOOKUP($A26,'Return Data'!$B$7:$R$2843,4,0)</f>
        <v>2203.6241</v>
      </c>
      <c r="D26" s="65">
        <f>VLOOKUP($A26,'Return Data'!$B$7:$R$2843,5,0)</f>
        <v>2.5609000000000002</v>
      </c>
      <c r="E26" s="66">
        <f t="shared" si="0"/>
        <v>20</v>
      </c>
      <c r="F26" s="65">
        <f>VLOOKUP($A26,'Return Data'!$B$7:$R$2843,6,0)</f>
        <v>2.0548000000000002</v>
      </c>
      <c r="G26" s="66">
        <f t="shared" si="1"/>
        <v>27</v>
      </c>
      <c r="H26" s="65">
        <f>VLOOKUP($A26,'Return Data'!$B$7:$R$2843,7,0)</f>
        <v>1.5179</v>
      </c>
      <c r="I26" s="66">
        <f t="shared" si="2"/>
        <v>27</v>
      </c>
      <c r="J26" s="65">
        <f>VLOOKUP($A26,'Return Data'!$B$7:$R$2843,8,0)</f>
        <v>1.2508999999999999</v>
      </c>
      <c r="K26" s="66">
        <f t="shared" si="3"/>
        <v>27</v>
      </c>
      <c r="L26" s="65">
        <f>VLOOKUP($A26,'Return Data'!$B$7:$R$2843,9,0)</f>
        <v>1.3665</v>
      </c>
      <c r="M26" s="66">
        <f t="shared" si="4"/>
        <v>27</v>
      </c>
      <c r="N26" s="65">
        <f>VLOOKUP($A26,'Return Data'!$B$7:$R$2843,10,0)</f>
        <v>1.8324</v>
      </c>
      <c r="O26" s="66">
        <f t="shared" si="5"/>
        <v>27</v>
      </c>
      <c r="P26" s="65">
        <f>VLOOKUP($A26,'Return Data'!$B$7:$R$2843,11,0)</f>
        <v>1.6647000000000001</v>
      </c>
      <c r="Q26" s="66">
        <f t="shared" si="6"/>
        <v>27</v>
      </c>
      <c r="R26" s="65">
        <f>VLOOKUP($A26,'Return Data'!$B$7:$R$2843,12,0)</f>
        <v>1.8541000000000001</v>
      </c>
      <c r="S26" s="66">
        <f t="shared" si="7"/>
        <v>27</v>
      </c>
      <c r="T26" s="65">
        <f>VLOOKUP($A26,'Return Data'!$B$7:$R$2843,13,0)</f>
        <v>2.0024000000000002</v>
      </c>
      <c r="U26" s="66">
        <f t="shared" si="8"/>
        <v>27</v>
      </c>
      <c r="V26" s="65">
        <f>VLOOKUP($A26,'Return Data'!$B$7:$R$2843,17,0)</f>
        <v>3.7688000000000001</v>
      </c>
      <c r="W26" s="66">
        <f t="shared" si="9"/>
        <v>21</v>
      </c>
      <c r="X26" s="65">
        <f>VLOOKUP($A26,'Return Data'!$B$7:$R$2843,14,0)</f>
        <v>4.8428000000000004</v>
      </c>
      <c r="Y26" s="66">
        <f t="shared" si="11"/>
        <v>13</v>
      </c>
      <c r="Z26" s="65">
        <f>VLOOKUP($A26,'Return Data'!$B$7:$R$2843,16,0)</f>
        <v>7.1980000000000004</v>
      </c>
      <c r="AA26" s="67">
        <f t="shared" si="10"/>
        <v>11</v>
      </c>
    </row>
    <row r="27" spans="1:27" x14ac:dyDescent="0.3">
      <c r="A27" s="63" t="s">
        <v>1536</v>
      </c>
      <c r="B27" s="64">
        <f>VLOOKUP($A27,'Return Data'!$B$7:$R$2843,3,0)</f>
        <v>44377</v>
      </c>
      <c r="C27" s="65">
        <f>VLOOKUP($A27,'Return Data'!$B$7:$R$2843,4,0)</f>
        <v>3110.1922</v>
      </c>
      <c r="D27" s="65">
        <f>VLOOKUP($A27,'Return Data'!$B$7:$R$2843,5,0)</f>
        <v>3.1736</v>
      </c>
      <c r="E27" s="66">
        <f t="shared" si="0"/>
        <v>15</v>
      </c>
      <c r="F27" s="65">
        <f>VLOOKUP($A27,'Return Data'!$B$7:$R$2843,6,0)</f>
        <v>3.5217000000000001</v>
      </c>
      <c r="G27" s="66">
        <f t="shared" si="1"/>
        <v>7</v>
      </c>
      <c r="H27" s="65">
        <f>VLOOKUP($A27,'Return Data'!$B$7:$R$2843,7,0)</f>
        <v>3.4403000000000001</v>
      </c>
      <c r="I27" s="66">
        <f t="shared" si="2"/>
        <v>7</v>
      </c>
      <c r="J27" s="65">
        <f>VLOOKUP($A27,'Return Data'!$B$7:$R$2843,8,0)</f>
        <v>3.8780000000000001</v>
      </c>
      <c r="K27" s="66">
        <f t="shared" si="3"/>
        <v>2</v>
      </c>
      <c r="L27" s="65">
        <f>VLOOKUP($A27,'Return Data'!$B$7:$R$2843,9,0)</f>
        <v>15.626300000000001</v>
      </c>
      <c r="M27" s="66">
        <f t="shared" si="4"/>
        <v>1</v>
      </c>
      <c r="N27" s="65">
        <f>VLOOKUP($A27,'Return Data'!$B$7:$R$2843,10,0)</f>
        <v>8.6020000000000003</v>
      </c>
      <c r="O27" s="66">
        <f t="shared" si="5"/>
        <v>2</v>
      </c>
      <c r="P27" s="65">
        <f>VLOOKUP($A27,'Return Data'!$B$7:$R$2843,11,0)</f>
        <v>6.5182000000000002</v>
      </c>
      <c r="Q27" s="66">
        <f t="shared" si="6"/>
        <v>2</v>
      </c>
      <c r="R27" s="65">
        <f>VLOOKUP($A27,'Return Data'!$B$7:$R$2843,12,0)</f>
        <v>6.5481999999999996</v>
      </c>
      <c r="S27" s="66">
        <f t="shared" si="7"/>
        <v>2</v>
      </c>
      <c r="T27" s="65">
        <f>VLOOKUP($A27,'Return Data'!$B$7:$R$2843,13,0)</f>
        <v>5.6273</v>
      </c>
      <c r="U27" s="66">
        <f t="shared" si="8"/>
        <v>2</v>
      </c>
      <c r="V27" s="65">
        <f>VLOOKUP($A27,'Return Data'!$B$7:$R$2843,17,0)</f>
        <v>3.7589999999999999</v>
      </c>
      <c r="W27" s="66">
        <f t="shared" si="9"/>
        <v>22</v>
      </c>
      <c r="X27" s="65">
        <f>VLOOKUP($A27,'Return Data'!$B$7:$R$2843,14,0)</f>
        <v>4.3186999999999998</v>
      </c>
      <c r="Y27" s="66">
        <f t="shared" si="11"/>
        <v>15</v>
      </c>
      <c r="Z27" s="65">
        <f>VLOOKUP($A27,'Return Data'!$B$7:$R$2843,16,0)</f>
        <v>5.9668999999999999</v>
      </c>
      <c r="AA27" s="67">
        <f t="shared" si="10"/>
        <v>19</v>
      </c>
    </row>
    <row r="28" spans="1:27" x14ac:dyDescent="0.3">
      <c r="A28" s="63" t="s">
        <v>1540</v>
      </c>
      <c r="B28" s="64">
        <f>VLOOKUP($A28,'Return Data'!$B$7:$R$2843,3,0)</f>
        <v>44377</v>
      </c>
      <c r="C28" s="65">
        <f>VLOOKUP($A28,'Return Data'!$B$7:$R$2843,4,0)</f>
        <v>27.277999999999999</v>
      </c>
      <c r="D28" s="65">
        <f>VLOOKUP($A28,'Return Data'!$B$7:$R$2843,5,0)</f>
        <v>4.55</v>
      </c>
      <c r="E28" s="66">
        <f t="shared" si="0"/>
        <v>4</v>
      </c>
      <c r="F28" s="65">
        <f>VLOOKUP($A28,'Return Data'!$B$7:$R$2843,6,0)</f>
        <v>2.9449999999999998</v>
      </c>
      <c r="G28" s="66">
        <f t="shared" si="1"/>
        <v>17</v>
      </c>
      <c r="H28" s="65">
        <f>VLOOKUP($A28,'Return Data'!$B$7:$R$2843,7,0)</f>
        <v>2.7923</v>
      </c>
      <c r="I28" s="66">
        <f t="shared" si="2"/>
        <v>15</v>
      </c>
      <c r="J28" s="65">
        <f>VLOOKUP($A28,'Return Data'!$B$7:$R$2843,8,0)</f>
        <v>2.8130000000000002</v>
      </c>
      <c r="K28" s="66">
        <f t="shared" si="3"/>
        <v>18</v>
      </c>
      <c r="L28" s="65">
        <f>VLOOKUP($A28,'Return Data'!$B$7:$R$2843,9,0)</f>
        <v>3.0821000000000001</v>
      </c>
      <c r="M28" s="66">
        <f t="shared" si="4"/>
        <v>15</v>
      </c>
      <c r="N28" s="65">
        <f>VLOOKUP($A28,'Return Data'!$B$7:$R$2843,10,0)</f>
        <v>3.3426</v>
      </c>
      <c r="O28" s="66">
        <f t="shared" si="5"/>
        <v>12</v>
      </c>
      <c r="P28" s="65">
        <f>VLOOKUP($A28,'Return Data'!$B$7:$R$2843,11,0)</f>
        <v>3.2614000000000001</v>
      </c>
      <c r="Q28" s="66">
        <f t="shared" si="6"/>
        <v>14</v>
      </c>
      <c r="R28" s="65">
        <f>VLOOKUP($A28,'Return Data'!$B$7:$R$2843,12,0)</f>
        <v>3.5341999999999998</v>
      </c>
      <c r="S28" s="66">
        <f t="shared" si="7"/>
        <v>12</v>
      </c>
      <c r="T28" s="65">
        <f>VLOOKUP($A28,'Return Data'!$B$7:$R$2843,13,0)</f>
        <v>3.665</v>
      </c>
      <c r="U28" s="66">
        <f t="shared" si="8"/>
        <v>15</v>
      </c>
      <c r="V28" s="65">
        <f>VLOOKUP($A28,'Return Data'!$B$7:$R$2843,17,0)</f>
        <v>7.8246000000000002</v>
      </c>
      <c r="W28" s="66">
        <f t="shared" si="9"/>
        <v>1</v>
      </c>
      <c r="X28" s="65">
        <f>VLOOKUP($A28,'Return Data'!$B$7:$R$2843,14,0)</f>
        <v>8.3871000000000002</v>
      </c>
      <c r="Y28" s="66">
        <f t="shared" si="11"/>
        <v>1</v>
      </c>
      <c r="Z28" s="65">
        <f>VLOOKUP($A28,'Return Data'!$B$7:$R$2843,16,0)</f>
        <v>8.0266999999999999</v>
      </c>
      <c r="AA28" s="67">
        <f t="shared" si="10"/>
        <v>2</v>
      </c>
    </row>
    <row r="29" spans="1:27" x14ac:dyDescent="0.3">
      <c r="A29" s="63" t="s">
        <v>1542</v>
      </c>
      <c r="B29" s="64">
        <f>VLOOKUP($A29,'Return Data'!$B$7:$R$2843,3,0)</f>
        <v>44377</v>
      </c>
      <c r="C29" s="65">
        <f>VLOOKUP($A29,'Return Data'!$B$7:$R$2843,4,0)</f>
        <v>2191.2545</v>
      </c>
      <c r="D29" s="65">
        <f>VLOOKUP($A29,'Return Data'!$B$7:$R$2843,5,0)</f>
        <v>1.1427</v>
      </c>
      <c r="E29" s="66">
        <f t="shared" si="0"/>
        <v>25</v>
      </c>
      <c r="F29" s="65">
        <f>VLOOKUP($A29,'Return Data'!$B$7:$R$2843,6,0)</f>
        <v>2.5764</v>
      </c>
      <c r="G29" s="66">
        <f t="shared" si="1"/>
        <v>23</v>
      </c>
      <c r="H29" s="65">
        <f>VLOOKUP($A29,'Return Data'!$B$7:$R$2843,7,0)</f>
        <v>2.5648</v>
      </c>
      <c r="I29" s="66">
        <f t="shared" si="2"/>
        <v>20</v>
      </c>
      <c r="J29" s="65">
        <f>VLOOKUP($A29,'Return Data'!$B$7:$R$2843,8,0)</f>
        <v>2.5670999999999999</v>
      </c>
      <c r="K29" s="66">
        <f t="shared" si="3"/>
        <v>23</v>
      </c>
      <c r="L29" s="65">
        <f>VLOOKUP($A29,'Return Data'!$B$7:$R$2843,9,0)</f>
        <v>2.5722</v>
      </c>
      <c r="M29" s="66">
        <f t="shared" si="4"/>
        <v>23</v>
      </c>
      <c r="N29" s="65">
        <f>VLOOKUP($A29,'Return Data'!$B$7:$R$2843,10,0)</f>
        <v>2.7974000000000001</v>
      </c>
      <c r="O29" s="66">
        <f t="shared" si="5"/>
        <v>22</v>
      </c>
      <c r="P29" s="65">
        <f>VLOOKUP($A29,'Return Data'!$B$7:$R$2843,11,0)</f>
        <v>2.6718999999999999</v>
      </c>
      <c r="Q29" s="66">
        <f t="shared" si="6"/>
        <v>23</v>
      </c>
      <c r="R29" s="65">
        <f>VLOOKUP($A29,'Return Data'!$B$7:$R$2843,12,0)</f>
        <v>2.7848999999999999</v>
      </c>
      <c r="S29" s="66">
        <f t="shared" si="7"/>
        <v>23</v>
      </c>
      <c r="T29" s="65">
        <f>VLOOKUP($A29,'Return Data'!$B$7:$R$2843,13,0)</f>
        <v>2.8121999999999998</v>
      </c>
      <c r="U29" s="66">
        <f t="shared" si="8"/>
        <v>23</v>
      </c>
      <c r="V29" s="65">
        <f>VLOOKUP($A29,'Return Data'!$B$7:$R$2843,17,0)</f>
        <v>4.1778000000000004</v>
      </c>
      <c r="W29" s="66">
        <f t="shared" si="9"/>
        <v>19</v>
      </c>
      <c r="X29" s="65">
        <f>VLOOKUP($A29,'Return Data'!$B$7:$R$2843,14,0)</f>
        <v>3.1974999999999998</v>
      </c>
      <c r="Y29" s="66">
        <f t="shared" si="11"/>
        <v>16</v>
      </c>
      <c r="Z29" s="65">
        <f>VLOOKUP($A29,'Return Data'!$B$7:$R$2843,16,0)</f>
        <v>5.9762000000000004</v>
      </c>
      <c r="AA29" s="67">
        <f t="shared" si="10"/>
        <v>18</v>
      </c>
    </row>
    <row r="30" spans="1:27" x14ac:dyDescent="0.3">
      <c r="A30" s="63" t="s">
        <v>1545</v>
      </c>
      <c r="B30" s="64">
        <f>VLOOKUP($A30,'Return Data'!$B$7:$R$2843,3,0)</f>
        <v>44377</v>
      </c>
      <c r="C30" s="65">
        <f>VLOOKUP($A30,'Return Data'!$B$7:$R$2843,4,0)</f>
        <v>4716.4197999999997</v>
      </c>
      <c r="D30" s="65">
        <f>VLOOKUP($A30,'Return Data'!$B$7:$R$2843,5,0)</f>
        <v>4.2050000000000001</v>
      </c>
      <c r="E30" s="66">
        <f t="shared" si="0"/>
        <v>8</v>
      </c>
      <c r="F30" s="65">
        <f>VLOOKUP($A30,'Return Data'!$B$7:$R$2843,6,0)</f>
        <v>3.6890999999999998</v>
      </c>
      <c r="G30" s="66">
        <f t="shared" si="1"/>
        <v>5</v>
      </c>
      <c r="H30" s="65">
        <f>VLOOKUP($A30,'Return Data'!$B$7:$R$2843,7,0)</f>
        <v>3.6846000000000001</v>
      </c>
      <c r="I30" s="66">
        <f t="shared" si="2"/>
        <v>4</v>
      </c>
      <c r="J30" s="65">
        <f>VLOOKUP($A30,'Return Data'!$B$7:$R$2843,8,0)</f>
        <v>3.5445000000000002</v>
      </c>
      <c r="K30" s="66">
        <f t="shared" si="3"/>
        <v>5</v>
      </c>
      <c r="L30" s="65">
        <f>VLOOKUP($A30,'Return Data'!$B$7:$R$2843,9,0)</f>
        <v>3.3248000000000002</v>
      </c>
      <c r="M30" s="66">
        <f t="shared" si="4"/>
        <v>5</v>
      </c>
      <c r="N30" s="65">
        <f>VLOOKUP($A30,'Return Data'!$B$7:$R$2843,10,0)</f>
        <v>3.3723000000000001</v>
      </c>
      <c r="O30" s="66">
        <f t="shared" si="5"/>
        <v>10</v>
      </c>
      <c r="P30" s="65">
        <f>VLOOKUP($A30,'Return Data'!$B$7:$R$2843,11,0)</f>
        <v>3.3134999999999999</v>
      </c>
      <c r="Q30" s="66">
        <f t="shared" si="6"/>
        <v>9</v>
      </c>
      <c r="R30" s="65">
        <f>VLOOKUP($A30,'Return Data'!$B$7:$R$2843,12,0)</f>
        <v>3.6067999999999998</v>
      </c>
      <c r="S30" s="66">
        <f t="shared" si="7"/>
        <v>9</v>
      </c>
      <c r="T30" s="65">
        <f>VLOOKUP($A30,'Return Data'!$B$7:$R$2843,13,0)</f>
        <v>3.8041999999999998</v>
      </c>
      <c r="U30" s="66">
        <f t="shared" si="8"/>
        <v>10</v>
      </c>
      <c r="V30" s="65">
        <f>VLOOKUP($A30,'Return Data'!$B$7:$R$2843,17,0)</f>
        <v>5.7031000000000001</v>
      </c>
      <c r="W30" s="66">
        <f t="shared" si="9"/>
        <v>7</v>
      </c>
      <c r="X30" s="65">
        <f>VLOOKUP($A30,'Return Data'!$B$7:$R$2843,14,0)</f>
        <v>6.5453000000000001</v>
      </c>
      <c r="Y30" s="66">
        <f t="shared" si="11"/>
        <v>5</v>
      </c>
      <c r="Z30" s="65">
        <f>VLOOKUP($A30,'Return Data'!$B$7:$R$2843,16,0)</f>
        <v>7.2598000000000003</v>
      </c>
      <c r="AA30" s="67">
        <f t="shared" si="10"/>
        <v>9</v>
      </c>
    </row>
    <row r="31" spans="1:27" x14ac:dyDescent="0.3">
      <c r="A31" s="63" t="s">
        <v>1547</v>
      </c>
      <c r="B31" s="64">
        <f>VLOOKUP($A31,'Return Data'!$B$7:$R$2843,3,0)</f>
        <v>44377</v>
      </c>
      <c r="C31" s="65">
        <f>VLOOKUP($A31,'Return Data'!$B$7:$R$2843,4,0)</f>
        <v>10.9125</v>
      </c>
      <c r="D31" s="65">
        <f>VLOOKUP($A31,'Return Data'!$B$7:$R$2843,5,0)</f>
        <v>2.6760000000000002</v>
      </c>
      <c r="E31" s="66">
        <f t="shared" si="0"/>
        <v>19</v>
      </c>
      <c r="F31" s="65">
        <f>VLOOKUP($A31,'Return Data'!$B$7:$R$2843,6,0)</f>
        <v>2.6768000000000001</v>
      </c>
      <c r="G31" s="66">
        <f t="shared" si="1"/>
        <v>21</v>
      </c>
      <c r="H31" s="65">
        <f>VLOOKUP($A31,'Return Data'!$B$7:$R$2843,7,0)</f>
        <v>2.3424</v>
      </c>
      <c r="I31" s="66">
        <f t="shared" si="2"/>
        <v>24</v>
      </c>
      <c r="J31" s="65">
        <f>VLOOKUP($A31,'Return Data'!$B$7:$R$2843,8,0)</f>
        <v>2.3673999999999999</v>
      </c>
      <c r="K31" s="66">
        <f t="shared" si="3"/>
        <v>25</v>
      </c>
      <c r="L31" s="65">
        <f>VLOOKUP($A31,'Return Data'!$B$7:$R$2843,9,0)</f>
        <v>2.2648999999999999</v>
      </c>
      <c r="M31" s="66">
        <f t="shared" si="4"/>
        <v>25</v>
      </c>
      <c r="N31" s="65">
        <f>VLOOKUP($A31,'Return Data'!$B$7:$R$2843,10,0)</f>
        <v>2.5613999999999999</v>
      </c>
      <c r="O31" s="66">
        <f t="shared" si="5"/>
        <v>24</v>
      </c>
      <c r="P31" s="65">
        <f>VLOOKUP($A31,'Return Data'!$B$7:$R$2843,11,0)</f>
        <v>2.3220000000000001</v>
      </c>
      <c r="Q31" s="66">
        <f t="shared" si="6"/>
        <v>25</v>
      </c>
      <c r="R31" s="65">
        <f>VLOOKUP($A31,'Return Data'!$B$7:$R$2843,12,0)</f>
        <v>2.5356000000000001</v>
      </c>
      <c r="S31" s="66">
        <f t="shared" si="7"/>
        <v>26</v>
      </c>
      <c r="T31" s="65">
        <f>VLOOKUP($A31,'Return Data'!$B$7:$R$2843,13,0)</f>
        <v>2.7368000000000001</v>
      </c>
      <c r="U31" s="66">
        <f t="shared" si="8"/>
        <v>26</v>
      </c>
      <c r="V31" s="65"/>
      <c r="W31" s="66"/>
      <c r="X31" s="65"/>
      <c r="Y31" s="66"/>
      <c r="Z31" s="65">
        <f>VLOOKUP($A31,'Return Data'!$B$7:$R$2843,16,0)</f>
        <v>4.4196</v>
      </c>
      <c r="AA31" s="67">
        <f t="shared" si="10"/>
        <v>23</v>
      </c>
    </row>
    <row r="32" spans="1:27" x14ac:dyDescent="0.3">
      <c r="A32" s="63" t="s">
        <v>1549</v>
      </c>
      <c r="B32" s="64">
        <f>VLOOKUP($A32,'Return Data'!$B$7:$R$2843,3,0)</f>
        <v>44377</v>
      </c>
      <c r="C32" s="65">
        <f>VLOOKUP($A32,'Return Data'!$B$7:$R$2843,4,0)</f>
        <v>11.354100000000001</v>
      </c>
      <c r="D32" s="65">
        <f>VLOOKUP($A32,'Return Data'!$B$7:$R$2843,5,0)</f>
        <v>2.8935</v>
      </c>
      <c r="E32" s="66">
        <f t="shared" si="0"/>
        <v>17</v>
      </c>
      <c r="F32" s="65">
        <f>VLOOKUP($A32,'Return Data'!$B$7:$R$2843,6,0)</f>
        <v>2.9586999999999999</v>
      </c>
      <c r="G32" s="66">
        <f t="shared" si="1"/>
        <v>14</v>
      </c>
      <c r="H32" s="65">
        <f>VLOOKUP($A32,'Return Data'!$B$7:$R$2843,7,0)</f>
        <v>3.1246999999999998</v>
      </c>
      <c r="I32" s="66">
        <f t="shared" si="2"/>
        <v>11</v>
      </c>
      <c r="J32" s="65">
        <f>VLOOKUP($A32,'Return Data'!$B$7:$R$2843,8,0)</f>
        <v>2.7584</v>
      </c>
      <c r="K32" s="66">
        <f t="shared" si="3"/>
        <v>19</v>
      </c>
      <c r="L32" s="65">
        <f>VLOOKUP($A32,'Return Data'!$B$7:$R$2843,9,0)</f>
        <v>2.7833000000000001</v>
      </c>
      <c r="M32" s="66">
        <f t="shared" si="4"/>
        <v>18</v>
      </c>
      <c r="N32" s="65">
        <f>VLOOKUP($A32,'Return Data'!$B$7:$R$2843,10,0)</f>
        <v>3.1627999999999998</v>
      </c>
      <c r="O32" s="66">
        <f t="shared" si="5"/>
        <v>18</v>
      </c>
      <c r="P32" s="65">
        <f>VLOOKUP($A32,'Return Data'!$B$7:$R$2843,11,0)</f>
        <v>2.9809999999999999</v>
      </c>
      <c r="Q32" s="66">
        <f t="shared" si="6"/>
        <v>21</v>
      </c>
      <c r="R32" s="65">
        <f>VLOOKUP($A32,'Return Data'!$B$7:$R$2843,12,0)</f>
        <v>3.2456999999999998</v>
      </c>
      <c r="S32" s="66">
        <f t="shared" si="7"/>
        <v>19</v>
      </c>
      <c r="T32" s="65">
        <f>VLOOKUP($A32,'Return Data'!$B$7:$R$2843,13,0)</f>
        <v>3.3176999999999999</v>
      </c>
      <c r="U32" s="66">
        <f t="shared" si="8"/>
        <v>20</v>
      </c>
      <c r="V32" s="65">
        <f>VLOOKUP($A32,'Return Data'!$B$7:$R$2843,17,0)</f>
        <v>4.9257999999999997</v>
      </c>
      <c r="W32" s="66">
        <f t="shared" si="9"/>
        <v>16</v>
      </c>
      <c r="X32" s="65"/>
      <c r="Y32" s="66"/>
      <c r="Z32" s="65">
        <f>VLOOKUP($A32,'Return Data'!$B$7:$R$2843,16,0)</f>
        <v>5.3461999999999996</v>
      </c>
      <c r="AA32" s="67">
        <f t="shared" si="10"/>
        <v>20</v>
      </c>
    </row>
    <row r="33" spans="1:27" x14ac:dyDescent="0.3">
      <c r="A33" s="63" t="s">
        <v>1551</v>
      </c>
      <c r="B33" s="64">
        <f>VLOOKUP($A33,'Return Data'!$B$7:$R$2843,3,0)</f>
        <v>44377</v>
      </c>
      <c r="C33" s="65">
        <f>VLOOKUP($A33,'Return Data'!$B$7:$R$2843,4,0)</f>
        <v>3285.4063000000001</v>
      </c>
      <c r="D33" s="65">
        <f>VLOOKUP($A33,'Return Data'!$B$7:$R$2843,5,0)</f>
        <v>1.1043000000000001</v>
      </c>
      <c r="E33" s="66">
        <f t="shared" si="0"/>
        <v>26</v>
      </c>
      <c r="F33" s="65">
        <f>VLOOKUP($A33,'Return Data'!$B$7:$R$2843,6,0)</f>
        <v>2.6484000000000001</v>
      </c>
      <c r="G33" s="66">
        <f t="shared" si="1"/>
        <v>22</v>
      </c>
      <c r="H33" s="65">
        <f>VLOOKUP($A33,'Return Data'!$B$7:$R$2843,7,0)</f>
        <v>2.4499</v>
      </c>
      <c r="I33" s="66">
        <f t="shared" si="2"/>
        <v>23</v>
      </c>
      <c r="J33" s="65">
        <f>VLOOKUP($A33,'Return Data'!$B$7:$R$2843,8,0)</f>
        <v>3.0876999999999999</v>
      </c>
      <c r="K33" s="66">
        <f t="shared" si="3"/>
        <v>13</v>
      </c>
      <c r="L33" s="65">
        <f>VLOOKUP($A33,'Return Data'!$B$7:$R$2843,9,0)</f>
        <v>3.2166000000000001</v>
      </c>
      <c r="M33" s="66">
        <f t="shared" si="4"/>
        <v>8</v>
      </c>
      <c r="N33" s="65">
        <f>VLOOKUP($A33,'Return Data'!$B$7:$R$2843,10,0)</f>
        <v>3.3068</v>
      </c>
      <c r="O33" s="66">
        <f t="shared" si="5"/>
        <v>13</v>
      </c>
      <c r="P33" s="65">
        <f>VLOOKUP($A33,'Return Data'!$B$7:$R$2843,11,0)</f>
        <v>3.2850999999999999</v>
      </c>
      <c r="Q33" s="66">
        <f t="shared" si="6"/>
        <v>12</v>
      </c>
      <c r="R33" s="65">
        <f>VLOOKUP($A33,'Return Data'!$B$7:$R$2843,12,0)</f>
        <v>3.7774000000000001</v>
      </c>
      <c r="S33" s="66">
        <f t="shared" si="7"/>
        <v>7</v>
      </c>
      <c r="T33" s="65">
        <f>VLOOKUP($A33,'Return Data'!$B$7:$R$2843,13,0)</f>
        <v>3.9617</v>
      </c>
      <c r="U33" s="66">
        <f t="shared" si="8"/>
        <v>7</v>
      </c>
      <c r="V33" s="65">
        <f>VLOOKUP($A33,'Return Data'!$B$7:$R$2843,17,0)</f>
        <v>5.2195</v>
      </c>
      <c r="W33" s="66">
        <f t="shared" si="9"/>
        <v>13</v>
      </c>
      <c r="X33" s="65">
        <f>VLOOKUP($A33,'Return Data'!$B$7:$R$2843,14,0)</f>
        <v>4.6326000000000001</v>
      </c>
      <c r="Y33" s="66">
        <f t="shared" si="11"/>
        <v>14</v>
      </c>
      <c r="Z33" s="65">
        <f>VLOOKUP($A33,'Return Data'!$B$7:$R$2843,16,0)</f>
        <v>6.8910999999999998</v>
      </c>
      <c r="AA33" s="67">
        <f t="shared" si="10"/>
        <v>13</v>
      </c>
    </row>
    <row r="34" spans="1:27" x14ac:dyDescent="0.3">
      <c r="A34" s="63" t="s">
        <v>1553</v>
      </c>
      <c r="B34" s="64">
        <f>VLOOKUP($A34,'Return Data'!$B$7:$R$2843,3,0)</f>
        <v>44377</v>
      </c>
      <c r="C34" s="65">
        <f>VLOOKUP($A34,'Return Data'!$B$7:$R$2843,4,0)</f>
        <v>1091.9748</v>
      </c>
      <c r="D34" s="65">
        <f>VLOOKUP($A34,'Return Data'!$B$7:$R$2843,5,0)</f>
        <v>2.2865000000000002</v>
      </c>
      <c r="E34" s="66">
        <f t="shared" si="0"/>
        <v>22</v>
      </c>
      <c r="F34" s="65">
        <f>VLOOKUP($A34,'Return Data'!$B$7:$R$2843,6,0)</f>
        <v>2.3165</v>
      </c>
      <c r="G34" s="66">
        <f t="shared" si="1"/>
        <v>26</v>
      </c>
      <c r="H34" s="65">
        <f>VLOOKUP($A34,'Return Data'!$B$7:$R$2843,7,0)</f>
        <v>2.3260000000000001</v>
      </c>
      <c r="I34" s="66">
        <f t="shared" si="2"/>
        <v>25</v>
      </c>
      <c r="J34" s="65">
        <f>VLOOKUP($A34,'Return Data'!$B$7:$R$2843,8,0)</f>
        <v>2.3708</v>
      </c>
      <c r="K34" s="66">
        <f t="shared" si="3"/>
        <v>24</v>
      </c>
      <c r="L34" s="65">
        <f>VLOOKUP($A34,'Return Data'!$B$7:$R$2843,9,0)</f>
        <v>2.3938000000000001</v>
      </c>
      <c r="M34" s="66">
        <f t="shared" si="4"/>
        <v>24</v>
      </c>
      <c r="N34" s="65">
        <f>VLOOKUP($A34,'Return Data'!$B$7:$R$2843,10,0)</f>
        <v>2.4689000000000001</v>
      </c>
      <c r="O34" s="66">
        <f t="shared" si="5"/>
        <v>25</v>
      </c>
      <c r="P34" s="65">
        <f>VLOOKUP($A34,'Return Data'!$B$7:$R$2843,11,0)</f>
        <v>3.9794999999999998</v>
      </c>
      <c r="Q34" s="66">
        <f t="shared" si="6"/>
        <v>4</v>
      </c>
      <c r="R34" s="65">
        <f>VLOOKUP($A34,'Return Data'!$B$7:$R$2843,12,0)</f>
        <v>3.5171000000000001</v>
      </c>
      <c r="S34" s="66">
        <f t="shared" si="7"/>
        <v>13</v>
      </c>
      <c r="T34" s="65">
        <f>VLOOKUP($A34,'Return Data'!$B$7:$R$2843,13,0)</f>
        <v>3.8075999999999999</v>
      </c>
      <c r="U34" s="66">
        <f t="shared" si="8"/>
        <v>9</v>
      </c>
      <c r="V34" s="65"/>
      <c r="W34" s="66"/>
      <c r="X34" s="65"/>
      <c r="Y34" s="66"/>
      <c r="Z34" s="65">
        <f>VLOOKUP($A34,'Return Data'!$B$7:$R$2843,16,0)</f>
        <v>4.3455000000000004</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3.4770074074074073</v>
      </c>
      <c r="E36" s="74"/>
      <c r="F36" s="75">
        <f>AVERAGE(F8:F34)</f>
        <v>3.2301555555555552</v>
      </c>
      <c r="G36" s="74"/>
      <c r="H36" s="75">
        <f>AVERAGE(H8:H34)</f>
        <v>3.0712666666666668</v>
      </c>
      <c r="I36" s="74"/>
      <c r="J36" s="75">
        <f>AVERAGE(J8:J34)</f>
        <v>3.6908962962962963</v>
      </c>
      <c r="K36" s="74"/>
      <c r="L36" s="75">
        <f>AVERAGE(L8:L34)</f>
        <v>3.7185222222222216</v>
      </c>
      <c r="M36" s="74"/>
      <c r="N36" s="75">
        <f>AVERAGE(N8:N34)</f>
        <v>3.5865962962962965</v>
      </c>
      <c r="O36" s="74"/>
      <c r="P36" s="75">
        <f>AVERAGE(P8:P34)</f>
        <v>3.4329407407407406</v>
      </c>
      <c r="Q36" s="74"/>
      <c r="R36" s="75">
        <f>AVERAGE(R8:R34)</f>
        <v>3.6519222222222218</v>
      </c>
      <c r="S36" s="74"/>
      <c r="T36" s="75">
        <f>AVERAGE(T8:T34)</f>
        <v>3.8015185185185185</v>
      </c>
      <c r="U36" s="74"/>
      <c r="V36" s="75">
        <f>AVERAGE(V8:V34)</f>
        <v>5.3957409090909101</v>
      </c>
      <c r="W36" s="74"/>
      <c r="X36" s="75">
        <f>AVERAGE(X8:X34)</f>
        <v>5.5370764705882349</v>
      </c>
      <c r="Y36" s="74"/>
      <c r="Z36" s="75">
        <f>AVERAGE(Z8:Z34)</f>
        <v>6.3278407407407418</v>
      </c>
      <c r="AA36" s="76"/>
    </row>
    <row r="37" spans="1:27" x14ac:dyDescent="0.3">
      <c r="A37" s="73" t="s">
        <v>28</v>
      </c>
      <c r="B37" s="74"/>
      <c r="C37" s="74"/>
      <c r="D37" s="75">
        <f>MIN(D8:D34)</f>
        <v>0.86050000000000004</v>
      </c>
      <c r="E37" s="74"/>
      <c r="F37" s="75">
        <f>MIN(F8:F34)</f>
        <v>2.0548000000000002</v>
      </c>
      <c r="G37" s="74"/>
      <c r="H37" s="75">
        <f>MIN(H8:H34)</f>
        <v>1.5179</v>
      </c>
      <c r="I37" s="74"/>
      <c r="J37" s="75">
        <f>MIN(J8:J34)</f>
        <v>1.2508999999999999</v>
      </c>
      <c r="K37" s="74"/>
      <c r="L37" s="75">
        <f>MIN(L8:L34)</f>
        <v>1.3665</v>
      </c>
      <c r="M37" s="74"/>
      <c r="N37" s="75">
        <f>MIN(N8:N34)</f>
        <v>1.8324</v>
      </c>
      <c r="O37" s="74"/>
      <c r="P37" s="75">
        <f>MIN(P8:P34)</f>
        <v>1.6647000000000001</v>
      </c>
      <c r="Q37" s="74"/>
      <c r="R37" s="75">
        <f>MIN(R8:R34)</f>
        <v>1.8541000000000001</v>
      </c>
      <c r="S37" s="74"/>
      <c r="T37" s="75">
        <f>MIN(T8:T34)</f>
        <v>2.0024000000000002</v>
      </c>
      <c r="U37" s="74"/>
      <c r="V37" s="75">
        <f>MIN(V8:V34)</f>
        <v>3.7589999999999999</v>
      </c>
      <c r="W37" s="74"/>
      <c r="X37" s="75">
        <f>MIN(X8:X34)</f>
        <v>-1.2E-2</v>
      </c>
      <c r="Y37" s="74"/>
      <c r="Z37" s="75">
        <f>MIN(Z8:Z34)</f>
        <v>3.8386</v>
      </c>
      <c r="AA37" s="76"/>
    </row>
    <row r="38" spans="1:27" ht="15" thickBot="1" x14ac:dyDescent="0.35">
      <c r="A38" s="77" t="s">
        <v>29</v>
      </c>
      <c r="B38" s="78"/>
      <c r="C38" s="78"/>
      <c r="D38" s="79">
        <f>MAX(D8:D34)</f>
        <v>9.2567000000000004</v>
      </c>
      <c r="E38" s="78"/>
      <c r="F38" s="79">
        <f>MAX(F8:F34)</f>
        <v>8.0853999999999999</v>
      </c>
      <c r="G38" s="78"/>
      <c r="H38" s="79">
        <f>MAX(H8:H34)</f>
        <v>7.5311000000000003</v>
      </c>
      <c r="I38" s="78"/>
      <c r="J38" s="79">
        <f>MAX(J8:J34)</f>
        <v>23.552700000000002</v>
      </c>
      <c r="K38" s="78"/>
      <c r="L38" s="79">
        <f>MAX(L8:L34)</f>
        <v>15.626300000000001</v>
      </c>
      <c r="M38" s="78"/>
      <c r="N38" s="79">
        <f>MAX(N8:N34)</f>
        <v>8.6935000000000002</v>
      </c>
      <c r="O38" s="78"/>
      <c r="P38" s="79">
        <f>MAX(P8:P34)</f>
        <v>8.0023</v>
      </c>
      <c r="Q38" s="78"/>
      <c r="R38" s="79">
        <f>MAX(R8:R34)</f>
        <v>7.8636999999999997</v>
      </c>
      <c r="S38" s="78"/>
      <c r="T38" s="79">
        <f>MAX(T8:T34)</f>
        <v>8.2626000000000008</v>
      </c>
      <c r="U38" s="78"/>
      <c r="V38" s="79">
        <f>MAX(V8:V34)</f>
        <v>7.8246000000000002</v>
      </c>
      <c r="W38" s="78"/>
      <c r="X38" s="79">
        <f>MAX(X8:X34)</f>
        <v>8.3871000000000002</v>
      </c>
      <c r="Y38" s="78"/>
      <c r="Z38" s="79">
        <f>MAX(Z8:Z34)</f>
        <v>8.5486000000000004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44377</v>
      </c>
      <c r="C8" s="65">
        <f>VLOOKUP($A8,'Return Data'!$B$7:$R$2843,4,0)</f>
        <v>290.01920000000001</v>
      </c>
      <c r="D8" s="65">
        <f>VLOOKUP($A8,'Return Data'!$B$7:$R$2843,5,0)</f>
        <v>5.0726000000000004</v>
      </c>
      <c r="E8" s="66">
        <f t="shared" ref="E8:E24" si="0">RANK(D8,D$8:D$24,0)</f>
        <v>4</v>
      </c>
      <c r="F8" s="65">
        <f>VLOOKUP($A8,'Return Data'!$B$7:$R$2843,6,0)</f>
        <v>3.9338000000000002</v>
      </c>
      <c r="G8" s="66">
        <f t="shared" ref="G8:G24" si="1">RANK(F8,F$8:F$24,0)</f>
        <v>11</v>
      </c>
      <c r="H8" s="65">
        <f>VLOOKUP($A8,'Return Data'!$B$7:$R$2843,7,0)</f>
        <v>4.0141999999999998</v>
      </c>
      <c r="I8" s="66">
        <f t="shared" ref="I8:I24" si="2">RANK(H8,H$8:H$24,0)</f>
        <v>4</v>
      </c>
      <c r="J8" s="65">
        <f>VLOOKUP($A8,'Return Data'!$B$7:$R$2843,8,0)</f>
        <v>3.8685</v>
      </c>
      <c r="K8" s="66">
        <f t="shared" ref="K8:K24" si="3">RANK(J8,J$8:J$24,0)</f>
        <v>3</v>
      </c>
      <c r="L8" s="65">
        <f>VLOOKUP($A8,'Return Data'!$B$7:$R$2843,9,0)</f>
        <v>3.7713000000000001</v>
      </c>
      <c r="M8" s="66">
        <f t="shared" ref="M8:M24" si="4">RANK(L8,L$8:L$24,0)</f>
        <v>1</v>
      </c>
      <c r="N8" s="65">
        <f>VLOOKUP($A8,'Return Data'!$B$7:$R$2843,10,0)</f>
        <v>4.0050999999999997</v>
      </c>
      <c r="O8" s="66">
        <f t="shared" ref="O8:O24" si="5">RANK(N8,N$8:N$24,0)</f>
        <v>4</v>
      </c>
      <c r="P8" s="65">
        <f>VLOOKUP($A8,'Return Data'!$B$7:$R$2843,11,0)</f>
        <v>3.9725000000000001</v>
      </c>
      <c r="Q8" s="66">
        <f t="shared" ref="Q8:Q24" si="6">RANK(P8,P$8:P$24,0)</f>
        <v>2</v>
      </c>
      <c r="R8" s="65">
        <f>VLOOKUP($A8,'Return Data'!$B$7:$R$2843,12,0)</f>
        <v>4.1378000000000004</v>
      </c>
      <c r="S8" s="66">
        <f t="shared" ref="S8:S24" si="7">RANK(R8,R$8:R$24,0)</f>
        <v>2</v>
      </c>
      <c r="T8" s="65">
        <f>VLOOKUP($A8,'Return Data'!$B$7:$R$2843,13,0)</f>
        <v>4.4450000000000003</v>
      </c>
      <c r="U8" s="66">
        <f t="shared" ref="U8:U19" si="8">RANK(T8,T$8:T$24,0)</f>
        <v>2</v>
      </c>
      <c r="V8" s="65">
        <f>VLOOKUP($A8,'Return Data'!$B$7:$R$2843,17,0)</f>
        <v>6.3194999999999997</v>
      </c>
      <c r="W8" s="66">
        <f>RANK(V8,V$8:V$24,0)</f>
        <v>3</v>
      </c>
      <c r="X8" s="65">
        <f>VLOOKUP($A8,'Return Data'!$B$7:$R$2843,14,0)</f>
        <v>7.0624000000000002</v>
      </c>
      <c r="Y8" s="66">
        <f>RANK(X8,X$8:X$24,0)</f>
        <v>1</v>
      </c>
      <c r="Z8" s="65">
        <f>VLOOKUP($A8,'Return Data'!$B$7:$R$2843,16,0)</f>
        <v>7.8474000000000004</v>
      </c>
      <c r="AA8" s="67">
        <f t="shared" ref="AA8:AA24" si="9">RANK(Z8,Z$8:Z$24,0)</f>
        <v>5</v>
      </c>
    </row>
    <row r="9" spans="1:27" x14ac:dyDescent="0.3">
      <c r="A9" s="63" t="s">
        <v>1202</v>
      </c>
      <c r="B9" s="64">
        <f>VLOOKUP($A9,'Return Data'!$B$7:$R$2843,3,0)</f>
        <v>44377</v>
      </c>
      <c r="C9" s="65">
        <f>VLOOKUP($A9,'Return Data'!$B$7:$R$2843,4,0)</f>
        <v>1117.6143999999999</v>
      </c>
      <c r="D9" s="65">
        <f>VLOOKUP($A9,'Return Data'!$B$7:$R$2843,5,0)</f>
        <v>4.3833000000000002</v>
      </c>
      <c r="E9" s="66">
        <f t="shared" si="0"/>
        <v>10</v>
      </c>
      <c r="F9" s="65">
        <f>VLOOKUP($A9,'Return Data'!$B$7:$R$2843,6,0)</f>
        <v>4.0166000000000004</v>
      </c>
      <c r="G9" s="66">
        <f t="shared" si="1"/>
        <v>6</v>
      </c>
      <c r="H9" s="65">
        <f>VLOOKUP($A9,'Return Data'!$B$7:$R$2843,7,0)</f>
        <v>3.95</v>
      </c>
      <c r="I9" s="66">
        <f t="shared" si="2"/>
        <v>6</v>
      </c>
      <c r="J9" s="65">
        <f>VLOOKUP($A9,'Return Data'!$B$7:$R$2843,8,0)</f>
        <v>3.7759</v>
      </c>
      <c r="K9" s="66">
        <f t="shared" si="3"/>
        <v>4</v>
      </c>
      <c r="L9" s="65">
        <f>VLOOKUP($A9,'Return Data'!$B$7:$R$2843,9,0)</f>
        <v>3.6747999999999998</v>
      </c>
      <c r="M9" s="66">
        <f t="shared" si="4"/>
        <v>4</v>
      </c>
      <c r="N9" s="65">
        <f>VLOOKUP($A9,'Return Data'!$B$7:$R$2843,10,0)</f>
        <v>3.923</v>
      </c>
      <c r="O9" s="66">
        <f t="shared" si="5"/>
        <v>5</v>
      </c>
      <c r="P9" s="65">
        <f>VLOOKUP($A9,'Return Data'!$B$7:$R$2843,11,0)</f>
        <v>3.9115000000000002</v>
      </c>
      <c r="Q9" s="66">
        <f t="shared" si="6"/>
        <v>5</v>
      </c>
      <c r="R9" s="65">
        <f>VLOOKUP($A9,'Return Data'!$B$7:$R$2843,12,0)</f>
        <v>4.0533000000000001</v>
      </c>
      <c r="S9" s="66">
        <f t="shared" si="7"/>
        <v>3</v>
      </c>
      <c r="T9" s="65">
        <f>VLOOKUP($A9,'Return Data'!$B$7:$R$2843,13,0)</f>
        <v>4.2630999999999997</v>
      </c>
      <c r="U9" s="66">
        <f t="shared" si="8"/>
        <v>6</v>
      </c>
      <c r="V9" s="65"/>
      <c r="W9" s="66"/>
      <c r="X9" s="65"/>
      <c r="Y9" s="66"/>
      <c r="Z9" s="65">
        <f>VLOOKUP($A9,'Return Data'!$B$7:$R$2843,16,0)</f>
        <v>6.0225999999999997</v>
      </c>
      <c r="AA9" s="67">
        <f t="shared" si="9"/>
        <v>15</v>
      </c>
    </row>
    <row r="10" spans="1:27" x14ac:dyDescent="0.3">
      <c r="A10" s="63" t="s">
        <v>1204</v>
      </c>
      <c r="B10" s="64">
        <f>VLOOKUP($A10,'Return Data'!$B$7:$R$2843,3,0)</f>
        <v>44377</v>
      </c>
      <c r="C10" s="65">
        <f>VLOOKUP($A10,'Return Data'!$B$7:$R$2843,4,0)</f>
        <v>1098.7657999999999</v>
      </c>
      <c r="D10" s="65">
        <f>VLOOKUP($A10,'Return Data'!$B$7:$R$2843,5,0)</f>
        <v>2.8437999999999999</v>
      </c>
      <c r="E10" s="66">
        <f t="shared" si="0"/>
        <v>14</v>
      </c>
      <c r="F10" s="65">
        <f>VLOOKUP($A10,'Return Data'!$B$7:$R$2843,6,0)</f>
        <v>2.8466999999999998</v>
      </c>
      <c r="G10" s="66">
        <f t="shared" si="1"/>
        <v>17</v>
      </c>
      <c r="H10" s="65">
        <f>VLOOKUP($A10,'Return Data'!$B$7:$R$2843,7,0)</f>
        <v>2.8483999999999998</v>
      </c>
      <c r="I10" s="66">
        <f t="shared" si="2"/>
        <v>17</v>
      </c>
      <c r="J10" s="65">
        <f>VLOOKUP($A10,'Return Data'!$B$7:$R$2843,8,0)</f>
        <v>2.8719000000000001</v>
      </c>
      <c r="K10" s="66">
        <f t="shared" si="3"/>
        <v>17</v>
      </c>
      <c r="L10" s="65">
        <f>VLOOKUP($A10,'Return Data'!$B$7:$R$2843,9,0)</f>
        <v>2.8492000000000002</v>
      </c>
      <c r="M10" s="66">
        <f t="shared" si="4"/>
        <v>17</v>
      </c>
      <c r="N10" s="65">
        <f>VLOOKUP($A10,'Return Data'!$B$7:$R$2843,10,0)</f>
        <v>2.8902000000000001</v>
      </c>
      <c r="O10" s="66">
        <f t="shared" si="5"/>
        <v>17</v>
      </c>
      <c r="P10" s="65">
        <f>VLOOKUP($A10,'Return Data'!$B$7:$R$2843,11,0)</f>
        <v>2.8974000000000002</v>
      </c>
      <c r="Q10" s="66">
        <f t="shared" si="6"/>
        <v>17</v>
      </c>
      <c r="R10" s="65">
        <f>VLOOKUP($A10,'Return Data'!$B$7:$R$2843,12,0)</f>
        <v>3.0672000000000001</v>
      </c>
      <c r="S10" s="66">
        <f t="shared" si="7"/>
        <v>17</v>
      </c>
      <c r="T10" s="65">
        <f>VLOOKUP($A10,'Return Data'!$B$7:$R$2843,13,0)</f>
        <v>3.0855999999999999</v>
      </c>
      <c r="U10" s="66">
        <f t="shared" si="8"/>
        <v>16</v>
      </c>
      <c r="V10" s="65"/>
      <c r="W10" s="66"/>
      <c r="X10" s="65"/>
      <c r="Y10" s="66"/>
      <c r="Z10" s="65">
        <f>VLOOKUP($A10,'Return Data'!$B$7:$R$2843,16,0)</f>
        <v>4.7422000000000004</v>
      </c>
      <c r="AA10" s="67">
        <f t="shared" si="9"/>
        <v>16</v>
      </c>
    </row>
    <row r="11" spans="1:27" x14ac:dyDescent="0.3">
      <c r="A11" s="63" t="s">
        <v>1206</v>
      </c>
      <c r="B11" s="64">
        <f>VLOOKUP($A11,'Return Data'!$B$7:$R$2843,3,0)</f>
        <v>44377</v>
      </c>
      <c r="C11" s="65">
        <f>VLOOKUP($A11,'Return Data'!$B$7:$R$2843,4,0)</f>
        <v>42.520800000000001</v>
      </c>
      <c r="D11" s="65">
        <f>VLOOKUP($A11,'Return Data'!$B$7:$R$2843,5,0)</f>
        <v>2.9188000000000001</v>
      </c>
      <c r="E11" s="66">
        <f t="shared" si="0"/>
        <v>13</v>
      </c>
      <c r="F11" s="65">
        <f>VLOOKUP($A11,'Return Data'!$B$7:$R$2843,6,0)</f>
        <v>3.7446000000000002</v>
      </c>
      <c r="G11" s="66">
        <f t="shared" si="1"/>
        <v>15</v>
      </c>
      <c r="H11" s="65">
        <f>VLOOKUP($A11,'Return Data'!$B$7:$R$2843,7,0)</f>
        <v>3.7551999999999999</v>
      </c>
      <c r="I11" s="66">
        <f t="shared" si="2"/>
        <v>14</v>
      </c>
      <c r="J11" s="65">
        <f>VLOOKUP($A11,'Return Data'!$B$7:$R$2843,8,0)</f>
        <v>3.1492</v>
      </c>
      <c r="K11" s="66">
        <f t="shared" si="3"/>
        <v>16</v>
      </c>
      <c r="L11" s="65">
        <f>VLOOKUP($A11,'Return Data'!$B$7:$R$2843,9,0)</f>
        <v>3.3344</v>
      </c>
      <c r="M11" s="66">
        <f t="shared" si="4"/>
        <v>12</v>
      </c>
      <c r="N11" s="65">
        <f>VLOOKUP($A11,'Return Data'!$B$7:$R$2843,10,0)</f>
        <v>4.0816999999999997</v>
      </c>
      <c r="O11" s="66">
        <f t="shared" si="5"/>
        <v>2</v>
      </c>
      <c r="P11" s="65">
        <f>VLOOKUP($A11,'Return Data'!$B$7:$R$2843,11,0)</f>
        <v>3.8799000000000001</v>
      </c>
      <c r="Q11" s="66">
        <f t="shared" si="6"/>
        <v>7</v>
      </c>
      <c r="R11" s="65">
        <f>VLOOKUP($A11,'Return Data'!$B$7:$R$2843,12,0)</f>
        <v>3.8605</v>
      </c>
      <c r="S11" s="66">
        <f t="shared" si="7"/>
        <v>11</v>
      </c>
      <c r="T11" s="65">
        <f>VLOOKUP($A11,'Return Data'!$B$7:$R$2843,13,0)</f>
        <v>4.0289999999999999</v>
      </c>
      <c r="U11" s="66">
        <f t="shared" si="8"/>
        <v>10</v>
      </c>
      <c r="V11" s="65">
        <f>VLOOKUP($A11,'Return Data'!$B$7:$R$2843,17,0)</f>
        <v>5.8963999999999999</v>
      </c>
      <c r="W11" s="66">
        <f t="shared" ref="W11:W19" si="10">RANK(V11,V$8:V$24,0)</f>
        <v>10</v>
      </c>
      <c r="X11" s="65">
        <f>VLOOKUP($A11,'Return Data'!$B$7:$R$2843,14,0)</f>
        <v>6.6833</v>
      </c>
      <c r="Y11" s="66">
        <f t="shared" ref="Y11:Y19" si="11">RANK(X11,X$8:X$24,0)</f>
        <v>9</v>
      </c>
      <c r="Z11" s="65">
        <f>VLOOKUP($A11,'Return Data'!$B$7:$R$2843,16,0)</f>
        <v>7.4025999999999996</v>
      </c>
      <c r="AA11" s="67">
        <f t="shared" si="9"/>
        <v>12</v>
      </c>
    </row>
    <row r="12" spans="1:27" x14ac:dyDescent="0.3">
      <c r="A12" s="63" t="s">
        <v>1209</v>
      </c>
      <c r="B12" s="64">
        <f>VLOOKUP($A12,'Return Data'!$B$7:$R$2843,3,0)</f>
        <v>44377</v>
      </c>
      <c r="C12" s="65">
        <f>VLOOKUP($A12,'Return Data'!$B$7:$R$2843,4,0)</f>
        <v>40.319499999999998</v>
      </c>
      <c r="D12" s="65">
        <f>VLOOKUP($A12,'Return Data'!$B$7:$R$2843,5,0)</f>
        <v>4.0742000000000003</v>
      </c>
      <c r="E12" s="66">
        <f t="shared" si="0"/>
        <v>11</v>
      </c>
      <c r="F12" s="65">
        <f>VLOOKUP($A12,'Return Data'!$B$7:$R$2843,6,0)</f>
        <v>4.0941000000000001</v>
      </c>
      <c r="G12" s="66">
        <f t="shared" si="1"/>
        <v>4</v>
      </c>
      <c r="H12" s="65">
        <f>VLOOKUP($A12,'Return Data'!$B$7:$R$2843,7,0)</f>
        <v>4.0769000000000002</v>
      </c>
      <c r="I12" s="66">
        <f t="shared" si="2"/>
        <v>3</v>
      </c>
      <c r="J12" s="65">
        <f>VLOOKUP($A12,'Return Data'!$B$7:$R$2843,8,0)</f>
        <v>3.6067</v>
      </c>
      <c r="K12" s="66">
        <f t="shared" si="3"/>
        <v>10</v>
      </c>
      <c r="L12" s="65">
        <f>VLOOKUP($A12,'Return Data'!$B$7:$R$2843,9,0)</f>
        <v>3.3485999999999998</v>
      </c>
      <c r="M12" s="66">
        <f t="shared" si="4"/>
        <v>11</v>
      </c>
      <c r="N12" s="65">
        <f>VLOOKUP($A12,'Return Data'!$B$7:$R$2843,10,0)</f>
        <v>3.7547000000000001</v>
      </c>
      <c r="O12" s="66">
        <f t="shared" si="5"/>
        <v>11</v>
      </c>
      <c r="P12" s="65">
        <f>VLOOKUP($A12,'Return Data'!$B$7:$R$2843,11,0)</f>
        <v>3.6442999999999999</v>
      </c>
      <c r="Q12" s="66">
        <f t="shared" si="6"/>
        <v>13</v>
      </c>
      <c r="R12" s="65">
        <f>VLOOKUP($A12,'Return Data'!$B$7:$R$2843,12,0)</f>
        <v>3.7250000000000001</v>
      </c>
      <c r="S12" s="66">
        <f t="shared" si="7"/>
        <v>13</v>
      </c>
      <c r="T12" s="65">
        <f>VLOOKUP($A12,'Return Data'!$B$7:$R$2843,13,0)</f>
        <v>3.9906999999999999</v>
      </c>
      <c r="U12" s="66">
        <f t="shared" si="8"/>
        <v>12</v>
      </c>
      <c r="V12" s="65">
        <f>VLOOKUP($A12,'Return Data'!$B$7:$R$2843,17,0)</f>
        <v>6.0808</v>
      </c>
      <c r="W12" s="66">
        <f t="shared" si="10"/>
        <v>6</v>
      </c>
      <c r="X12" s="65">
        <f>VLOOKUP($A12,'Return Data'!$B$7:$R$2843,14,0)</f>
        <v>6.9054000000000002</v>
      </c>
      <c r="Y12" s="66">
        <f t="shared" si="11"/>
        <v>3</v>
      </c>
      <c r="Z12" s="65">
        <f>VLOOKUP($A12,'Return Data'!$B$7:$R$2843,16,0)</f>
        <v>7.9993999999999996</v>
      </c>
      <c r="AA12" s="67">
        <f t="shared" si="9"/>
        <v>4</v>
      </c>
    </row>
    <row r="13" spans="1:27" x14ac:dyDescent="0.3">
      <c r="A13" s="63" t="s">
        <v>1211</v>
      </c>
      <c r="B13" s="64">
        <f>VLOOKUP($A13,'Return Data'!$B$7:$R$2843,3,0)</f>
        <v>44377</v>
      </c>
      <c r="C13" s="65">
        <f>VLOOKUP($A13,'Return Data'!$B$7:$R$2843,4,0)</f>
        <v>4518.1507000000001</v>
      </c>
      <c r="D13" s="65">
        <f>VLOOKUP($A13,'Return Data'!$B$7:$R$2843,5,0)</f>
        <v>4.6966999999999999</v>
      </c>
      <c r="E13" s="66">
        <f t="shared" si="0"/>
        <v>7</v>
      </c>
      <c r="F13" s="65">
        <f>VLOOKUP($A13,'Return Data'!$B$7:$R$2843,6,0)</f>
        <v>3.9872999999999998</v>
      </c>
      <c r="G13" s="66">
        <f t="shared" si="1"/>
        <v>7</v>
      </c>
      <c r="H13" s="65">
        <f>VLOOKUP($A13,'Return Data'!$B$7:$R$2843,7,0)</f>
        <v>3.9041999999999999</v>
      </c>
      <c r="I13" s="66">
        <f t="shared" si="2"/>
        <v>7</v>
      </c>
      <c r="J13" s="65">
        <f>VLOOKUP($A13,'Return Data'!$B$7:$R$2843,8,0)</f>
        <v>3.6151</v>
      </c>
      <c r="K13" s="66">
        <f t="shared" si="3"/>
        <v>9</v>
      </c>
      <c r="L13" s="65">
        <f>VLOOKUP($A13,'Return Data'!$B$7:$R$2843,9,0)</f>
        <v>3.7303999999999999</v>
      </c>
      <c r="M13" s="66">
        <f t="shared" si="4"/>
        <v>2</v>
      </c>
      <c r="N13" s="65">
        <f>VLOOKUP($A13,'Return Data'!$B$7:$R$2843,10,0)</f>
        <v>4.016</v>
      </c>
      <c r="O13" s="66">
        <f t="shared" si="5"/>
        <v>3</v>
      </c>
      <c r="P13" s="65">
        <f>VLOOKUP($A13,'Return Data'!$B$7:$R$2843,11,0)</f>
        <v>3.9398</v>
      </c>
      <c r="Q13" s="66">
        <f t="shared" si="6"/>
        <v>4</v>
      </c>
      <c r="R13" s="65">
        <f>VLOOKUP($A13,'Return Data'!$B$7:$R$2843,12,0)</f>
        <v>4.0244999999999997</v>
      </c>
      <c r="S13" s="66">
        <f t="shared" si="7"/>
        <v>6</v>
      </c>
      <c r="T13" s="65">
        <f>VLOOKUP($A13,'Return Data'!$B$7:$R$2843,13,0)</f>
        <v>4.3404999999999996</v>
      </c>
      <c r="U13" s="66">
        <f t="shared" si="8"/>
        <v>3</v>
      </c>
      <c r="V13" s="65">
        <f>VLOOKUP($A13,'Return Data'!$B$7:$R$2843,17,0)</f>
        <v>6.3425000000000002</v>
      </c>
      <c r="W13" s="66">
        <f t="shared" si="10"/>
        <v>2</v>
      </c>
      <c r="X13" s="65">
        <f>VLOOKUP($A13,'Return Data'!$B$7:$R$2843,14,0)</f>
        <v>6.9920999999999998</v>
      </c>
      <c r="Y13" s="66">
        <f t="shared" si="11"/>
        <v>2</v>
      </c>
      <c r="Z13" s="65">
        <f>VLOOKUP($A13,'Return Data'!$B$7:$R$2843,16,0)</f>
        <v>7.7297000000000002</v>
      </c>
      <c r="AA13" s="67">
        <f t="shared" si="9"/>
        <v>6</v>
      </c>
    </row>
    <row r="14" spans="1:27" x14ac:dyDescent="0.3">
      <c r="A14" s="63" t="s">
        <v>1213</v>
      </c>
      <c r="B14" s="64">
        <f>VLOOKUP($A14,'Return Data'!$B$7:$R$2843,3,0)</f>
        <v>44377</v>
      </c>
      <c r="C14" s="65">
        <f>VLOOKUP($A14,'Return Data'!$B$7:$R$2843,4,0)</f>
        <v>298.08330000000001</v>
      </c>
      <c r="D14" s="65">
        <f>VLOOKUP($A14,'Return Data'!$B$7:$R$2843,5,0)</f>
        <v>6.3929999999999998</v>
      </c>
      <c r="E14" s="66">
        <f t="shared" si="0"/>
        <v>1</v>
      </c>
      <c r="F14" s="65">
        <f>VLOOKUP($A14,'Return Data'!$B$7:$R$2843,6,0)</f>
        <v>4.2759999999999998</v>
      </c>
      <c r="G14" s="66">
        <f t="shared" si="1"/>
        <v>1</v>
      </c>
      <c r="H14" s="65">
        <f>VLOOKUP($A14,'Return Data'!$B$7:$R$2843,7,0)</f>
        <v>4.2821999999999996</v>
      </c>
      <c r="I14" s="66">
        <f t="shared" si="2"/>
        <v>1</v>
      </c>
      <c r="J14" s="65">
        <f>VLOOKUP($A14,'Return Data'!$B$7:$R$2843,8,0)</f>
        <v>3.8883000000000001</v>
      </c>
      <c r="K14" s="66">
        <f t="shared" si="3"/>
        <v>2</v>
      </c>
      <c r="L14" s="65">
        <f>VLOOKUP($A14,'Return Data'!$B$7:$R$2843,9,0)</f>
        <v>3.6472000000000002</v>
      </c>
      <c r="M14" s="66">
        <f t="shared" si="4"/>
        <v>6</v>
      </c>
      <c r="N14" s="65">
        <f>VLOOKUP($A14,'Return Data'!$B$7:$R$2843,10,0)</f>
        <v>3.8574000000000002</v>
      </c>
      <c r="O14" s="66">
        <f t="shared" si="5"/>
        <v>7</v>
      </c>
      <c r="P14" s="65">
        <f>VLOOKUP($A14,'Return Data'!$B$7:$R$2843,11,0)</f>
        <v>3.8243999999999998</v>
      </c>
      <c r="Q14" s="66">
        <f t="shared" si="6"/>
        <v>10</v>
      </c>
      <c r="R14" s="65">
        <f>VLOOKUP($A14,'Return Data'!$B$7:$R$2843,12,0)</f>
        <v>3.9443000000000001</v>
      </c>
      <c r="S14" s="66">
        <f t="shared" si="7"/>
        <v>9</v>
      </c>
      <c r="T14" s="65">
        <f>VLOOKUP($A14,'Return Data'!$B$7:$R$2843,13,0)</f>
        <v>4.2060000000000004</v>
      </c>
      <c r="U14" s="66">
        <f t="shared" si="8"/>
        <v>8</v>
      </c>
      <c r="V14" s="65">
        <f>VLOOKUP($A14,'Return Data'!$B$7:$R$2843,17,0)</f>
        <v>6.0354000000000001</v>
      </c>
      <c r="W14" s="66">
        <f t="shared" si="10"/>
        <v>7</v>
      </c>
      <c r="X14" s="65">
        <f>VLOOKUP($A14,'Return Data'!$B$7:$R$2843,14,0)</f>
        <v>6.7751999999999999</v>
      </c>
      <c r="Y14" s="66">
        <f t="shared" si="11"/>
        <v>6</v>
      </c>
      <c r="Z14" s="65">
        <f>VLOOKUP($A14,'Return Data'!$B$7:$R$2843,16,0)</f>
        <v>7.6814</v>
      </c>
      <c r="AA14" s="67">
        <f t="shared" si="9"/>
        <v>9</v>
      </c>
    </row>
    <row r="15" spans="1:27" x14ac:dyDescent="0.3">
      <c r="A15" s="63" t="s">
        <v>1214</v>
      </c>
      <c r="B15" s="64">
        <f>VLOOKUP($A15,'Return Data'!$B$7:$R$2843,3,0)</f>
        <v>44377</v>
      </c>
      <c r="C15" s="65">
        <f>VLOOKUP($A15,'Return Data'!$B$7:$R$2843,4,0)</f>
        <v>33.944499999999998</v>
      </c>
      <c r="D15" s="65">
        <f>VLOOKUP($A15,'Return Data'!$B$7:$R$2843,5,0)</f>
        <v>0.96779999999999999</v>
      </c>
      <c r="E15" s="66">
        <f t="shared" si="0"/>
        <v>17</v>
      </c>
      <c r="F15" s="65">
        <f>VLOOKUP($A15,'Return Data'!$B$7:$R$2843,6,0)</f>
        <v>3.6577999999999999</v>
      </c>
      <c r="G15" s="66">
        <f t="shared" si="1"/>
        <v>16</v>
      </c>
      <c r="H15" s="65">
        <f>VLOOKUP($A15,'Return Data'!$B$7:$R$2843,7,0)</f>
        <v>3.4586000000000001</v>
      </c>
      <c r="I15" s="66">
        <f t="shared" si="2"/>
        <v>16</v>
      </c>
      <c r="J15" s="65">
        <f>VLOOKUP($A15,'Return Data'!$B$7:$R$2843,8,0)</f>
        <v>3.3761999999999999</v>
      </c>
      <c r="K15" s="66">
        <f t="shared" si="3"/>
        <v>14</v>
      </c>
      <c r="L15" s="65">
        <f>VLOOKUP($A15,'Return Data'!$B$7:$R$2843,9,0)</f>
        <v>3.3237999999999999</v>
      </c>
      <c r="M15" s="66">
        <f t="shared" si="4"/>
        <v>13</v>
      </c>
      <c r="N15" s="65">
        <f>VLOOKUP($A15,'Return Data'!$B$7:$R$2843,10,0)</f>
        <v>3.5686</v>
      </c>
      <c r="O15" s="66">
        <f t="shared" si="5"/>
        <v>13</v>
      </c>
      <c r="P15" s="65">
        <f>VLOOKUP($A15,'Return Data'!$B$7:$R$2843,11,0)</f>
        <v>3.6473</v>
      </c>
      <c r="Q15" s="66">
        <f t="shared" si="6"/>
        <v>12</v>
      </c>
      <c r="R15" s="65">
        <f>VLOOKUP($A15,'Return Data'!$B$7:$R$2843,12,0)</f>
        <v>3.6764000000000001</v>
      </c>
      <c r="S15" s="66">
        <f t="shared" si="7"/>
        <v>14</v>
      </c>
      <c r="T15" s="65">
        <f>VLOOKUP($A15,'Return Data'!$B$7:$R$2843,13,0)</f>
        <v>3.8147000000000002</v>
      </c>
      <c r="U15" s="66">
        <f t="shared" si="8"/>
        <v>13</v>
      </c>
      <c r="V15" s="65">
        <f>VLOOKUP($A15,'Return Data'!$B$7:$R$2843,17,0)</f>
        <v>5.5549999999999997</v>
      </c>
      <c r="W15" s="66">
        <f t="shared" si="10"/>
        <v>13</v>
      </c>
      <c r="X15" s="65">
        <f>VLOOKUP($A15,'Return Data'!$B$7:$R$2843,14,0)</f>
        <v>6.3028000000000004</v>
      </c>
      <c r="Y15" s="66">
        <f t="shared" si="11"/>
        <v>12</v>
      </c>
      <c r="Z15" s="65">
        <f>VLOOKUP($A15,'Return Data'!$B$7:$R$2843,16,0)</f>
        <v>7.6193999999999997</v>
      </c>
      <c r="AA15" s="67">
        <f t="shared" si="9"/>
        <v>11</v>
      </c>
    </row>
    <row r="16" spans="1:27" x14ac:dyDescent="0.3">
      <c r="A16" s="63" t="s">
        <v>1219</v>
      </c>
      <c r="B16" s="64">
        <f>VLOOKUP($A16,'Return Data'!$B$7:$R$2843,3,0)</f>
        <v>44377</v>
      </c>
      <c r="C16" s="65">
        <f>VLOOKUP($A16,'Return Data'!$B$7:$R$2843,4,0)</f>
        <v>2468.2024000000001</v>
      </c>
      <c r="D16" s="65">
        <f>VLOOKUP($A16,'Return Data'!$B$7:$R$2843,5,0)</f>
        <v>3.4356</v>
      </c>
      <c r="E16" s="66">
        <f t="shared" si="0"/>
        <v>12</v>
      </c>
      <c r="F16" s="65">
        <f>VLOOKUP($A16,'Return Data'!$B$7:$R$2843,6,0)</f>
        <v>3.8668</v>
      </c>
      <c r="G16" s="66">
        <f t="shared" si="1"/>
        <v>12</v>
      </c>
      <c r="H16" s="65">
        <f>VLOOKUP($A16,'Return Data'!$B$7:$R$2843,7,0)</f>
        <v>3.875</v>
      </c>
      <c r="I16" s="66">
        <f t="shared" si="2"/>
        <v>10</v>
      </c>
      <c r="J16" s="65">
        <f>VLOOKUP($A16,'Return Data'!$B$7:$R$2843,8,0)</f>
        <v>3.3315999999999999</v>
      </c>
      <c r="K16" s="66">
        <f t="shared" si="3"/>
        <v>15</v>
      </c>
      <c r="L16" s="65">
        <f>VLOOKUP($A16,'Return Data'!$B$7:$R$2843,9,0)</f>
        <v>3.2039</v>
      </c>
      <c r="M16" s="66">
        <f t="shared" si="4"/>
        <v>16</v>
      </c>
      <c r="N16" s="65">
        <f>VLOOKUP($A16,'Return Data'!$B$7:$R$2843,10,0)</f>
        <v>3.8871000000000002</v>
      </c>
      <c r="O16" s="66">
        <f t="shared" si="5"/>
        <v>6</v>
      </c>
      <c r="P16" s="65">
        <f>VLOOKUP($A16,'Return Data'!$B$7:$R$2843,11,0)</f>
        <v>3.9607999999999999</v>
      </c>
      <c r="Q16" s="66">
        <f t="shared" si="6"/>
        <v>3</v>
      </c>
      <c r="R16" s="65">
        <f>VLOOKUP($A16,'Return Data'!$B$7:$R$2843,12,0)</f>
        <v>3.9775</v>
      </c>
      <c r="S16" s="66">
        <f t="shared" si="7"/>
        <v>7</v>
      </c>
      <c r="T16" s="65">
        <f>VLOOKUP($A16,'Return Data'!$B$7:$R$2843,13,0)</f>
        <v>4.0267999999999997</v>
      </c>
      <c r="U16" s="66">
        <f t="shared" si="8"/>
        <v>11</v>
      </c>
      <c r="V16" s="65">
        <f>VLOOKUP($A16,'Return Data'!$B$7:$R$2843,17,0)</f>
        <v>5.6726000000000001</v>
      </c>
      <c r="W16" s="66">
        <f t="shared" si="10"/>
        <v>12</v>
      </c>
      <c r="X16" s="65">
        <f>VLOOKUP($A16,'Return Data'!$B$7:$R$2843,14,0)</f>
        <v>6.4359000000000002</v>
      </c>
      <c r="Y16" s="66">
        <f t="shared" si="11"/>
        <v>11</v>
      </c>
      <c r="Z16" s="65">
        <f>VLOOKUP($A16,'Return Data'!$B$7:$R$2843,16,0)</f>
        <v>8.0978999999999992</v>
      </c>
      <c r="AA16" s="67">
        <f t="shared" si="9"/>
        <v>1</v>
      </c>
    </row>
    <row r="17" spans="1:27" x14ac:dyDescent="0.3">
      <c r="A17" s="63" t="s">
        <v>1223</v>
      </c>
      <c r="B17" s="64">
        <f>VLOOKUP($A17,'Return Data'!$B$7:$R$2843,3,0)</f>
        <v>44377</v>
      </c>
      <c r="C17" s="65">
        <f>VLOOKUP($A17,'Return Data'!$B$7:$R$2843,4,0)</f>
        <v>3515.1601000000001</v>
      </c>
      <c r="D17" s="65">
        <f>VLOOKUP($A17,'Return Data'!$B$7:$R$2843,5,0)</f>
        <v>5.2755999999999998</v>
      </c>
      <c r="E17" s="66">
        <f t="shared" si="0"/>
        <v>3</v>
      </c>
      <c r="F17" s="65">
        <f>VLOOKUP($A17,'Return Data'!$B$7:$R$2843,6,0)</f>
        <v>3.9472999999999998</v>
      </c>
      <c r="G17" s="66">
        <f t="shared" si="1"/>
        <v>10</v>
      </c>
      <c r="H17" s="65">
        <f>VLOOKUP($A17,'Return Data'!$B$7:$R$2843,7,0)</f>
        <v>3.8433999999999999</v>
      </c>
      <c r="I17" s="66">
        <f t="shared" si="2"/>
        <v>11</v>
      </c>
      <c r="J17" s="65">
        <f>VLOOKUP($A17,'Return Data'!$B$7:$R$2843,8,0)</f>
        <v>3.7002000000000002</v>
      </c>
      <c r="K17" s="66">
        <f t="shared" si="3"/>
        <v>6</v>
      </c>
      <c r="L17" s="65">
        <f>VLOOKUP($A17,'Return Data'!$B$7:$R$2843,9,0)</f>
        <v>3.5405000000000002</v>
      </c>
      <c r="M17" s="66">
        <f t="shared" si="4"/>
        <v>8</v>
      </c>
      <c r="N17" s="65">
        <f>VLOOKUP($A17,'Return Data'!$B$7:$R$2843,10,0)</f>
        <v>3.6472000000000002</v>
      </c>
      <c r="O17" s="66">
        <f t="shared" si="5"/>
        <v>12</v>
      </c>
      <c r="P17" s="65">
        <f>VLOOKUP($A17,'Return Data'!$B$7:$R$2843,11,0)</f>
        <v>3.6880999999999999</v>
      </c>
      <c r="Q17" s="66">
        <f t="shared" si="6"/>
        <v>11</v>
      </c>
      <c r="R17" s="65">
        <f>VLOOKUP($A17,'Return Data'!$B$7:$R$2843,12,0)</f>
        <v>3.8997999999999999</v>
      </c>
      <c r="S17" s="66">
        <f t="shared" si="7"/>
        <v>10</v>
      </c>
      <c r="T17" s="65">
        <f>VLOOKUP($A17,'Return Data'!$B$7:$R$2843,13,0)</f>
        <v>4.0525000000000002</v>
      </c>
      <c r="U17" s="66">
        <f t="shared" si="8"/>
        <v>9</v>
      </c>
      <c r="V17" s="65">
        <f>VLOOKUP($A17,'Return Data'!$B$7:$R$2843,17,0)</f>
        <v>5.7114000000000003</v>
      </c>
      <c r="W17" s="66">
        <f t="shared" si="10"/>
        <v>11</v>
      </c>
      <c r="X17" s="65">
        <f>VLOOKUP($A17,'Return Data'!$B$7:$R$2843,14,0)</f>
        <v>6.5879000000000003</v>
      </c>
      <c r="Y17" s="66">
        <f t="shared" si="11"/>
        <v>10</v>
      </c>
      <c r="Z17" s="65">
        <f>VLOOKUP($A17,'Return Data'!$B$7:$R$2843,16,0)</f>
        <v>7.6280000000000001</v>
      </c>
      <c r="AA17" s="67">
        <f t="shared" si="9"/>
        <v>10</v>
      </c>
    </row>
    <row r="18" spans="1:27" x14ac:dyDescent="0.3">
      <c r="A18" s="63" t="s">
        <v>1224</v>
      </c>
      <c r="B18" s="64">
        <f>VLOOKUP($A18,'Return Data'!$B$7:$R$2843,3,0)</f>
        <v>44377</v>
      </c>
      <c r="C18" s="65">
        <f>VLOOKUP($A18,'Return Data'!$B$7:$R$2843,4,0)</f>
        <v>32.445027748612603</v>
      </c>
      <c r="D18" s="65">
        <f>VLOOKUP($A18,'Return Data'!$B$7:$R$2843,5,0)</f>
        <v>4.8940999999999999</v>
      </c>
      <c r="E18" s="66">
        <f t="shared" si="0"/>
        <v>6</v>
      </c>
      <c r="F18" s="65">
        <f>VLOOKUP($A18,'Return Data'!$B$7:$R$2843,6,0)</f>
        <v>3.7816999999999998</v>
      </c>
      <c r="G18" s="66">
        <f t="shared" si="1"/>
        <v>13</v>
      </c>
      <c r="H18" s="65">
        <f>VLOOKUP($A18,'Return Data'!$B$7:$R$2843,7,0)</f>
        <v>3.7389999999999999</v>
      </c>
      <c r="I18" s="66">
        <f t="shared" si="2"/>
        <v>15</v>
      </c>
      <c r="J18" s="65">
        <f>VLOOKUP($A18,'Return Data'!$B$7:$R$2843,8,0)</f>
        <v>3.4636999999999998</v>
      </c>
      <c r="K18" s="66">
        <f t="shared" si="3"/>
        <v>13</v>
      </c>
      <c r="L18" s="65">
        <f>VLOOKUP($A18,'Return Data'!$B$7:$R$2843,9,0)</f>
        <v>3.2667999999999999</v>
      </c>
      <c r="M18" s="66">
        <f t="shared" si="4"/>
        <v>15</v>
      </c>
      <c r="N18" s="65">
        <f>VLOOKUP($A18,'Return Data'!$B$7:$R$2843,10,0)</f>
        <v>3.2303000000000002</v>
      </c>
      <c r="O18" s="66">
        <f t="shared" si="5"/>
        <v>16</v>
      </c>
      <c r="P18" s="65">
        <f>VLOOKUP($A18,'Return Data'!$B$7:$R$2843,11,0)</f>
        <v>3.1777000000000002</v>
      </c>
      <c r="Q18" s="66">
        <f t="shared" si="6"/>
        <v>16</v>
      </c>
      <c r="R18" s="65">
        <f>VLOOKUP($A18,'Return Data'!$B$7:$R$2843,12,0)</f>
        <v>3.4380999999999999</v>
      </c>
      <c r="S18" s="66">
        <f t="shared" si="7"/>
        <v>16</v>
      </c>
      <c r="T18" s="65">
        <f>VLOOKUP($A18,'Return Data'!$B$7:$R$2843,13,0)</f>
        <v>3.5699000000000001</v>
      </c>
      <c r="U18" s="66">
        <f t="shared" si="8"/>
        <v>15</v>
      </c>
      <c r="V18" s="65">
        <f>VLOOKUP($A18,'Return Data'!$B$7:$R$2843,17,0)</f>
        <v>6.6303999999999998</v>
      </c>
      <c r="W18" s="66">
        <f t="shared" si="10"/>
        <v>1</v>
      </c>
      <c r="X18" s="65">
        <f>VLOOKUP($A18,'Return Data'!$B$7:$R$2843,14,0)</f>
        <v>6.74</v>
      </c>
      <c r="Y18" s="66">
        <f t="shared" si="11"/>
        <v>8</v>
      </c>
      <c r="Z18" s="65">
        <f>VLOOKUP($A18,'Return Data'!$B$7:$R$2843,16,0)</f>
        <v>8.0196000000000005</v>
      </c>
      <c r="AA18" s="67">
        <f t="shared" si="9"/>
        <v>3</v>
      </c>
    </row>
    <row r="19" spans="1:27" x14ac:dyDescent="0.3">
      <c r="A19" s="63" t="s">
        <v>1227</v>
      </c>
      <c r="B19" s="64">
        <f>VLOOKUP($A19,'Return Data'!$B$7:$R$2843,3,0)</f>
        <v>44377</v>
      </c>
      <c r="C19" s="65">
        <f>VLOOKUP($A19,'Return Data'!$B$7:$R$2843,4,0)</f>
        <v>3250.8580000000002</v>
      </c>
      <c r="D19" s="65">
        <f>VLOOKUP($A19,'Return Data'!$B$7:$R$2843,5,0)</f>
        <v>4.9936999999999996</v>
      </c>
      <c r="E19" s="66">
        <f t="shared" si="0"/>
        <v>5</v>
      </c>
      <c r="F19" s="65">
        <f>VLOOKUP($A19,'Return Data'!$B$7:$R$2843,6,0)</f>
        <v>4.2649999999999997</v>
      </c>
      <c r="G19" s="66">
        <f t="shared" si="1"/>
        <v>2</v>
      </c>
      <c r="H19" s="65">
        <f>VLOOKUP($A19,'Return Data'!$B$7:$R$2843,7,0)</f>
        <v>4.1859000000000002</v>
      </c>
      <c r="I19" s="66">
        <f t="shared" si="2"/>
        <v>2</v>
      </c>
      <c r="J19" s="65">
        <f>VLOOKUP($A19,'Return Data'!$B$7:$R$2843,8,0)</f>
        <v>3.8988</v>
      </c>
      <c r="K19" s="66">
        <f t="shared" si="3"/>
        <v>1</v>
      </c>
      <c r="L19" s="65">
        <f>VLOOKUP($A19,'Return Data'!$B$7:$R$2843,9,0)</f>
        <v>3.6726999999999999</v>
      </c>
      <c r="M19" s="66">
        <f t="shared" si="4"/>
        <v>5</v>
      </c>
      <c r="N19" s="65">
        <f>VLOOKUP($A19,'Return Data'!$B$7:$R$2843,10,0)</f>
        <v>3.8094000000000001</v>
      </c>
      <c r="O19" s="66">
        <f t="shared" si="5"/>
        <v>9</v>
      </c>
      <c r="P19" s="65">
        <f>VLOOKUP($A19,'Return Data'!$B$7:$R$2843,11,0)</f>
        <v>3.9087000000000001</v>
      </c>
      <c r="Q19" s="66">
        <f t="shared" si="6"/>
        <v>6</v>
      </c>
      <c r="R19" s="65">
        <f>VLOOKUP($A19,'Return Data'!$B$7:$R$2843,12,0)</f>
        <v>4.0381999999999998</v>
      </c>
      <c r="S19" s="66">
        <f t="shared" si="7"/>
        <v>4</v>
      </c>
      <c r="T19" s="65">
        <f>VLOOKUP($A19,'Return Data'!$B$7:$R$2843,13,0)</f>
        <v>4.2225000000000001</v>
      </c>
      <c r="U19" s="66">
        <f t="shared" si="8"/>
        <v>7</v>
      </c>
      <c r="V19" s="65">
        <f>VLOOKUP($A19,'Return Data'!$B$7:$R$2843,17,0)</f>
        <v>5.9612999999999996</v>
      </c>
      <c r="W19" s="66">
        <f t="shared" si="10"/>
        <v>8</v>
      </c>
      <c r="X19" s="65">
        <f>VLOOKUP($A19,'Return Data'!$B$7:$R$2843,14,0)</f>
        <v>6.8135000000000003</v>
      </c>
      <c r="Y19" s="66">
        <f t="shared" si="11"/>
        <v>5</v>
      </c>
      <c r="Z19" s="65">
        <f>VLOOKUP($A19,'Return Data'!$B$7:$R$2843,16,0)</f>
        <v>7.7030000000000003</v>
      </c>
      <c r="AA19" s="67">
        <f t="shared" si="9"/>
        <v>7</v>
      </c>
    </row>
    <row r="20" spans="1:27" x14ac:dyDescent="0.3">
      <c r="A20" s="63" t="s">
        <v>1228</v>
      </c>
      <c r="B20" s="64">
        <f>VLOOKUP($A20,'Return Data'!$B$7:$R$2843,3,0)</f>
        <v>44377</v>
      </c>
      <c r="C20" s="65">
        <f>VLOOKUP($A20,'Return Data'!$B$7:$R$2843,4,0)</f>
        <v>1062.1848</v>
      </c>
      <c r="D20" s="65">
        <f>VLOOKUP($A20,'Return Data'!$B$7:$R$2843,5,0)</f>
        <v>2.4020999999999999</v>
      </c>
      <c r="E20" s="66">
        <f t="shared" si="0"/>
        <v>16</v>
      </c>
      <c r="F20" s="65">
        <f>VLOOKUP($A20,'Return Data'!$B$7:$R$2843,6,0)</f>
        <v>3.9813999999999998</v>
      </c>
      <c r="G20" s="66">
        <f t="shared" si="1"/>
        <v>8</v>
      </c>
      <c r="H20" s="65">
        <f>VLOOKUP($A20,'Return Data'!$B$7:$R$2843,7,0)</f>
        <v>3.9710000000000001</v>
      </c>
      <c r="I20" s="66">
        <f t="shared" si="2"/>
        <v>5</v>
      </c>
      <c r="J20" s="65">
        <f>VLOOKUP($A20,'Return Data'!$B$7:$R$2843,8,0)</f>
        <v>3.6396999999999999</v>
      </c>
      <c r="K20" s="66">
        <f t="shared" si="3"/>
        <v>8</v>
      </c>
      <c r="L20" s="65">
        <f>VLOOKUP($A20,'Return Data'!$B$7:$R$2843,9,0)</f>
        <v>3.5310999999999999</v>
      </c>
      <c r="M20" s="66">
        <f t="shared" si="4"/>
        <v>9</v>
      </c>
      <c r="N20" s="65">
        <f>VLOOKUP($A20,'Return Data'!$B$7:$R$2843,10,0)</f>
        <v>3.5407999999999999</v>
      </c>
      <c r="O20" s="66">
        <f t="shared" si="5"/>
        <v>14</v>
      </c>
      <c r="P20" s="65">
        <f>VLOOKUP($A20,'Return Data'!$B$7:$R$2843,11,0)</f>
        <v>3.5834000000000001</v>
      </c>
      <c r="Q20" s="66">
        <f t="shared" si="6"/>
        <v>14</v>
      </c>
      <c r="R20" s="65">
        <f>VLOOKUP($A20,'Return Data'!$B$7:$R$2843,12,0)</f>
        <v>3.7953000000000001</v>
      </c>
      <c r="S20" s="66">
        <f t="shared" si="7"/>
        <v>12</v>
      </c>
      <c r="T20" s="65"/>
      <c r="U20" s="66"/>
      <c r="V20" s="65"/>
      <c r="W20" s="66"/>
      <c r="X20" s="65"/>
      <c r="Y20" s="66"/>
      <c r="Z20" s="65">
        <f>VLOOKUP($A20,'Return Data'!$B$7:$R$2843,16,0)</f>
        <v>4.6843000000000004</v>
      </c>
      <c r="AA20" s="67">
        <f t="shared" si="9"/>
        <v>17</v>
      </c>
    </row>
    <row r="21" spans="1:27" x14ac:dyDescent="0.3">
      <c r="A21" s="63" t="s">
        <v>1232</v>
      </c>
      <c r="B21" s="64">
        <f>VLOOKUP($A21,'Return Data'!$B$7:$R$2843,3,0)</f>
        <v>44377</v>
      </c>
      <c r="C21" s="65">
        <f>VLOOKUP($A21,'Return Data'!$B$7:$R$2843,4,0)</f>
        <v>34.517099999999999</v>
      </c>
      <c r="D21" s="65">
        <f>VLOOKUP($A21,'Return Data'!$B$7:$R$2843,5,0)</f>
        <v>5.3937999999999997</v>
      </c>
      <c r="E21" s="66">
        <f t="shared" si="0"/>
        <v>2</v>
      </c>
      <c r="F21" s="65">
        <f>VLOOKUP($A21,'Return Data'!$B$7:$R$2843,6,0)</f>
        <v>3.9569999999999999</v>
      </c>
      <c r="G21" s="66">
        <f t="shared" si="1"/>
        <v>9</v>
      </c>
      <c r="H21" s="65">
        <f>VLOOKUP($A21,'Return Data'!$B$7:$R$2843,7,0)</f>
        <v>3.7793000000000001</v>
      </c>
      <c r="I21" s="66">
        <f t="shared" si="2"/>
        <v>12</v>
      </c>
      <c r="J21" s="65">
        <f>VLOOKUP($A21,'Return Data'!$B$7:$R$2843,8,0)</f>
        <v>3.5548000000000002</v>
      </c>
      <c r="K21" s="66">
        <f t="shared" si="3"/>
        <v>12</v>
      </c>
      <c r="L21" s="65">
        <f>VLOOKUP($A21,'Return Data'!$B$7:$R$2843,9,0)</f>
        <v>3.4780000000000002</v>
      </c>
      <c r="M21" s="66">
        <f t="shared" si="4"/>
        <v>10</v>
      </c>
      <c r="N21" s="65">
        <f>VLOOKUP($A21,'Return Data'!$B$7:$R$2843,10,0)</f>
        <v>3.8203</v>
      </c>
      <c r="O21" s="66">
        <f t="shared" si="5"/>
        <v>8</v>
      </c>
      <c r="P21" s="65">
        <f>VLOOKUP($A21,'Return Data'!$B$7:$R$2843,11,0)</f>
        <v>3.8412000000000002</v>
      </c>
      <c r="Q21" s="66">
        <f t="shared" si="6"/>
        <v>8</v>
      </c>
      <c r="R21" s="65">
        <f>VLOOKUP($A21,'Return Data'!$B$7:$R$2843,12,0)</f>
        <v>4.0271999999999997</v>
      </c>
      <c r="S21" s="66">
        <f t="shared" si="7"/>
        <v>5</v>
      </c>
      <c r="T21" s="65">
        <f>VLOOKUP($A21,'Return Data'!$B$7:$R$2843,13,0)</f>
        <v>4.3202999999999996</v>
      </c>
      <c r="U21" s="66">
        <f>RANK(T21,T$8:T$24,0)</f>
        <v>4</v>
      </c>
      <c r="V21" s="65">
        <f>VLOOKUP($A21,'Return Data'!$B$7:$R$2843,17,0)</f>
        <v>6.1611000000000002</v>
      </c>
      <c r="W21" s="66">
        <f>RANK(V21,V$8:V$24,0)</f>
        <v>5</v>
      </c>
      <c r="X21" s="65">
        <f>VLOOKUP($A21,'Return Data'!$B$7:$R$2843,14,0)</f>
        <v>6.9005999999999998</v>
      </c>
      <c r="Y21" s="66">
        <f>RANK(X21,X$8:X$24,0)</f>
        <v>4</v>
      </c>
      <c r="Z21" s="65">
        <f>VLOOKUP($A21,'Return Data'!$B$7:$R$2843,16,0)</f>
        <v>8.0577000000000005</v>
      </c>
      <c r="AA21" s="67">
        <f t="shared" si="9"/>
        <v>2</v>
      </c>
    </row>
    <row r="22" spans="1:27" x14ac:dyDescent="0.3">
      <c r="A22" s="63" t="s">
        <v>1234</v>
      </c>
      <c r="B22" s="64">
        <f>VLOOKUP($A22,'Return Data'!$B$7:$R$2843,3,0)</f>
        <v>44377</v>
      </c>
      <c r="C22" s="65">
        <f>VLOOKUP($A22,'Return Data'!$B$7:$R$2843,4,0)</f>
        <v>11.8087</v>
      </c>
      <c r="D22" s="65">
        <f>VLOOKUP($A22,'Return Data'!$B$7:$R$2843,5,0)</f>
        <v>2.4729000000000001</v>
      </c>
      <c r="E22" s="66">
        <f t="shared" si="0"/>
        <v>15</v>
      </c>
      <c r="F22" s="65">
        <f>VLOOKUP($A22,'Return Data'!$B$7:$R$2843,6,0)</f>
        <v>4.0823</v>
      </c>
      <c r="G22" s="66">
        <f t="shared" si="1"/>
        <v>5</v>
      </c>
      <c r="H22" s="65">
        <f>VLOOKUP($A22,'Return Data'!$B$7:$R$2843,7,0)</f>
        <v>3.7559999999999998</v>
      </c>
      <c r="I22" s="66">
        <f t="shared" si="2"/>
        <v>13</v>
      </c>
      <c r="J22" s="65">
        <f>VLOOKUP($A22,'Return Data'!$B$7:$R$2843,8,0)</f>
        <v>3.6922999999999999</v>
      </c>
      <c r="K22" s="66">
        <f t="shared" si="3"/>
        <v>7</v>
      </c>
      <c r="L22" s="65">
        <f>VLOOKUP($A22,'Return Data'!$B$7:$R$2843,9,0)</f>
        <v>3.2692000000000001</v>
      </c>
      <c r="M22" s="66">
        <f t="shared" si="4"/>
        <v>14</v>
      </c>
      <c r="N22" s="65">
        <f>VLOOKUP($A22,'Return Data'!$B$7:$R$2843,10,0)</f>
        <v>3.3917999999999999</v>
      </c>
      <c r="O22" s="66">
        <f t="shared" si="5"/>
        <v>15</v>
      </c>
      <c r="P22" s="65">
        <f>VLOOKUP($A22,'Return Data'!$B$7:$R$2843,11,0)</f>
        <v>3.4007000000000001</v>
      </c>
      <c r="Q22" s="66">
        <f t="shared" si="6"/>
        <v>15</v>
      </c>
      <c r="R22" s="65">
        <f>VLOOKUP($A22,'Return Data'!$B$7:$R$2843,12,0)</f>
        <v>3.4636999999999998</v>
      </c>
      <c r="S22" s="66">
        <f t="shared" si="7"/>
        <v>15</v>
      </c>
      <c r="T22" s="65">
        <f>VLOOKUP($A22,'Return Data'!$B$7:$R$2843,13,0)</f>
        <v>3.6278000000000001</v>
      </c>
      <c r="U22" s="66">
        <f>RANK(T22,T$8:T$24,0)</f>
        <v>14</v>
      </c>
      <c r="V22" s="65">
        <f>VLOOKUP($A22,'Return Data'!$B$7:$R$2843,17,0)</f>
        <v>5.3960999999999997</v>
      </c>
      <c r="W22" s="66">
        <f>RANK(V22,V$8:V$24,0)</f>
        <v>14</v>
      </c>
      <c r="X22" s="65"/>
      <c r="Y22" s="66"/>
      <c r="Z22" s="65">
        <f>VLOOKUP($A22,'Return Data'!$B$7:$R$2843,16,0)</f>
        <v>6.2049000000000003</v>
      </c>
      <c r="AA22" s="67">
        <f t="shared" si="9"/>
        <v>14</v>
      </c>
    </row>
    <row r="23" spans="1:27" x14ac:dyDescent="0.3">
      <c r="A23" s="63" t="s">
        <v>1236</v>
      </c>
      <c r="B23" s="64">
        <f>VLOOKUP($A23,'Return Data'!$B$7:$R$2843,3,0)</f>
        <v>44377</v>
      </c>
      <c r="C23" s="65">
        <f>VLOOKUP($A23,'Return Data'!$B$7:$R$2843,4,0)</f>
        <v>3707.6095</v>
      </c>
      <c r="D23" s="65">
        <f>VLOOKUP($A23,'Return Data'!$B$7:$R$2843,5,0)</f>
        <v>4.4759000000000002</v>
      </c>
      <c r="E23" s="66">
        <f t="shared" si="0"/>
        <v>8</v>
      </c>
      <c r="F23" s="65">
        <f>VLOOKUP($A23,'Return Data'!$B$7:$R$2843,6,0)</f>
        <v>3.7782</v>
      </c>
      <c r="G23" s="66">
        <f t="shared" si="1"/>
        <v>14</v>
      </c>
      <c r="H23" s="65">
        <f>VLOOKUP($A23,'Return Data'!$B$7:$R$2843,7,0)</f>
        <v>3.8809999999999998</v>
      </c>
      <c r="I23" s="66">
        <f t="shared" si="2"/>
        <v>9</v>
      </c>
      <c r="J23" s="65">
        <f>VLOOKUP($A23,'Return Data'!$B$7:$R$2843,8,0)</f>
        <v>3.5926999999999998</v>
      </c>
      <c r="K23" s="66">
        <f t="shared" si="3"/>
        <v>11</v>
      </c>
      <c r="L23" s="65">
        <f>VLOOKUP($A23,'Return Data'!$B$7:$R$2843,9,0)</f>
        <v>3.7233999999999998</v>
      </c>
      <c r="M23" s="66">
        <f t="shared" si="4"/>
        <v>3</v>
      </c>
      <c r="N23" s="65">
        <f>VLOOKUP($A23,'Return Data'!$B$7:$R$2843,10,0)</f>
        <v>4.2125000000000004</v>
      </c>
      <c r="O23" s="66">
        <f t="shared" si="5"/>
        <v>1</v>
      </c>
      <c r="P23" s="65">
        <f>VLOOKUP($A23,'Return Data'!$B$7:$R$2843,11,0)</f>
        <v>4.2096</v>
      </c>
      <c r="Q23" s="66">
        <f t="shared" si="6"/>
        <v>1</v>
      </c>
      <c r="R23" s="65">
        <f>VLOOKUP($A23,'Return Data'!$B$7:$R$2843,12,0)</f>
        <v>4.2904999999999998</v>
      </c>
      <c r="S23" s="66">
        <f t="shared" si="7"/>
        <v>1</v>
      </c>
      <c r="T23" s="65">
        <f>VLOOKUP($A23,'Return Data'!$B$7:$R$2843,13,0)</f>
        <v>4.5373999999999999</v>
      </c>
      <c r="U23" s="66">
        <f>RANK(T23,T$8:T$24,0)</f>
        <v>1</v>
      </c>
      <c r="V23" s="65">
        <f>VLOOKUP($A23,'Return Data'!$B$7:$R$2843,17,0)</f>
        <v>6.2012</v>
      </c>
      <c r="W23" s="66">
        <f>RANK(V23,V$8:V$24,0)</f>
        <v>4</v>
      </c>
      <c r="X23" s="65">
        <f>VLOOKUP($A23,'Return Data'!$B$7:$R$2843,14,0)</f>
        <v>4.3234000000000004</v>
      </c>
      <c r="Y23" s="66">
        <f>RANK(X23,X$8:X$24,0)</f>
        <v>13</v>
      </c>
      <c r="Z23" s="65">
        <f>VLOOKUP($A23,'Return Data'!$B$7:$R$2843,16,0)</f>
        <v>6.7916999999999996</v>
      </c>
      <c r="AA23" s="67">
        <f t="shared" si="9"/>
        <v>13</v>
      </c>
    </row>
    <row r="24" spans="1:27" x14ac:dyDescent="0.3">
      <c r="A24" s="63" t="s">
        <v>1238</v>
      </c>
      <c r="B24" s="64">
        <f>VLOOKUP($A24,'Return Data'!$B$7:$R$2843,3,0)</f>
        <v>44377</v>
      </c>
      <c r="C24" s="65">
        <f>VLOOKUP($A24,'Return Data'!$B$7:$R$2843,4,0)</f>
        <v>2417.2930999999999</v>
      </c>
      <c r="D24" s="65">
        <f>VLOOKUP($A24,'Return Data'!$B$7:$R$2843,5,0)</f>
        <v>4.4549000000000003</v>
      </c>
      <c r="E24" s="66">
        <f t="shared" si="0"/>
        <v>9</v>
      </c>
      <c r="F24" s="65">
        <f>VLOOKUP($A24,'Return Data'!$B$7:$R$2843,6,0)</f>
        <v>4.1646999999999998</v>
      </c>
      <c r="G24" s="66">
        <f t="shared" si="1"/>
        <v>3</v>
      </c>
      <c r="H24" s="65">
        <f>VLOOKUP($A24,'Return Data'!$B$7:$R$2843,7,0)</f>
        <v>3.8881999999999999</v>
      </c>
      <c r="I24" s="66">
        <f t="shared" si="2"/>
        <v>8</v>
      </c>
      <c r="J24" s="65">
        <f>VLOOKUP($A24,'Return Data'!$B$7:$R$2843,8,0)</f>
        <v>3.7054</v>
      </c>
      <c r="K24" s="66">
        <f t="shared" si="3"/>
        <v>5</v>
      </c>
      <c r="L24" s="65">
        <f>VLOOKUP($A24,'Return Data'!$B$7:$R$2843,9,0)</f>
        <v>3.5773000000000001</v>
      </c>
      <c r="M24" s="66">
        <f t="shared" si="4"/>
        <v>7</v>
      </c>
      <c r="N24" s="65">
        <f>VLOOKUP($A24,'Return Data'!$B$7:$R$2843,10,0)</f>
        <v>3.8035999999999999</v>
      </c>
      <c r="O24" s="66">
        <f t="shared" si="5"/>
        <v>10</v>
      </c>
      <c r="P24" s="65">
        <f>VLOOKUP($A24,'Return Data'!$B$7:$R$2843,11,0)</f>
        <v>3.8271000000000002</v>
      </c>
      <c r="Q24" s="66">
        <f t="shared" si="6"/>
        <v>9</v>
      </c>
      <c r="R24" s="65">
        <f>VLOOKUP($A24,'Return Data'!$B$7:$R$2843,12,0)</f>
        <v>3.9527000000000001</v>
      </c>
      <c r="S24" s="66">
        <f t="shared" si="7"/>
        <v>8</v>
      </c>
      <c r="T24" s="65">
        <f>VLOOKUP($A24,'Return Data'!$B$7:$R$2843,13,0)</f>
        <v>4.2641</v>
      </c>
      <c r="U24" s="66">
        <f>RANK(T24,T$8:T$24,0)</f>
        <v>5</v>
      </c>
      <c r="V24" s="65">
        <f>VLOOKUP($A24,'Return Data'!$B$7:$R$2843,17,0)</f>
        <v>5.9355000000000002</v>
      </c>
      <c r="W24" s="66">
        <f>RANK(V24,V$8:V$24,0)</f>
        <v>9</v>
      </c>
      <c r="X24" s="65">
        <f>VLOOKUP($A24,'Return Data'!$B$7:$R$2843,14,0)</f>
        <v>6.7680999999999996</v>
      </c>
      <c r="Y24" s="66">
        <f>RANK(X24,X$8:X$24,0)</f>
        <v>7</v>
      </c>
      <c r="Z24" s="65">
        <f>VLOOKUP($A24,'Return Data'!$B$7:$R$2843,16,0)</f>
        <v>7.7027999999999999</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4.0675764705882349</v>
      </c>
      <c r="E26" s="74"/>
      <c r="F26" s="75">
        <f>AVERAGE(F8:F24)</f>
        <v>3.9047823529411763</v>
      </c>
      <c r="G26" s="74"/>
      <c r="H26" s="75">
        <f>AVERAGE(H8:H24)</f>
        <v>3.8357941176470587</v>
      </c>
      <c r="I26" s="74"/>
      <c r="J26" s="75">
        <f>AVERAGE(J8:J24)</f>
        <v>3.5724117647058828</v>
      </c>
      <c r="K26" s="74"/>
      <c r="L26" s="75">
        <f>AVERAGE(L8:L24)</f>
        <v>3.4672117647058824</v>
      </c>
      <c r="M26" s="74"/>
      <c r="N26" s="75">
        <f>AVERAGE(N8:N24)</f>
        <v>3.7317470588235291</v>
      </c>
      <c r="O26" s="74"/>
      <c r="P26" s="75">
        <f>AVERAGE(P8:P24)</f>
        <v>3.7243764705882363</v>
      </c>
      <c r="Q26" s="74"/>
      <c r="R26" s="75">
        <f>AVERAGE(R8:R24)</f>
        <v>3.845411764705883</v>
      </c>
      <c r="S26" s="74"/>
      <c r="T26" s="75">
        <f>AVERAGE(T8:T24)</f>
        <v>4.0497437500000002</v>
      </c>
      <c r="U26" s="74"/>
      <c r="V26" s="75">
        <f>AVERAGE(V8:V24)</f>
        <v>5.9928000000000017</v>
      </c>
      <c r="W26" s="74"/>
      <c r="X26" s="75">
        <f>AVERAGE(X8:X24)</f>
        <v>6.5608153846153856</v>
      </c>
      <c r="Y26" s="74"/>
      <c r="Z26" s="75">
        <f>AVERAGE(Z8:Z24)</f>
        <v>7.1726235294117648</v>
      </c>
      <c r="AA26" s="76"/>
    </row>
    <row r="27" spans="1:27" x14ac:dyDescent="0.3">
      <c r="A27" s="73" t="s">
        <v>28</v>
      </c>
      <c r="B27" s="74"/>
      <c r="C27" s="74"/>
      <c r="D27" s="75">
        <f>MIN(D8:D24)</f>
        <v>0.96779999999999999</v>
      </c>
      <c r="E27" s="74"/>
      <c r="F27" s="75">
        <f>MIN(F8:F24)</f>
        <v>2.8466999999999998</v>
      </c>
      <c r="G27" s="74"/>
      <c r="H27" s="75">
        <f>MIN(H8:H24)</f>
        <v>2.8483999999999998</v>
      </c>
      <c r="I27" s="74"/>
      <c r="J27" s="75">
        <f>MIN(J8:J24)</f>
        <v>2.8719000000000001</v>
      </c>
      <c r="K27" s="74"/>
      <c r="L27" s="75">
        <f>MIN(L8:L24)</f>
        <v>2.8492000000000002</v>
      </c>
      <c r="M27" s="74"/>
      <c r="N27" s="75">
        <f>MIN(N8:N24)</f>
        <v>2.8902000000000001</v>
      </c>
      <c r="O27" s="74"/>
      <c r="P27" s="75">
        <f>MIN(P8:P24)</f>
        <v>2.8974000000000002</v>
      </c>
      <c r="Q27" s="74"/>
      <c r="R27" s="75">
        <f>MIN(R8:R24)</f>
        <v>3.0672000000000001</v>
      </c>
      <c r="S27" s="74"/>
      <c r="T27" s="75">
        <f>MIN(T8:T24)</f>
        <v>3.0855999999999999</v>
      </c>
      <c r="U27" s="74"/>
      <c r="V27" s="75">
        <f>MIN(V8:V24)</f>
        <v>5.3960999999999997</v>
      </c>
      <c r="W27" s="74"/>
      <c r="X27" s="75">
        <f>MIN(X8:X24)</f>
        <v>4.3234000000000004</v>
      </c>
      <c r="Y27" s="74"/>
      <c r="Z27" s="75">
        <f>MIN(Z8:Z24)</f>
        <v>4.6843000000000004</v>
      </c>
      <c r="AA27" s="76"/>
    </row>
    <row r="28" spans="1:27" ht="15" thickBot="1" x14ac:dyDescent="0.35">
      <c r="A28" s="77" t="s">
        <v>29</v>
      </c>
      <c r="B28" s="78"/>
      <c r="C28" s="78"/>
      <c r="D28" s="79">
        <f>MAX(D8:D24)</f>
        <v>6.3929999999999998</v>
      </c>
      <c r="E28" s="78"/>
      <c r="F28" s="79">
        <f>MAX(F8:F24)</f>
        <v>4.2759999999999998</v>
      </c>
      <c r="G28" s="78"/>
      <c r="H28" s="79">
        <f>MAX(H8:H24)</f>
        <v>4.2821999999999996</v>
      </c>
      <c r="I28" s="78"/>
      <c r="J28" s="79">
        <f>MAX(J8:J24)</f>
        <v>3.8988</v>
      </c>
      <c r="K28" s="78"/>
      <c r="L28" s="79">
        <f>MAX(L8:L24)</f>
        <v>3.7713000000000001</v>
      </c>
      <c r="M28" s="78"/>
      <c r="N28" s="79">
        <f>MAX(N8:N24)</f>
        <v>4.2125000000000004</v>
      </c>
      <c r="O28" s="78"/>
      <c r="P28" s="79">
        <f>MAX(P8:P24)</f>
        <v>4.2096</v>
      </c>
      <c r="Q28" s="78"/>
      <c r="R28" s="79">
        <f>MAX(R8:R24)</f>
        <v>4.2904999999999998</v>
      </c>
      <c r="S28" s="78"/>
      <c r="T28" s="79">
        <f>MAX(T8:T24)</f>
        <v>4.5373999999999999</v>
      </c>
      <c r="U28" s="78"/>
      <c r="V28" s="79">
        <f>MAX(V8:V24)</f>
        <v>6.6303999999999998</v>
      </c>
      <c r="W28" s="78"/>
      <c r="X28" s="79">
        <f>MAX(X8:X24)</f>
        <v>7.0624000000000002</v>
      </c>
      <c r="Y28" s="78"/>
      <c r="Z28" s="79">
        <f>MAX(Z8:Z24)</f>
        <v>8.0978999999999992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44377</v>
      </c>
      <c r="C8" s="65">
        <f>VLOOKUP($A8,'Return Data'!$B$7:$R$2843,4,0)</f>
        <v>287.72030000000001</v>
      </c>
      <c r="D8" s="65">
        <f>VLOOKUP($A8,'Return Data'!$B$7:$R$2843,5,0)</f>
        <v>4.9608999999999996</v>
      </c>
      <c r="E8" s="66">
        <f t="shared" ref="E8:E24" si="0">RANK(D8,D$8:D$24,0)</f>
        <v>3</v>
      </c>
      <c r="F8" s="65">
        <f>VLOOKUP($A8,'Return Data'!$B$7:$R$2843,6,0)</f>
        <v>3.8254999999999999</v>
      </c>
      <c r="G8" s="66">
        <f t="shared" ref="G8:G24" si="1">RANK(F8,F$8:F$24,0)</f>
        <v>9</v>
      </c>
      <c r="H8" s="65">
        <f>VLOOKUP($A8,'Return Data'!$B$7:$R$2843,7,0)</f>
        <v>3.9047999999999998</v>
      </c>
      <c r="I8" s="66">
        <f t="shared" ref="I8:I24" si="2">RANK(H8,H$8:H$24,0)</f>
        <v>4</v>
      </c>
      <c r="J8" s="65">
        <f>VLOOKUP($A8,'Return Data'!$B$7:$R$2843,8,0)</f>
        <v>3.7658999999999998</v>
      </c>
      <c r="K8" s="66">
        <f t="shared" ref="K8:K24" si="3">RANK(J8,J$8:J$24,0)</f>
        <v>3</v>
      </c>
      <c r="L8" s="65">
        <f>VLOOKUP($A8,'Return Data'!$B$7:$R$2843,9,0)</f>
        <v>3.6787999999999998</v>
      </c>
      <c r="M8" s="66">
        <f t="shared" ref="M8:M24" si="4">RANK(L8,L$8:L$24,0)</f>
        <v>1</v>
      </c>
      <c r="N8" s="65">
        <f>VLOOKUP($A8,'Return Data'!$B$7:$R$2843,10,0)</f>
        <v>3.9121999999999999</v>
      </c>
      <c r="O8" s="66">
        <f t="shared" ref="O8:O24" si="5">RANK(N8,N$8:N$24,0)</f>
        <v>2</v>
      </c>
      <c r="P8" s="65">
        <f>VLOOKUP($A8,'Return Data'!$B$7:$R$2843,11,0)</f>
        <v>3.8729</v>
      </c>
      <c r="Q8" s="66">
        <f t="shared" ref="Q8:Q24" si="6">RANK(P8,P$8:P$24,0)</f>
        <v>2</v>
      </c>
      <c r="R8" s="65">
        <f>VLOOKUP($A8,'Return Data'!$B$7:$R$2843,12,0)</f>
        <v>4.0290999999999997</v>
      </c>
      <c r="S8" s="66">
        <f t="shared" ref="S8:S24" si="7">RANK(R8,R$8:R$24,0)</f>
        <v>2</v>
      </c>
      <c r="T8" s="65">
        <f>VLOOKUP($A8,'Return Data'!$B$7:$R$2843,13,0)</f>
        <v>4.3289999999999997</v>
      </c>
      <c r="U8" s="66">
        <f t="shared" ref="U8:U19" si="8">RANK(T8,T$8:T$24,0)</f>
        <v>2</v>
      </c>
      <c r="V8" s="65">
        <f>VLOOKUP($A8,'Return Data'!$B$7:$R$2843,17,0)</f>
        <v>6.1957000000000004</v>
      </c>
      <c r="W8" s="66">
        <f>RANK(V8,V$8:V$24,0)</f>
        <v>1</v>
      </c>
      <c r="X8" s="65">
        <f>VLOOKUP($A8,'Return Data'!$B$7:$R$2843,14,0)</f>
        <v>6.9307999999999996</v>
      </c>
      <c r="Y8" s="66">
        <f>RANK(X8,X$8:X$24,0)</f>
        <v>1</v>
      </c>
      <c r="Z8" s="65">
        <f>VLOOKUP($A8,'Return Data'!$B$7:$R$2843,16,0)</f>
        <v>6.9513999999999996</v>
      </c>
      <c r="AA8" s="67">
        <f t="shared" ref="AA8:AA24" si="9">RANK(Z8,Z$8:Z$24,0)</f>
        <v>10</v>
      </c>
    </row>
    <row r="9" spans="1:27" x14ac:dyDescent="0.3">
      <c r="A9" s="63" t="s">
        <v>1203</v>
      </c>
      <c r="B9" s="64">
        <f>VLOOKUP($A9,'Return Data'!$B$7:$R$2843,3,0)</f>
        <v>44377</v>
      </c>
      <c r="C9" s="65">
        <f>VLOOKUP($A9,'Return Data'!$B$7:$R$2843,4,0)</f>
        <v>1114.4742000000001</v>
      </c>
      <c r="D9" s="65">
        <f>VLOOKUP($A9,'Return Data'!$B$7:$R$2843,5,0)</f>
        <v>4.2319000000000004</v>
      </c>
      <c r="E9" s="66">
        <f t="shared" si="0"/>
        <v>10</v>
      </c>
      <c r="F9" s="65">
        <f>VLOOKUP($A9,'Return Data'!$B$7:$R$2843,6,0)</f>
        <v>3.8698999999999999</v>
      </c>
      <c r="G9" s="66">
        <f t="shared" si="1"/>
        <v>6</v>
      </c>
      <c r="H9" s="65">
        <f>VLOOKUP($A9,'Return Data'!$B$7:$R$2843,7,0)</f>
        <v>3.8037000000000001</v>
      </c>
      <c r="I9" s="66">
        <f t="shared" si="2"/>
        <v>5</v>
      </c>
      <c r="J9" s="65">
        <f>VLOOKUP($A9,'Return Data'!$B$7:$R$2843,8,0)</f>
        <v>3.6303000000000001</v>
      </c>
      <c r="K9" s="66">
        <f t="shared" si="3"/>
        <v>4</v>
      </c>
      <c r="L9" s="65">
        <f>VLOOKUP($A9,'Return Data'!$B$7:$R$2843,9,0)</f>
        <v>3.5263</v>
      </c>
      <c r="M9" s="66">
        <f t="shared" si="4"/>
        <v>6</v>
      </c>
      <c r="N9" s="65">
        <f>VLOOKUP($A9,'Return Data'!$B$7:$R$2843,10,0)</f>
        <v>3.7526999999999999</v>
      </c>
      <c r="O9" s="66">
        <f t="shared" si="5"/>
        <v>5</v>
      </c>
      <c r="P9" s="65">
        <f>VLOOKUP($A9,'Return Data'!$B$7:$R$2843,11,0)</f>
        <v>3.7464</v>
      </c>
      <c r="Q9" s="66">
        <f t="shared" si="6"/>
        <v>5</v>
      </c>
      <c r="R9" s="65">
        <f>VLOOKUP($A9,'Return Data'!$B$7:$R$2843,12,0)</f>
        <v>3.8921000000000001</v>
      </c>
      <c r="S9" s="66">
        <f t="shared" si="7"/>
        <v>4</v>
      </c>
      <c r="T9" s="65">
        <f>VLOOKUP($A9,'Return Data'!$B$7:$R$2843,13,0)</f>
        <v>4.1029</v>
      </c>
      <c r="U9" s="66">
        <f t="shared" si="8"/>
        <v>6</v>
      </c>
      <c r="V9" s="65"/>
      <c r="W9" s="66"/>
      <c r="X9" s="65"/>
      <c r="Y9" s="66"/>
      <c r="Z9" s="65">
        <f>VLOOKUP($A9,'Return Data'!$B$7:$R$2843,16,0)</f>
        <v>5.8658000000000001</v>
      </c>
      <c r="AA9" s="67">
        <f t="shared" si="9"/>
        <v>15</v>
      </c>
    </row>
    <row r="10" spans="1:27" x14ac:dyDescent="0.3">
      <c r="A10" s="63" t="s">
        <v>1205</v>
      </c>
      <c r="B10" s="64">
        <f>VLOOKUP($A10,'Return Data'!$B$7:$R$2843,3,0)</f>
        <v>44377</v>
      </c>
      <c r="C10" s="65">
        <f>VLOOKUP($A10,'Return Data'!$B$7:$R$2843,4,0)</f>
        <v>1091.9736</v>
      </c>
      <c r="D10" s="65">
        <f>VLOOKUP($A10,'Return Data'!$B$7:$R$2843,5,0)</f>
        <v>2.5571999999999999</v>
      </c>
      <c r="E10" s="66">
        <f t="shared" si="0"/>
        <v>14</v>
      </c>
      <c r="F10" s="65">
        <f>VLOOKUP($A10,'Return Data'!$B$7:$R$2843,6,0)</f>
        <v>2.5566</v>
      </c>
      <c r="G10" s="66">
        <f t="shared" si="1"/>
        <v>17</v>
      </c>
      <c r="H10" s="65">
        <f>VLOOKUP($A10,'Return Data'!$B$7:$R$2843,7,0)</f>
        <v>2.5583</v>
      </c>
      <c r="I10" s="66">
        <f t="shared" si="2"/>
        <v>17</v>
      </c>
      <c r="J10" s="65">
        <f>VLOOKUP($A10,'Return Data'!$B$7:$R$2843,8,0)</f>
        <v>2.6017000000000001</v>
      </c>
      <c r="K10" s="66">
        <f t="shared" si="3"/>
        <v>17</v>
      </c>
      <c r="L10" s="65">
        <f>VLOOKUP($A10,'Return Data'!$B$7:$R$2843,9,0)</f>
        <v>2.581</v>
      </c>
      <c r="M10" s="66">
        <f t="shared" si="4"/>
        <v>17</v>
      </c>
      <c r="N10" s="65">
        <f>VLOOKUP($A10,'Return Data'!$B$7:$R$2843,10,0)</f>
        <v>2.5998000000000001</v>
      </c>
      <c r="O10" s="66">
        <f t="shared" si="5"/>
        <v>17</v>
      </c>
      <c r="P10" s="65">
        <f>VLOOKUP($A10,'Return Data'!$B$7:$R$2843,11,0)</f>
        <v>2.5941999999999998</v>
      </c>
      <c r="Q10" s="66">
        <f t="shared" si="6"/>
        <v>17</v>
      </c>
      <c r="R10" s="65">
        <f>VLOOKUP($A10,'Return Data'!$B$7:$R$2843,12,0)</f>
        <v>2.7374000000000001</v>
      </c>
      <c r="S10" s="66">
        <f t="shared" si="7"/>
        <v>17</v>
      </c>
      <c r="T10" s="65">
        <f>VLOOKUP($A10,'Return Data'!$B$7:$R$2843,13,0)</f>
        <v>2.7496999999999998</v>
      </c>
      <c r="U10" s="66">
        <f t="shared" si="8"/>
        <v>16</v>
      </c>
      <c r="V10" s="65"/>
      <c r="W10" s="66"/>
      <c r="X10" s="65"/>
      <c r="Y10" s="66"/>
      <c r="Z10" s="65">
        <f>VLOOKUP($A10,'Return Data'!$B$7:$R$2843,16,0)</f>
        <v>4.4231999999999996</v>
      </c>
      <c r="AA10" s="67">
        <f t="shared" si="9"/>
        <v>16</v>
      </c>
    </row>
    <row r="11" spans="1:27" x14ac:dyDescent="0.3">
      <c r="A11" s="63" t="s">
        <v>1207</v>
      </c>
      <c r="B11" s="64">
        <f>VLOOKUP($A11,'Return Data'!$B$7:$R$2843,3,0)</f>
        <v>44377</v>
      </c>
      <c r="C11" s="65">
        <f>VLOOKUP($A11,'Return Data'!$B$7:$R$2843,4,0)</f>
        <v>41.656999999999996</v>
      </c>
      <c r="D11" s="65">
        <f>VLOOKUP($A11,'Return Data'!$B$7:$R$2843,5,0)</f>
        <v>2.7164000000000001</v>
      </c>
      <c r="E11" s="66">
        <f t="shared" si="0"/>
        <v>13</v>
      </c>
      <c r="F11" s="65">
        <f>VLOOKUP($A11,'Return Data'!$B$7:$R$2843,6,0)</f>
        <v>3.5415999999999999</v>
      </c>
      <c r="G11" s="66">
        <f t="shared" si="1"/>
        <v>11</v>
      </c>
      <c r="H11" s="65">
        <f>VLOOKUP($A11,'Return Data'!$B$7:$R$2843,7,0)</f>
        <v>3.5322</v>
      </c>
      <c r="I11" s="66">
        <f t="shared" si="2"/>
        <v>11</v>
      </c>
      <c r="J11" s="65">
        <f>VLOOKUP($A11,'Return Data'!$B$7:$R$2843,8,0)</f>
        <v>2.9323000000000001</v>
      </c>
      <c r="K11" s="66">
        <f t="shared" si="3"/>
        <v>14</v>
      </c>
      <c r="L11" s="65">
        <f>VLOOKUP($A11,'Return Data'!$B$7:$R$2843,9,0)</f>
        <v>3.1153</v>
      </c>
      <c r="M11" s="66">
        <f t="shared" si="4"/>
        <v>11</v>
      </c>
      <c r="N11" s="65">
        <f>VLOOKUP($A11,'Return Data'!$B$7:$R$2843,10,0)</f>
        <v>3.8658999999999999</v>
      </c>
      <c r="O11" s="66">
        <f t="shared" si="5"/>
        <v>4</v>
      </c>
      <c r="P11" s="65">
        <f>VLOOKUP($A11,'Return Data'!$B$7:$R$2843,11,0)</f>
        <v>3.6545000000000001</v>
      </c>
      <c r="Q11" s="66">
        <f t="shared" si="6"/>
        <v>8</v>
      </c>
      <c r="R11" s="65">
        <f>VLOOKUP($A11,'Return Data'!$B$7:$R$2843,12,0)</f>
        <v>3.6309999999999998</v>
      </c>
      <c r="S11" s="66">
        <f t="shared" si="7"/>
        <v>9</v>
      </c>
      <c r="T11" s="65">
        <f>VLOOKUP($A11,'Return Data'!$B$7:$R$2843,13,0)</f>
        <v>3.8071999999999999</v>
      </c>
      <c r="U11" s="66">
        <f t="shared" si="8"/>
        <v>10</v>
      </c>
      <c r="V11" s="65">
        <f>VLOOKUP($A11,'Return Data'!$B$7:$R$2843,17,0)</f>
        <v>5.6609999999999996</v>
      </c>
      <c r="W11" s="66">
        <f t="shared" ref="W11:W19" si="10">RANK(V11,V$8:V$24,0)</f>
        <v>9</v>
      </c>
      <c r="X11" s="65">
        <f>VLOOKUP($A11,'Return Data'!$B$7:$R$2843,14,0)</f>
        <v>6.4355000000000002</v>
      </c>
      <c r="Y11" s="66">
        <f t="shared" ref="Y11:Y19" si="11">RANK(X11,X$8:X$24,0)</f>
        <v>8</v>
      </c>
      <c r="Z11" s="65">
        <f>VLOOKUP($A11,'Return Data'!$B$7:$R$2843,16,0)</f>
        <v>6.7756999999999996</v>
      </c>
      <c r="AA11" s="67">
        <f t="shared" si="9"/>
        <v>12</v>
      </c>
    </row>
    <row r="12" spans="1:27" x14ac:dyDescent="0.3">
      <c r="A12" s="63" t="s">
        <v>1208</v>
      </c>
      <c r="B12" s="64">
        <f>VLOOKUP($A12,'Return Data'!$B$7:$R$2843,3,0)</f>
        <v>44377</v>
      </c>
      <c r="C12" s="65">
        <f>VLOOKUP($A12,'Return Data'!$B$7:$R$2843,4,0)</f>
        <v>39.273699999999998</v>
      </c>
      <c r="D12" s="65">
        <f>VLOOKUP($A12,'Return Data'!$B$7:$R$2843,5,0)</f>
        <v>3.8108</v>
      </c>
      <c r="E12" s="66">
        <f t="shared" si="0"/>
        <v>11</v>
      </c>
      <c r="F12" s="65">
        <f>VLOOKUP($A12,'Return Data'!$B$7:$R$2843,6,0)</f>
        <v>3.9241000000000001</v>
      </c>
      <c r="G12" s="66">
        <f t="shared" si="1"/>
        <v>5</v>
      </c>
      <c r="H12" s="65">
        <f>VLOOKUP($A12,'Return Data'!$B$7:$R$2843,7,0)</f>
        <v>3.9062999999999999</v>
      </c>
      <c r="I12" s="66">
        <f t="shared" si="2"/>
        <v>3</v>
      </c>
      <c r="J12" s="65">
        <f>VLOOKUP($A12,'Return Data'!$B$7:$R$2843,8,0)</f>
        <v>3.4365999999999999</v>
      </c>
      <c r="K12" s="66">
        <f t="shared" si="3"/>
        <v>10</v>
      </c>
      <c r="L12" s="65">
        <f>VLOOKUP($A12,'Return Data'!$B$7:$R$2843,9,0)</f>
        <v>3.1831</v>
      </c>
      <c r="M12" s="66">
        <f t="shared" si="4"/>
        <v>10</v>
      </c>
      <c r="N12" s="65">
        <f>VLOOKUP($A12,'Return Data'!$B$7:$R$2843,10,0)</f>
        <v>3.5901000000000001</v>
      </c>
      <c r="O12" s="66">
        <f t="shared" si="5"/>
        <v>9</v>
      </c>
      <c r="P12" s="65">
        <f>VLOOKUP($A12,'Return Data'!$B$7:$R$2843,11,0)</f>
        <v>3.4849000000000001</v>
      </c>
      <c r="Q12" s="66">
        <f t="shared" si="6"/>
        <v>11</v>
      </c>
      <c r="R12" s="65">
        <f>VLOOKUP($A12,'Return Data'!$B$7:$R$2843,12,0)</f>
        <v>3.5661</v>
      </c>
      <c r="S12" s="66">
        <f t="shared" si="7"/>
        <v>11</v>
      </c>
      <c r="T12" s="65">
        <f>VLOOKUP($A12,'Return Data'!$B$7:$R$2843,13,0)</f>
        <v>3.8306</v>
      </c>
      <c r="U12" s="66">
        <f t="shared" si="8"/>
        <v>9</v>
      </c>
      <c r="V12" s="65">
        <f>VLOOKUP($A12,'Return Data'!$B$7:$R$2843,17,0)</f>
        <v>5.9196</v>
      </c>
      <c r="W12" s="66">
        <f t="shared" si="10"/>
        <v>5</v>
      </c>
      <c r="X12" s="65">
        <f>VLOOKUP($A12,'Return Data'!$B$7:$R$2843,14,0)</f>
        <v>6.7355</v>
      </c>
      <c r="Y12" s="66">
        <f t="shared" si="11"/>
        <v>3</v>
      </c>
      <c r="Z12" s="65">
        <f>VLOOKUP($A12,'Return Data'!$B$7:$R$2843,16,0)</f>
        <v>7.3080999999999996</v>
      </c>
      <c r="AA12" s="67">
        <f t="shared" si="9"/>
        <v>6</v>
      </c>
    </row>
    <row r="13" spans="1:27" x14ac:dyDescent="0.3">
      <c r="A13" s="63" t="s">
        <v>1210</v>
      </c>
      <c r="B13" s="64">
        <f>VLOOKUP($A13,'Return Data'!$B$7:$R$2843,3,0)</f>
        <v>44377</v>
      </c>
      <c r="C13" s="65">
        <f>VLOOKUP($A13,'Return Data'!$B$7:$R$2843,4,0)</f>
        <v>4460.7528000000002</v>
      </c>
      <c r="D13" s="65">
        <f>VLOOKUP($A13,'Return Data'!$B$7:$R$2843,5,0)</f>
        <v>4.5566000000000004</v>
      </c>
      <c r="E13" s="66">
        <f t="shared" si="0"/>
        <v>6</v>
      </c>
      <c r="F13" s="65">
        <f>VLOOKUP($A13,'Return Data'!$B$7:$R$2843,6,0)</f>
        <v>3.8471000000000002</v>
      </c>
      <c r="G13" s="66">
        <f t="shared" si="1"/>
        <v>8</v>
      </c>
      <c r="H13" s="65">
        <f>VLOOKUP($A13,'Return Data'!$B$7:$R$2843,7,0)</f>
        <v>3.7639999999999998</v>
      </c>
      <c r="I13" s="66">
        <f t="shared" si="2"/>
        <v>8</v>
      </c>
      <c r="J13" s="65">
        <f>VLOOKUP($A13,'Return Data'!$B$7:$R$2843,8,0)</f>
        <v>3.4748999999999999</v>
      </c>
      <c r="K13" s="66">
        <f t="shared" si="3"/>
        <v>8</v>
      </c>
      <c r="L13" s="65">
        <f>VLOOKUP($A13,'Return Data'!$B$7:$R$2843,9,0)</f>
        <v>3.5893999999999999</v>
      </c>
      <c r="M13" s="66">
        <f t="shared" si="4"/>
        <v>2</v>
      </c>
      <c r="N13" s="65">
        <f>VLOOKUP($A13,'Return Data'!$B$7:$R$2843,10,0)</f>
        <v>3.8748</v>
      </c>
      <c r="O13" s="66">
        <f t="shared" si="5"/>
        <v>3</v>
      </c>
      <c r="P13" s="65">
        <f>VLOOKUP($A13,'Return Data'!$B$7:$R$2843,11,0)</f>
        <v>3.7970000000000002</v>
      </c>
      <c r="Q13" s="66">
        <f t="shared" si="6"/>
        <v>4</v>
      </c>
      <c r="R13" s="65">
        <f>VLOOKUP($A13,'Return Data'!$B$7:$R$2843,12,0)</f>
        <v>3.8811</v>
      </c>
      <c r="S13" s="66">
        <f t="shared" si="7"/>
        <v>5</v>
      </c>
      <c r="T13" s="65">
        <f>VLOOKUP($A13,'Return Data'!$B$7:$R$2843,13,0)</f>
        <v>4.1951000000000001</v>
      </c>
      <c r="U13" s="66">
        <f t="shared" si="8"/>
        <v>3</v>
      </c>
      <c r="V13" s="65">
        <f>VLOOKUP($A13,'Return Data'!$B$7:$R$2843,17,0)</f>
        <v>6.1632999999999996</v>
      </c>
      <c r="W13" s="66">
        <f t="shared" si="10"/>
        <v>2</v>
      </c>
      <c r="X13" s="65">
        <f>VLOOKUP($A13,'Return Data'!$B$7:$R$2843,14,0)</f>
        <v>6.8005000000000004</v>
      </c>
      <c r="Y13" s="66">
        <f t="shared" si="11"/>
        <v>2</v>
      </c>
      <c r="Z13" s="65">
        <f>VLOOKUP($A13,'Return Data'!$B$7:$R$2843,16,0)</f>
        <v>7.1449999999999996</v>
      </c>
      <c r="AA13" s="67">
        <f t="shared" si="9"/>
        <v>9</v>
      </c>
    </row>
    <row r="14" spans="1:27" x14ac:dyDescent="0.3">
      <c r="A14" s="63" t="s">
        <v>1212</v>
      </c>
      <c r="B14" s="64">
        <f>VLOOKUP($A14,'Return Data'!$B$7:$R$2843,3,0)</f>
        <v>44377</v>
      </c>
      <c r="C14" s="65">
        <f>VLOOKUP($A14,'Return Data'!$B$7:$R$2843,4,0)</f>
        <v>295.76710000000003</v>
      </c>
      <c r="D14" s="65">
        <f>VLOOKUP($A14,'Return Data'!$B$7:$R$2843,5,0)</f>
        <v>6.2702</v>
      </c>
      <c r="E14" s="66">
        <f t="shared" si="0"/>
        <v>1</v>
      </c>
      <c r="F14" s="65">
        <f>VLOOKUP($A14,'Return Data'!$B$7:$R$2843,6,0)</f>
        <v>4.1562999999999999</v>
      </c>
      <c r="G14" s="66">
        <f t="shared" si="1"/>
        <v>2</v>
      </c>
      <c r="H14" s="65">
        <f>VLOOKUP($A14,'Return Data'!$B$7:$R$2843,7,0)</f>
        <v>4.1622000000000003</v>
      </c>
      <c r="I14" s="66">
        <f t="shared" si="2"/>
        <v>1</v>
      </c>
      <c r="J14" s="65">
        <f>VLOOKUP($A14,'Return Data'!$B$7:$R$2843,8,0)</f>
        <v>3.7685</v>
      </c>
      <c r="K14" s="66">
        <f t="shared" si="3"/>
        <v>2</v>
      </c>
      <c r="L14" s="65">
        <f>VLOOKUP($A14,'Return Data'!$B$7:$R$2843,9,0)</f>
        <v>3.5268000000000002</v>
      </c>
      <c r="M14" s="66">
        <f t="shared" si="4"/>
        <v>5</v>
      </c>
      <c r="N14" s="65">
        <f>VLOOKUP($A14,'Return Data'!$B$7:$R$2843,10,0)</f>
        <v>3.7363</v>
      </c>
      <c r="O14" s="66">
        <f t="shared" si="5"/>
        <v>6</v>
      </c>
      <c r="P14" s="65">
        <f>VLOOKUP($A14,'Return Data'!$B$7:$R$2843,11,0)</f>
        <v>3.7021000000000002</v>
      </c>
      <c r="Q14" s="66">
        <f t="shared" si="6"/>
        <v>7</v>
      </c>
      <c r="R14" s="65">
        <f>VLOOKUP($A14,'Return Data'!$B$7:$R$2843,12,0)</f>
        <v>3.8208000000000002</v>
      </c>
      <c r="S14" s="66">
        <f t="shared" si="7"/>
        <v>7</v>
      </c>
      <c r="T14" s="65">
        <f>VLOOKUP($A14,'Return Data'!$B$7:$R$2843,13,0)</f>
        <v>4.0811000000000002</v>
      </c>
      <c r="U14" s="66">
        <f t="shared" si="8"/>
        <v>7</v>
      </c>
      <c r="V14" s="65">
        <f>VLOOKUP($A14,'Return Data'!$B$7:$R$2843,17,0)</f>
        <v>5.9093999999999998</v>
      </c>
      <c r="W14" s="66">
        <f t="shared" si="10"/>
        <v>6</v>
      </c>
      <c r="X14" s="65">
        <f>VLOOKUP($A14,'Return Data'!$B$7:$R$2843,14,0)</f>
        <v>6.6479999999999997</v>
      </c>
      <c r="Y14" s="66">
        <f t="shared" si="11"/>
        <v>6</v>
      </c>
      <c r="Z14" s="65">
        <f>VLOOKUP($A14,'Return Data'!$B$7:$R$2843,16,0)</f>
        <v>7.3331999999999997</v>
      </c>
      <c r="AA14" s="67">
        <f t="shared" si="9"/>
        <v>5</v>
      </c>
    </row>
    <row r="15" spans="1:27" x14ac:dyDescent="0.3">
      <c r="A15" s="63" t="s">
        <v>1215</v>
      </c>
      <c r="B15" s="64">
        <f>VLOOKUP($A15,'Return Data'!$B$7:$R$2843,3,0)</f>
        <v>44377</v>
      </c>
      <c r="C15" s="65">
        <f>VLOOKUP($A15,'Return Data'!$B$7:$R$2843,4,0)</f>
        <v>32.128700000000002</v>
      </c>
      <c r="D15" s="65">
        <f>VLOOKUP($A15,'Return Data'!$B$7:$R$2843,5,0)</f>
        <v>0.45440000000000003</v>
      </c>
      <c r="E15" s="66">
        <f t="shared" si="0"/>
        <v>17</v>
      </c>
      <c r="F15" s="65">
        <f>VLOOKUP($A15,'Return Data'!$B$7:$R$2843,6,0)</f>
        <v>3.0004</v>
      </c>
      <c r="G15" s="66">
        <f t="shared" si="1"/>
        <v>16</v>
      </c>
      <c r="H15" s="65">
        <f>VLOOKUP($A15,'Return Data'!$B$7:$R$2843,7,0)</f>
        <v>2.7766999999999999</v>
      </c>
      <c r="I15" s="66">
        <f t="shared" si="2"/>
        <v>16</v>
      </c>
      <c r="J15" s="65">
        <f>VLOOKUP($A15,'Return Data'!$B$7:$R$2843,8,0)</f>
        <v>2.6968999999999999</v>
      </c>
      <c r="K15" s="66">
        <f t="shared" si="3"/>
        <v>16</v>
      </c>
      <c r="L15" s="65">
        <f>VLOOKUP($A15,'Return Data'!$B$7:$R$2843,9,0)</f>
        <v>2.6398999999999999</v>
      </c>
      <c r="M15" s="66">
        <f t="shared" si="4"/>
        <v>15</v>
      </c>
      <c r="N15" s="65">
        <f>VLOOKUP($A15,'Return Data'!$B$7:$R$2843,10,0)</f>
        <v>2.8832</v>
      </c>
      <c r="O15" s="66">
        <f t="shared" si="5"/>
        <v>14</v>
      </c>
      <c r="P15" s="65">
        <f>VLOOKUP($A15,'Return Data'!$B$7:$R$2843,11,0)</f>
        <v>2.9516</v>
      </c>
      <c r="Q15" s="66">
        <f t="shared" si="6"/>
        <v>14</v>
      </c>
      <c r="R15" s="65">
        <f>VLOOKUP($A15,'Return Data'!$B$7:$R$2843,12,0)</f>
        <v>2.9504999999999999</v>
      </c>
      <c r="S15" s="66">
        <f t="shared" si="7"/>
        <v>14</v>
      </c>
      <c r="T15" s="65">
        <f>VLOOKUP($A15,'Return Data'!$B$7:$R$2843,13,0)</f>
        <v>3.0569000000000002</v>
      </c>
      <c r="U15" s="66">
        <f t="shared" si="8"/>
        <v>15</v>
      </c>
      <c r="V15" s="65">
        <f>VLOOKUP($A15,'Return Data'!$B$7:$R$2843,17,0)</f>
        <v>4.7690000000000001</v>
      </c>
      <c r="W15" s="66">
        <f t="shared" si="10"/>
        <v>14</v>
      </c>
      <c r="X15" s="65">
        <f>VLOOKUP($A15,'Return Data'!$B$7:$R$2843,14,0)</f>
        <v>5.5433000000000003</v>
      </c>
      <c r="Y15" s="66">
        <f t="shared" si="11"/>
        <v>12</v>
      </c>
      <c r="Z15" s="65">
        <f>VLOOKUP($A15,'Return Data'!$B$7:$R$2843,16,0)</f>
        <v>6.5579000000000001</v>
      </c>
      <c r="AA15" s="67">
        <f t="shared" si="9"/>
        <v>13</v>
      </c>
    </row>
    <row r="16" spans="1:27" x14ac:dyDescent="0.3">
      <c r="A16" s="63" t="s">
        <v>1218</v>
      </c>
      <c r="B16" s="64">
        <f>VLOOKUP($A16,'Return Data'!$B$7:$R$2843,3,0)</f>
        <v>44377</v>
      </c>
      <c r="C16" s="65">
        <f>VLOOKUP($A16,'Return Data'!$B$7:$R$2843,4,0)</f>
        <v>2412.7442999999998</v>
      </c>
      <c r="D16" s="65">
        <f>VLOOKUP($A16,'Return Data'!$B$7:$R$2843,5,0)</f>
        <v>3.0863999999999998</v>
      </c>
      <c r="E16" s="66">
        <f t="shared" si="0"/>
        <v>12</v>
      </c>
      <c r="F16" s="65">
        <f>VLOOKUP($A16,'Return Data'!$B$7:$R$2843,6,0)</f>
        <v>3.5167999999999999</v>
      </c>
      <c r="G16" s="66">
        <f t="shared" si="1"/>
        <v>12</v>
      </c>
      <c r="H16" s="65">
        <f>VLOOKUP($A16,'Return Data'!$B$7:$R$2843,7,0)</f>
        <v>3.5247999999999999</v>
      </c>
      <c r="I16" s="66">
        <f t="shared" si="2"/>
        <v>12</v>
      </c>
      <c r="J16" s="65">
        <f>VLOOKUP($A16,'Return Data'!$B$7:$R$2843,8,0)</f>
        <v>2.9811000000000001</v>
      </c>
      <c r="K16" s="66">
        <f t="shared" si="3"/>
        <v>12</v>
      </c>
      <c r="L16" s="65">
        <f>VLOOKUP($A16,'Return Data'!$B$7:$R$2843,9,0)</f>
        <v>2.8536999999999999</v>
      </c>
      <c r="M16" s="66">
        <f t="shared" si="4"/>
        <v>13</v>
      </c>
      <c r="N16" s="65">
        <f>VLOOKUP($A16,'Return Data'!$B$7:$R$2843,10,0)</f>
        <v>3.5339</v>
      </c>
      <c r="O16" s="66">
        <f t="shared" si="5"/>
        <v>11</v>
      </c>
      <c r="P16" s="65">
        <f>VLOOKUP($A16,'Return Data'!$B$7:$R$2843,11,0)</f>
        <v>3.6038000000000001</v>
      </c>
      <c r="Q16" s="66">
        <f t="shared" si="6"/>
        <v>9</v>
      </c>
      <c r="R16" s="65">
        <f>VLOOKUP($A16,'Return Data'!$B$7:$R$2843,12,0)</f>
        <v>3.6173999999999999</v>
      </c>
      <c r="S16" s="66">
        <f t="shared" si="7"/>
        <v>10</v>
      </c>
      <c r="T16" s="65">
        <f>VLOOKUP($A16,'Return Data'!$B$7:$R$2843,13,0)</f>
        <v>3.6633</v>
      </c>
      <c r="U16" s="66">
        <f t="shared" si="8"/>
        <v>12</v>
      </c>
      <c r="V16" s="65">
        <f>VLOOKUP($A16,'Return Data'!$B$7:$R$2843,17,0)</f>
        <v>5.3394000000000004</v>
      </c>
      <c r="W16" s="66">
        <f t="shared" si="10"/>
        <v>12</v>
      </c>
      <c r="X16" s="65">
        <f>VLOOKUP($A16,'Return Data'!$B$7:$R$2843,14,0)</f>
        <v>6.1246999999999998</v>
      </c>
      <c r="Y16" s="66">
        <f t="shared" si="11"/>
        <v>11</v>
      </c>
      <c r="Z16" s="65">
        <f>VLOOKUP($A16,'Return Data'!$B$7:$R$2843,16,0)</f>
        <v>7.7180999999999997</v>
      </c>
      <c r="AA16" s="67">
        <f t="shared" si="9"/>
        <v>1</v>
      </c>
    </row>
    <row r="17" spans="1:27" x14ac:dyDescent="0.3">
      <c r="A17" s="63" t="s">
        <v>1222</v>
      </c>
      <c r="B17" s="64">
        <f>VLOOKUP($A17,'Return Data'!$B$7:$R$2843,3,0)</f>
        <v>44377</v>
      </c>
      <c r="C17" s="65">
        <f>VLOOKUP($A17,'Return Data'!$B$7:$R$2843,4,0)</f>
        <v>3497.4686000000002</v>
      </c>
      <c r="D17" s="65">
        <f>VLOOKUP($A17,'Return Data'!$B$7:$R$2843,5,0)</f>
        <v>5.2020999999999997</v>
      </c>
      <c r="E17" s="66">
        <f t="shared" si="0"/>
        <v>2</v>
      </c>
      <c r="F17" s="65">
        <f>VLOOKUP($A17,'Return Data'!$B$7:$R$2843,6,0)</f>
        <v>3.8694999999999999</v>
      </c>
      <c r="G17" s="66">
        <f t="shared" si="1"/>
        <v>7</v>
      </c>
      <c r="H17" s="65">
        <f>VLOOKUP($A17,'Return Data'!$B$7:$R$2843,7,0)</f>
        <v>3.7667000000000002</v>
      </c>
      <c r="I17" s="66">
        <f t="shared" si="2"/>
        <v>7</v>
      </c>
      <c r="J17" s="65">
        <f>VLOOKUP($A17,'Return Data'!$B$7:$R$2843,8,0)</f>
        <v>3.6248</v>
      </c>
      <c r="K17" s="66">
        <f t="shared" si="3"/>
        <v>5</v>
      </c>
      <c r="L17" s="65">
        <f>VLOOKUP($A17,'Return Data'!$B$7:$R$2843,9,0)</f>
        <v>3.4657</v>
      </c>
      <c r="M17" s="66">
        <f t="shared" si="4"/>
        <v>8</v>
      </c>
      <c r="N17" s="65">
        <f>VLOOKUP($A17,'Return Data'!$B$7:$R$2843,10,0)</f>
        <v>3.5672000000000001</v>
      </c>
      <c r="O17" s="66">
        <f t="shared" si="5"/>
        <v>10</v>
      </c>
      <c r="P17" s="65">
        <f>VLOOKUP($A17,'Return Data'!$B$7:$R$2843,11,0)</f>
        <v>3.5950000000000002</v>
      </c>
      <c r="Q17" s="66">
        <f t="shared" si="6"/>
        <v>10</v>
      </c>
      <c r="R17" s="65">
        <f>VLOOKUP($A17,'Return Data'!$B$7:$R$2843,12,0)</f>
        <v>3.8045</v>
      </c>
      <c r="S17" s="66">
        <f t="shared" si="7"/>
        <v>8</v>
      </c>
      <c r="T17" s="65">
        <f>VLOOKUP($A17,'Return Data'!$B$7:$R$2843,13,0)</f>
        <v>3.9544000000000001</v>
      </c>
      <c r="U17" s="66">
        <f t="shared" si="8"/>
        <v>8</v>
      </c>
      <c r="V17" s="65">
        <f>VLOOKUP($A17,'Return Data'!$B$7:$R$2843,17,0)</f>
        <v>5.6178999999999997</v>
      </c>
      <c r="W17" s="66">
        <f t="shared" si="10"/>
        <v>10</v>
      </c>
      <c r="X17" s="65">
        <f>VLOOKUP($A17,'Return Data'!$B$7:$R$2843,14,0)</f>
        <v>6.5052000000000003</v>
      </c>
      <c r="Y17" s="66">
        <f t="shared" si="11"/>
        <v>7</v>
      </c>
      <c r="Z17" s="65">
        <f>VLOOKUP($A17,'Return Data'!$B$7:$R$2843,16,0)</f>
        <v>7.2135999999999996</v>
      </c>
      <c r="AA17" s="67">
        <f t="shared" si="9"/>
        <v>8</v>
      </c>
    </row>
    <row r="18" spans="1:27" x14ac:dyDescent="0.3">
      <c r="A18" s="63" t="s">
        <v>1225</v>
      </c>
      <c r="B18" s="64">
        <f>VLOOKUP($A18,'Return Data'!$B$7:$R$2843,3,0)</f>
        <v>44377</v>
      </c>
      <c r="C18" s="65">
        <f>VLOOKUP($A18,'Return Data'!$B$7:$R$2843,4,0)</f>
        <v>31.368831558422102</v>
      </c>
      <c r="D18" s="65">
        <f>VLOOKUP($A18,'Return Data'!$B$7:$R$2843,5,0)</f>
        <v>4.3636999999999997</v>
      </c>
      <c r="E18" s="66">
        <f t="shared" si="0"/>
        <v>8</v>
      </c>
      <c r="F18" s="65">
        <f>VLOOKUP($A18,'Return Data'!$B$7:$R$2843,6,0)</f>
        <v>3.3174999999999999</v>
      </c>
      <c r="G18" s="66">
        <f t="shared" si="1"/>
        <v>14</v>
      </c>
      <c r="H18" s="65">
        <f>VLOOKUP($A18,'Return Data'!$B$7:$R$2843,7,0)</f>
        <v>3.2431999999999999</v>
      </c>
      <c r="I18" s="66">
        <f t="shared" si="2"/>
        <v>13</v>
      </c>
      <c r="J18" s="65">
        <f>VLOOKUP($A18,'Return Data'!$B$7:$R$2843,8,0)</f>
        <v>2.9702999999999999</v>
      </c>
      <c r="K18" s="66">
        <f t="shared" si="3"/>
        <v>13</v>
      </c>
      <c r="L18" s="65">
        <f>VLOOKUP($A18,'Return Data'!$B$7:$R$2843,9,0)</f>
        <v>2.7835999999999999</v>
      </c>
      <c r="M18" s="66">
        <f t="shared" si="4"/>
        <v>14</v>
      </c>
      <c r="N18" s="65">
        <f>VLOOKUP($A18,'Return Data'!$B$7:$R$2843,10,0)</f>
        <v>2.7448999999999999</v>
      </c>
      <c r="O18" s="66">
        <f t="shared" si="5"/>
        <v>15</v>
      </c>
      <c r="P18" s="65">
        <f>VLOOKUP($A18,'Return Data'!$B$7:$R$2843,11,0)</f>
        <v>2.6928999999999998</v>
      </c>
      <c r="Q18" s="66">
        <f t="shared" si="6"/>
        <v>15</v>
      </c>
      <c r="R18" s="65">
        <f>VLOOKUP($A18,'Return Data'!$B$7:$R$2843,12,0)</f>
        <v>2.9481000000000002</v>
      </c>
      <c r="S18" s="66">
        <f t="shared" si="7"/>
        <v>15</v>
      </c>
      <c r="T18" s="65">
        <f>VLOOKUP($A18,'Return Data'!$B$7:$R$2843,13,0)</f>
        <v>3.0750000000000002</v>
      </c>
      <c r="U18" s="66">
        <f t="shared" si="8"/>
        <v>14</v>
      </c>
      <c r="V18" s="65">
        <f>VLOOKUP($A18,'Return Data'!$B$7:$R$2843,17,0)</f>
        <v>6.1219999999999999</v>
      </c>
      <c r="W18" s="66">
        <f t="shared" si="10"/>
        <v>3</v>
      </c>
      <c r="X18" s="65">
        <f>VLOOKUP($A18,'Return Data'!$B$7:$R$2843,14,0)</f>
        <v>6.2317999999999998</v>
      </c>
      <c r="Y18" s="66">
        <f t="shared" si="11"/>
        <v>10</v>
      </c>
      <c r="Z18" s="65">
        <f>VLOOKUP($A18,'Return Data'!$B$7:$R$2843,16,0)</f>
        <v>7.4555999999999996</v>
      </c>
      <c r="AA18" s="67">
        <f t="shared" si="9"/>
        <v>4</v>
      </c>
    </row>
    <row r="19" spans="1:27" x14ac:dyDescent="0.3">
      <c r="A19" s="63" t="s">
        <v>1226</v>
      </c>
      <c r="B19" s="64">
        <f>VLOOKUP($A19,'Return Data'!$B$7:$R$2843,3,0)</f>
        <v>44377</v>
      </c>
      <c r="C19" s="65">
        <f>VLOOKUP($A19,'Return Data'!$B$7:$R$2843,4,0)</f>
        <v>3225.1756999999998</v>
      </c>
      <c r="D19" s="65">
        <f>VLOOKUP($A19,'Return Data'!$B$7:$R$2843,5,0)</f>
        <v>4.8930999999999996</v>
      </c>
      <c r="E19" s="66">
        <f t="shared" si="0"/>
        <v>4</v>
      </c>
      <c r="F19" s="65">
        <f>VLOOKUP($A19,'Return Data'!$B$7:$R$2843,6,0)</f>
        <v>4.1646000000000001</v>
      </c>
      <c r="G19" s="66">
        <f t="shared" si="1"/>
        <v>1</v>
      </c>
      <c r="H19" s="65">
        <f>VLOOKUP($A19,'Return Data'!$B$7:$R$2843,7,0)</f>
        <v>4.0856000000000003</v>
      </c>
      <c r="I19" s="66">
        <f t="shared" si="2"/>
        <v>2</v>
      </c>
      <c r="J19" s="65">
        <f>VLOOKUP($A19,'Return Data'!$B$7:$R$2843,8,0)</f>
        <v>3.7985000000000002</v>
      </c>
      <c r="K19" s="66">
        <f t="shared" si="3"/>
        <v>1</v>
      </c>
      <c r="L19" s="65">
        <f>VLOOKUP($A19,'Return Data'!$B$7:$R$2843,9,0)</f>
        <v>3.5722999999999998</v>
      </c>
      <c r="M19" s="66">
        <f t="shared" si="4"/>
        <v>3</v>
      </c>
      <c r="N19" s="65">
        <f>VLOOKUP($A19,'Return Data'!$B$7:$R$2843,10,0)</f>
        <v>3.7084000000000001</v>
      </c>
      <c r="O19" s="66">
        <f t="shared" si="5"/>
        <v>8</v>
      </c>
      <c r="P19" s="65">
        <f>VLOOKUP($A19,'Return Data'!$B$7:$R$2843,11,0)</f>
        <v>3.8068</v>
      </c>
      <c r="Q19" s="66">
        <f t="shared" si="6"/>
        <v>3</v>
      </c>
      <c r="R19" s="65">
        <f>VLOOKUP($A19,'Return Data'!$B$7:$R$2843,12,0)</f>
        <v>3.9352</v>
      </c>
      <c r="S19" s="66">
        <f t="shared" si="7"/>
        <v>3</v>
      </c>
      <c r="T19" s="65">
        <f>VLOOKUP($A19,'Return Data'!$B$7:$R$2843,13,0)</f>
        <v>4.1182999999999996</v>
      </c>
      <c r="U19" s="66">
        <f t="shared" si="8"/>
        <v>5</v>
      </c>
      <c r="V19" s="65">
        <f>VLOOKUP($A19,'Return Data'!$B$7:$R$2843,17,0)</f>
        <v>5.8555000000000001</v>
      </c>
      <c r="W19" s="66">
        <f t="shared" si="10"/>
        <v>7</v>
      </c>
      <c r="X19" s="65">
        <f>VLOOKUP($A19,'Return Data'!$B$7:$R$2843,14,0)</f>
        <v>6.7068000000000003</v>
      </c>
      <c r="Y19" s="66">
        <f t="shared" si="11"/>
        <v>4</v>
      </c>
      <c r="Z19" s="65">
        <f>VLOOKUP($A19,'Return Data'!$B$7:$R$2843,16,0)</f>
        <v>7.5675999999999997</v>
      </c>
      <c r="AA19" s="67">
        <f t="shared" si="9"/>
        <v>2</v>
      </c>
    </row>
    <row r="20" spans="1:27" x14ac:dyDescent="0.3">
      <c r="A20" s="63" t="s">
        <v>1229</v>
      </c>
      <c r="B20" s="64">
        <f>VLOOKUP($A20,'Return Data'!$B$7:$R$2843,3,0)</f>
        <v>44377</v>
      </c>
      <c r="C20" s="65">
        <f>VLOOKUP($A20,'Return Data'!$B$7:$R$2843,4,0)</f>
        <v>1050.1221</v>
      </c>
      <c r="D20" s="65">
        <f>VLOOKUP($A20,'Return Data'!$B$7:$R$2843,5,0)</f>
        <v>1.4945999999999999</v>
      </c>
      <c r="E20" s="66">
        <f t="shared" si="0"/>
        <v>16</v>
      </c>
      <c r="F20" s="65">
        <f>VLOOKUP($A20,'Return Data'!$B$7:$R$2843,6,0)</f>
        <v>3.0703999999999998</v>
      </c>
      <c r="G20" s="66">
        <f t="shared" si="1"/>
        <v>15</v>
      </c>
      <c r="H20" s="65">
        <f>VLOOKUP($A20,'Return Data'!$B$7:$R$2843,7,0)</f>
        <v>3.0605000000000002</v>
      </c>
      <c r="I20" s="66">
        <f t="shared" si="2"/>
        <v>15</v>
      </c>
      <c r="J20" s="65">
        <f>VLOOKUP($A20,'Return Data'!$B$7:$R$2843,8,0)</f>
        <v>2.7351000000000001</v>
      </c>
      <c r="K20" s="66">
        <f t="shared" si="3"/>
        <v>15</v>
      </c>
      <c r="L20" s="65">
        <f>VLOOKUP($A20,'Return Data'!$B$7:$R$2843,9,0)</f>
        <v>2.6282999999999999</v>
      </c>
      <c r="M20" s="66">
        <f t="shared" si="4"/>
        <v>16</v>
      </c>
      <c r="N20" s="65">
        <f>VLOOKUP($A20,'Return Data'!$B$7:$R$2843,10,0)</f>
        <v>2.6353</v>
      </c>
      <c r="O20" s="66">
        <f t="shared" si="5"/>
        <v>16</v>
      </c>
      <c r="P20" s="65">
        <f>VLOOKUP($A20,'Return Data'!$B$7:$R$2843,11,0)</f>
        <v>2.6789999999999998</v>
      </c>
      <c r="Q20" s="66">
        <f t="shared" si="6"/>
        <v>16</v>
      </c>
      <c r="R20" s="65">
        <f>VLOOKUP($A20,'Return Data'!$B$7:$R$2843,12,0)</f>
        <v>2.8832</v>
      </c>
      <c r="S20" s="66">
        <f t="shared" si="7"/>
        <v>16</v>
      </c>
      <c r="T20" s="65"/>
      <c r="U20" s="66"/>
      <c r="V20" s="65"/>
      <c r="W20" s="66"/>
      <c r="X20" s="65"/>
      <c r="Y20" s="66"/>
      <c r="Z20" s="65">
        <f>VLOOKUP($A20,'Return Data'!$B$7:$R$2843,16,0)</f>
        <v>3.7808999999999999</v>
      </c>
      <c r="AA20" s="67">
        <f t="shared" si="9"/>
        <v>17</v>
      </c>
    </row>
    <row r="21" spans="1:27" x14ac:dyDescent="0.3">
      <c r="A21" s="63" t="s">
        <v>1233</v>
      </c>
      <c r="B21" s="64">
        <f>VLOOKUP($A21,'Return Data'!$B$7:$R$2843,3,0)</f>
        <v>44377</v>
      </c>
      <c r="C21" s="65">
        <f>VLOOKUP($A21,'Return Data'!$B$7:$R$2843,4,0)</f>
        <v>32.8337</v>
      </c>
      <c r="D21" s="65">
        <f>VLOOKUP($A21,'Return Data'!$B$7:$R$2843,5,0)</f>
        <v>4.8920000000000003</v>
      </c>
      <c r="E21" s="66">
        <f t="shared" si="0"/>
        <v>5</v>
      </c>
      <c r="F21" s="65">
        <f>VLOOKUP($A21,'Return Data'!$B$7:$R$2843,6,0)</f>
        <v>3.4478</v>
      </c>
      <c r="G21" s="66">
        <f t="shared" si="1"/>
        <v>13</v>
      </c>
      <c r="H21" s="65">
        <f>VLOOKUP($A21,'Return Data'!$B$7:$R$2843,7,0)</f>
        <v>3.2416999999999998</v>
      </c>
      <c r="I21" s="66">
        <f t="shared" si="2"/>
        <v>14</v>
      </c>
      <c r="J21" s="65">
        <f>VLOOKUP($A21,'Return Data'!$B$7:$R$2843,8,0)</f>
        <v>3.0287999999999999</v>
      </c>
      <c r="K21" s="66">
        <f t="shared" si="3"/>
        <v>11</v>
      </c>
      <c r="L21" s="65">
        <f>VLOOKUP($A21,'Return Data'!$B$7:$R$2843,9,0)</f>
        <v>2.9419</v>
      </c>
      <c r="M21" s="66">
        <f t="shared" si="4"/>
        <v>12</v>
      </c>
      <c r="N21" s="65">
        <f>VLOOKUP($A21,'Return Data'!$B$7:$R$2843,10,0)</f>
        <v>3.2858999999999998</v>
      </c>
      <c r="O21" s="66">
        <f t="shared" si="5"/>
        <v>13</v>
      </c>
      <c r="P21" s="65">
        <f>VLOOKUP($A21,'Return Data'!$B$7:$R$2843,11,0)</f>
        <v>3.3584999999999998</v>
      </c>
      <c r="Q21" s="66">
        <f t="shared" si="6"/>
        <v>12</v>
      </c>
      <c r="R21" s="65">
        <f>VLOOKUP($A21,'Return Data'!$B$7:$R$2843,12,0)</f>
        <v>3.5099</v>
      </c>
      <c r="S21" s="66">
        <f t="shared" si="7"/>
        <v>12</v>
      </c>
      <c r="T21" s="65">
        <f>VLOOKUP($A21,'Return Data'!$B$7:$R$2843,13,0)</f>
        <v>3.7734000000000001</v>
      </c>
      <c r="U21" s="66">
        <f>RANK(T21,T$8:T$24,0)</f>
        <v>11</v>
      </c>
      <c r="V21" s="65">
        <f>VLOOKUP($A21,'Return Data'!$B$7:$R$2843,17,0)</f>
        <v>5.5762</v>
      </c>
      <c r="W21" s="66">
        <f>RANK(V21,V$8:V$24,0)</f>
        <v>11</v>
      </c>
      <c r="X21" s="65">
        <f>VLOOKUP($A21,'Return Data'!$B$7:$R$2843,14,0)</f>
        <v>6.2758000000000003</v>
      </c>
      <c r="Y21" s="66">
        <f>RANK(X21,X$8:X$24,0)</f>
        <v>9</v>
      </c>
      <c r="Z21" s="65">
        <f>VLOOKUP($A21,'Return Data'!$B$7:$R$2843,16,0)</f>
        <v>7.2557999999999998</v>
      </c>
      <c r="AA21" s="67">
        <f t="shared" si="9"/>
        <v>7</v>
      </c>
    </row>
    <row r="22" spans="1:27" x14ac:dyDescent="0.3">
      <c r="A22" s="63" t="s">
        <v>1235</v>
      </c>
      <c r="B22" s="64">
        <f>VLOOKUP($A22,'Return Data'!$B$7:$R$2843,3,0)</f>
        <v>44377</v>
      </c>
      <c r="C22" s="65">
        <f>VLOOKUP($A22,'Return Data'!$B$7:$R$2843,4,0)</f>
        <v>11.777200000000001</v>
      </c>
      <c r="D22" s="65">
        <f>VLOOKUP($A22,'Return Data'!$B$7:$R$2843,5,0)</f>
        <v>2.4794999999999998</v>
      </c>
      <c r="E22" s="66">
        <f t="shared" si="0"/>
        <v>15</v>
      </c>
      <c r="F22" s="65">
        <f>VLOOKUP($A22,'Return Data'!$B$7:$R$2843,6,0)</f>
        <v>3.9691000000000001</v>
      </c>
      <c r="G22" s="66">
        <f t="shared" si="1"/>
        <v>4</v>
      </c>
      <c r="H22" s="65">
        <f>VLOOKUP($A22,'Return Data'!$B$7:$R$2843,7,0)</f>
        <v>3.6774</v>
      </c>
      <c r="I22" s="66">
        <f t="shared" si="2"/>
        <v>10</v>
      </c>
      <c r="J22" s="65">
        <f>VLOOKUP($A22,'Return Data'!$B$7:$R$2843,8,0)</f>
        <v>3.5912000000000002</v>
      </c>
      <c r="K22" s="66">
        <f t="shared" si="3"/>
        <v>7</v>
      </c>
      <c r="L22" s="65">
        <f>VLOOKUP($A22,'Return Data'!$B$7:$R$2843,9,0)</f>
        <v>3.1835</v>
      </c>
      <c r="M22" s="66">
        <f t="shared" si="4"/>
        <v>9</v>
      </c>
      <c r="N22" s="65">
        <f>VLOOKUP($A22,'Return Data'!$B$7:$R$2843,10,0)</f>
        <v>3.3359000000000001</v>
      </c>
      <c r="O22" s="66">
        <f t="shared" si="5"/>
        <v>12</v>
      </c>
      <c r="P22" s="65">
        <f>VLOOKUP($A22,'Return Data'!$B$7:$R$2843,11,0)</f>
        <v>3.3271999999999999</v>
      </c>
      <c r="Q22" s="66">
        <f t="shared" si="6"/>
        <v>13</v>
      </c>
      <c r="R22" s="65">
        <f>VLOOKUP($A22,'Return Data'!$B$7:$R$2843,12,0)</f>
        <v>3.3837000000000002</v>
      </c>
      <c r="S22" s="66">
        <f t="shared" si="7"/>
        <v>13</v>
      </c>
      <c r="T22" s="65">
        <f>VLOOKUP($A22,'Return Data'!$B$7:$R$2843,13,0)</f>
        <v>3.544</v>
      </c>
      <c r="U22" s="66">
        <f>RANK(T22,T$8:T$24,0)</f>
        <v>13</v>
      </c>
      <c r="V22" s="65">
        <f>VLOOKUP($A22,'Return Data'!$B$7:$R$2843,17,0)</f>
        <v>5.3132000000000001</v>
      </c>
      <c r="W22" s="66">
        <f>RANK(V22,V$8:V$24,0)</f>
        <v>13</v>
      </c>
      <c r="X22" s="65"/>
      <c r="Y22" s="66"/>
      <c r="Z22" s="65">
        <f>VLOOKUP($A22,'Return Data'!$B$7:$R$2843,16,0)</f>
        <v>6.1021999999999998</v>
      </c>
      <c r="AA22" s="67">
        <f t="shared" si="9"/>
        <v>14</v>
      </c>
    </row>
    <row r="23" spans="1:27" x14ac:dyDescent="0.3">
      <c r="A23" s="63" t="s">
        <v>1237</v>
      </c>
      <c r="B23" s="64">
        <f>VLOOKUP($A23,'Return Data'!$B$7:$R$2843,3,0)</f>
        <v>44377</v>
      </c>
      <c r="C23" s="65">
        <f>VLOOKUP($A23,'Return Data'!$B$7:$R$2843,4,0)</f>
        <v>3675.9272999999998</v>
      </c>
      <c r="D23" s="65">
        <f>VLOOKUP($A23,'Return Data'!$B$7:$R$2843,5,0)</f>
        <v>4.2939999999999996</v>
      </c>
      <c r="E23" s="66">
        <f t="shared" si="0"/>
        <v>9</v>
      </c>
      <c r="F23" s="65">
        <f>VLOOKUP($A23,'Return Data'!$B$7:$R$2843,6,0)</f>
        <v>3.6284000000000001</v>
      </c>
      <c r="G23" s="66">
        <f t="shared" si="1"/>
        <v>10</v>
      </c>
      <c r="H23" s="65">
        <f>VLOOKUP($A23,'Return Data'!$B$7:$R$2843,7,0)</f>
        <v>3.7235</v>
      </c>
      <c r="I23" s="66">
        <f t="shared" si="2"/>
        <v>9</v>
      </c>
      <c r="J23" s="65">
        <f>VLOOKUP($A23,'Return Data'!$B$7:$R$2843,8,0)</f>
        <v>3.4573</v>
      </c>
      <c r="K23" s="66">
        <f t="shared" si="3"/>
        <v>9</v>
      </c>
      <c r="L23" s="65">
        <f>VLOOKUP($A23,'Return Data'!$B$7:$R$2843,9,0)</f>
        <v>3.5718000000000001</v>
      </c>
      <c r="M23" s="66">
        <f t="shared" si="4"/>
        <v>4</v>
      </c>
      <c r="N23" s="65">
        <f>VLOOKUP($A23,'Return Data'!$B$7:$R$2843,10,0)</f>
        <v>4.0496999999999996</v>
      </c>
      <c r="O23" s="66">
        <f t="shared" si="5"/>
        <v>1</v>
      </c>
      <c r="P23" s="65">
        <f>VLOOKUP($A23,'Return Data'!$B$7:$R$2843,11,0)</f>
        <v>4.0266000000000002</v>
      </c>
      <c r="Q23" s="66">
        <f t="shared" si="6"/>
        <v>1</v>
      </c>
      <c r="R23" s="65">
        <f>VLOOKUP($A23,'Return Data'!$B$7:$R$2843,12,0)</f>
        <v>4.0940000000000003</v>
      </c>
      <c r="S23" s="66">
        <f t="shared" si="7"/>
        <v>1</v>
      </c>
      <c r="T23" s="65">
        <f>VLOOKUP($A23,'Return Data'!$B$7:$R$2843,13,0)</f>
        <v>4.3375000000000004</v>
      </c>
      <c r="U23" s="66">
        <f>RANK(T23,T$8:T$24,0)</f>
        <v>1</v>
      </c>
      <c r="V23" s="65">
        <f>VLOOKUP($A23,'Return Data'!$B$7:$R$2843,17,0)</f>
        <v>6.0220000000000002</v>
      </c>
      <c r="W23" s="66">
        <f>RANK(V23,V$8:V$24,0)</f>
        <v>4</v>
      </c>
      <c r="X23" s="65">
        <f>VLOOKUP($A23,'Return Data'!$B$7:$R$2843,14,0)</f>
        <v>4.1626000000000003</v>
      </c>
      <c r="Y23" s="66">
        <f>RANK(X23,X$8:X$24,0)</f>
        <v>13</v>
      </c>
      <c r="Z23" s="65">
        <f>VLOOKUP($A23,'Return Data'!$B$7:$R$2843,16,0)</f>
        <v>6.8251999999999997</v>
      </c>
      <c r="AA23" s="67">
        <f t="shared" si="9"/>
        <v>11</v>
      </c>
    </row>
    <row r="24" spans="1:27" x14ac:dyDescent="0.3">
      <c r="A24" s="63" t="s">
        <v>1239</v>
      </c>
      <c r="B24" s="64">
        <f>VLOOKUP($A24,'Return Data'!$B$7:$R$2843,3,0)</f>
        <v>44377</v>
      </c>
      <c r="C24" s="65">
        <f>VLOOKUP($A24,'Return Data'!$B$7:$R$2843,4,0)</f>
        <v>2396.1988999999999</v>
      </c>
      <c r="D24" s="65">
        <f>VLOOKUP($A24,'Return Data'!$B$7:$R$2843,5,0)</f>
        <v>4.3646000000000003</v>
      </c>
      <c r="E24" s="66">
        <f t="shared" si="0"/>
        <v>7</v>
      </c>
      <c r="F24" s="65">
        <f>VLOOKUP($A24,'Return Data'!$B$7:$R$2843,6,0)</f>
        <v>4.0744999999999996</v>
      </c>
      <c r="G24" s="66">
        <f t="shared" si="1"/>
        <v>3</v>
      </c>
      <c r="H24" s="65">
        <f>VLOOKUP($A24,'Return Data'!$B$7:$R$2843,7,0)</f>
        <v>3.798</v>
      </c>
      <c r="I24" s="66">
        <f t="shared" si="2"/>
        <v>6</v>
      </c>
      <c r="J24" s="65">
        <f>VLOOKUP($A24,'Return Data'!$B$7:$R$2843,8,0)</f>
        <v>3.6153</v>
      </c>
      <c r="K24" s="66">
        <f t="shared" si="3"/>
        <v>6</v>
      </c>
      <c r="L24" s="65">
        <f>VLOOKUP($A24,'Return Data'!$B$7:$R$2843,9,0)</f>
        <v>3.4870000000000001</v>
      </c>
      <c r="M24" s="66">
        <f t="shared" si="4"/>
        <v>7</v>
      </c>
      <c r="N24" s="65">
        <f>VLOOKUP($A24,'Return Data'!$B$7:$R$2843,10,0)</f>
        <v>3.7145000000000001</v>
      </c>
      <c r="O24" s="66">
        <f t="shared" si="5"/>
        <v>7</v>
      </c>
      <c r="P24" s="65">
        <f>VLOOKUP($A24,'Return Data'!$B$7:$R$2843,11,0)</f>
        <v>3.7362000000000002</v>
      </c>
      <c r="Q24" s="66">
        <f t="shared" si="6"/>
        <v>6</v>
      </c>
      <c r="R24" s="65">
        <f>VLOOKUP($A24,'Return Data'!$B$7:$R$2843,12,0)</f>
        <v>3.8601999999999999</v>
      </c>
      <c r="S24" s="66">
        <f t="shared" si="7"/>
        <v>6</v>
      </c>
      <c r="T24" s="65">
        <f>VLOOKUP($A24,'Return Data'!$B$7:$R$2843,13,0)</f>
        <v>4.1677999999999997</v>
      </c>
      <c r="U24" s="66">
        <f>RANK(T24,T$8:T$24,0)</f>
        <v>4</v>
      </c>
      <c r="V24" s="65">
        <f>VLOOKUP($A24,'Return Data'!$B$7:$R$2843,17,0)</f>
        <v>5.8342000000000001</v>
      </c>
      <c r="W24" s="66">
        <f>RANK(V24,V$8:V$24,0)</f>
        <v>8</v>
      </c>
      <c r="X24" s="65">
        <f>VLOOKUP($A24,'Return Data'!$B$7:$R$2843,14,0)</f>
        <v>6.6539000000000001</v>
      </c>
      <c r="Y24" s="66">
        <f>RANK(X24,X$8:X$24,0)</f>
        <v>5</v>
      </c>
      <c r="Z24" s="65">
        <f>VLOOKUP($A24,'Return Data'!$B$7:$R$2843,16,0)</f>
        <v>7.5648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3.8016705882352939</v>
      </c>
      <c r="E26" s="74"/>
      <c r="F26" s="75">
        <f>AVERAGE(F8:F24)</f>
        <v>3.6341235294117644</v>
      </c>
      <c r="G26" s="74"/>
      <c r="H26" s="75">
        <f>AVERAGE(H8:H24)</f>
        <v>3.5605647058823529</v>
      </c>
      <c r="I26" s="74"/>
      <c r="J26" s="75">
        <f>AVERAGE(J8:J24)</f>
        <v>3.3005588235294119</v>
      </c>
      <c r="K26" s="74"/>
      <c r="L26" s="75">
        <f>AVERAGE(L8:L24)</f>
        <v>3.1957882352941183</v>
      </c>
      <c r="M26" s="74"/>
      <c r="N26" s="75">
        <f>AVERAGE(N8:N24)</f>
        <v>3.4582764705882352</v>
      </c>
      <c r="O26" s="74"/>
      <c r="P26" s="75">
        <f>AVERAGE(P8:P24)</f>
        <v>3.4488000000000008</v>
      </c>
      <c r="Q26" s="74"/>
      <c r="R26" s="75">
        <f>AVERAGE(R8:R24)</f>
        <v>3.5614294117647063</v>
      </c>
      <c r="S26" s="74"/>
      <c r="T26" s="75">
        <f>AVERAGE(T8:T24)</f>
        <v>3.7991374999999996</v>
      </c>
      <c r="U26" s="74"/>
      <c r="V26" s="75">
        <f>AVERAGE(V8:V24)</f>
        <v>5.7355999999999989</v>
      </c>
      <c r="W26" s="74"/>
      <c r="X26" s="75">
        <f>AVERAGE(X8:X24)</f>
        <v>6.2888000000000002</v>
      </c>
      <c r="Y26" s="74"/>
      <c r="Z26" s="75">
        <f>AVERAGE(Z8:Z24)</f>
        <v>6.6967117647058823</v>
      </c>
      <c r="AA26" s="76"/>
    </row>
    <row r="27" spans="1:27" x14ac:dyDescent="0.3">
      <c r="A27" s="73" t="s">
        <v>28</v>
      </c>
      <c r="B27" s="74"/>
      <c r="C27" s="74"/>
      <c r="D27" s="75">
        <f>MIN(D8:D24)</f>
        <v>0.45440000000000003</v>
      </c>
      <c r="E27" s="74"/>
      <c r="F27" s="75">
        <f>MIN(F8:F24)</f>
        <v>2.5566</v>
      </c>
      <c r="G27" s="74"/>
      <c r="H27" s="75">
        <f>MIN(H8:H24)</f>
        <v>2.5583</v>
      </c>
      <c r="I27" s="74"/>
      <c r="J27" s="75">
        <f>MIN(J8:J24)</f>
        <v>2.6017000000000001</v>
      </c>
      <c r="K27" s="74"/>
      <c r="L27" s="75">
        <f>MIN(L8:L24)</f>
        <v>2.581</v>
      </c>
      <c r="M27" s="74"/>
      <c r="N27" s="75">
        <f>MIN(N8:N24)</f>
        <v>2.5998000000000001</v>
      </c>
      <c r="O27" s="74"/>
      <c r="P27" s="75">
        <f>MIN(P8:P24)</f>
        <v>2.5941999999999998</v>
      </c>
      <c r="Q27" s="74"/>
      <c r="R27" s="75">
        <f>MIN(R8:R24)</f>
        <v>2.7374000000000001</v>
      </c>
      <c r="S27" s="74"/>
      <c r="T27" s="75">
        <f>MIN(T8:T24)</f>
        <v>2.7496999999999998</v>
      </c>
      <c r="U27" s="74"/>
      <c r="V27" s="75">
        <f>MIN(V8:V24)</f>
        <v>4.7690000000000001</v>
      </c>
      <c r="W27" s="74"/>
      <c r="X27" s="75">
        <f>MIN(X8:X24)</f>
        <v>4.1626000000000003</v>
      </c>
      <c r="Y27" s="74"/>
      <c r="Z27" s="75">
        <f>MIN(Z8:Z24)</f>
        <v>3.7808999999999999</v>
      </c>
      <c r="AA27" s="76"/>
    </row>
    <row r="28" spans="1:27" ht="15" thickBot="1" x14ac:dyDescent="0.35">
      <c r="A28" s="77" t="s">
        <v>29</v>
      </c>
      <c r="B28" s="78"/>
      <c r="C28" s="78"/>
      <c r="D28" s="79">
        <f>MAX(D8:D24)</f>
        <v>6.2702</v>
      </c>
      <c r="E28" s="78"/>
      <c r="F28" s="79">
        <f>MAX(F8:F24)</f>
        <v>4.1646000000000001</v>
      </c>
      <c r="G28" s="78"/>
      <c r="H28" s="79">
        <f>MAX(H8:H24)</f>
        <v>4.1622000000000003</v>
      </c>
      <c r="I28" s="78"/>
      <c r="J28" s="79">
        <f>MAX(J8:J24)</f>
        <v>3.7985000000000002</v>
      </c>
      <c r="K28" s="78"/>
      <c r="L28" s="79">
        <f>MAX(L8:L24)</f>
        <v>3.6787999999999998</v>
      </c>
      <c r="M28" s="78"/>
      <c r="N28" s="79">
        <f>MAX(N8:N24)</f>
        <v>4.0496999999999996</v>
      </c>
      <c r="O28" s="78"/>
      <c r="P28" s="79">
        <f>MAX(P8:P24)</f>
        <v>4.0266000000000002</v>
      </c>
      <c r="Q28" s="78"/>
      <c r="R28" s="79">
        <f>MAX(R8:R24)</f>
        <v>4.0940000000000003</v>
      </c>
      <c r="S28" s="78"/>
      <c r="T28" s="79">
        <f>MAX(T8:T24)</f>
        <v>4.3375000000000004</v>
      </c>
      <c r="U28" s="78"/>
      <c r="V28" s="79">
        <f>MAX(V8:V24)</f>
        <v>6.1957000000000004</v>
      </c>
      <c r="W28" s="78"/>
      <c r="X28" s="79">
        <f>MAX(X8:X24)</f>
        <v>6.9307999999999996</v>
      </c>
      <c r="Y28" s="78"/>
      <c r="Z28" s="79">
        <f>MAX(Z8:Z24)</f>
        <v>7.7180999999999997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44377</v>
      </c>
      <c r="C8" s="65">
        <f>VLOOKUP($A8,'Return Data'!$B$7:$R$2843,4,0)</f>
        <v>30.5916</v>
      </c>
      <c r="D8" s="65">
        <f>VLOOKUP($A8,'Return Data'!$B$7:$R$2843,10,0)</f>
        <v>8.1828000000000003</v>
      </c>
      <c r="E8" s="66">
        <f t="shared" ref="E8:E16" si="0">RANK(D8,D$8:D$16,0)</f>
        <v>4</v>
      </c>
      <c r="F8" s="65">
        <f>VLOOKUP($A8,'Return Data'!$B$7:$R$2843,11,0)</f>
        <v>10.366099999999999</v>
      </c>
      <c r="G8" s="66">
        <f t="shared" ref="G8:G16" si="1">RANK(F8,F$8:F$16,0)</f>
        <v>4</v>
      </c>
      <c r="H8" s="65">
        <f>VLOOKUP($A8,'Return Data'!$B$7:$R$2843,12,0)</f>
        <v>30.936499999999999</v>
      </c>
      <c r="I8" s="66">
        <f t="shared" ref="I8:I16" si="2">RANK(H8,H$8:H$16,0)</f>
        <v>4</v>
      </c>
      <c r="J8" s="65">
        <f>VLOOKUP($A8,'Return Data'!$B$7:$R$2843,13,0)</f>
        <v>40.956299999999999</v>
      </c>
      <c r="K8" s="66">
        <f t="shared" ref="K8:K16" si="3">RANK(J8,J$8:J$16,0)</f>
        <v>4</v>
      </c>
      <c r="L8" s="65">
        <f>VLOOKUP($A8,'Return Data'!$B$7:$R$2843,17,0)</f>
        <v>19.360499999999998</v>
      </c>
      <c r="M8" s="66">
        <f t="shared" ref="M8:M14" si="4">RANK(L8,L$8:L$16,0)</f>
        <v>2</v>
      </c>
      <c r="N8" s="65">
        <f>VLOOKUP($A8,'Return Data'!$B$7:$R$2843,14,0)</f>
        <v>15.9963</v>
      </c>
      <c r="O8" s="66">
        <f t="shared" ref="O8:O14" si="5">RANK(N8,N$8:N$16,0)</f>
        <v>2</v>
      </c>
      <c r="P8" s="65">
        <f>VLOOKUP($A8,'Return Data'!$B$7:$R$2843,15,0)</f>
        <v>12.8507</v>
      </c>
      <c r="Q8" s="66">
        <f t="shared" ref="Q8:Q14" si="6">RANK(P8,P$8:P$16,0)</f>
        <v>3</v>
      </c>
      <c r="R8" s="65">
        <f>VLOOKUP($A8,'Return Data'!$B$7:$R$2843,16,0)</f>
        <v>10.911099999999999</v>
      </c>
      <c r="S8" s="67">
        <f t="shared" ref="S8:S16" si="7">RANK(R8,R$8:R$16,0)</f>
        <v>6</v>
      </c>
    </row>
    <row r="9" spans="1:20" x14ac:dyDescent="0.3">
      <c r="A9" s="63" t="s">
        <v>1245</v>
      </c>
      <c r="B9" s="64">
        <f>VLOOKUP($A9,'Return Data'!$B$7:$R$2843,3,0)</f>
        <v>44377</v>
      </c>
      <c r="C9" s="65">
        <f>VLOOKUP($A9,'Return Data'!$B$7:$R$2843,4,0)</f>
        <v>46.756999999999998</v>
      </c>
      <c r="D9" s="65">
        <f>VLOOKUP($A9,'Return Data'!$B$7:$R$2843,10,0)</f>
        <v>7.1105999999999998</v>
      </c>
      <c r="E9" s="66">
        <f t="shared" si="0"/>
        <v>8</v>
      </c>
      <c r="F9" s="65">
        <f>VLOOKUP($A9,'Return Data'!$B$7:$R$2843,11,0)</f>
        <v>9.7969000000000008</v>
      </c>
      <c r="G9" s="66">
        <f t="shared" si="1"/>
        <v>5</v>
      </c>
      <c r="H9" s="65">
        <f>VLOOKUP($A9,'Return Data'!$B$7:$R$2843,12,0)</f>
        <v>25.941400000000002</v>
      </c>
      <c r="I9" s="66">
        <f t="shared" si="2"/>
        <v>5</v>
      </c>
      <c r="J9" s="65">
        <f>VLOOKUP($A9,'Return Data'!$B$7:$R$2843,13,0)</f>
        <v>38.753</v>
      </c>
      <c r="K9" s="66">
        <f t="shared" si="3"/>
        <v>5</v>
      </c>
      <c r="L9" s="65">
        <f>VLOOKUP($A9,'Return Data'!$B$7:$R$2843,17,0)</f>
        <v>17.84</v>
      </c>
      <c r="M9" s="66">
        <f t="shared" si="4"/>
        <v>3</v>
      </c>
      <c r="N9" s="65">
        <f>VLOOKUP($A9,'Return Data'!$B$7:$R$2843,14,0)</f>
        <v>13.7807</v>
      </c>
      <c r="O9" s="66">
        <f t="shared" si="5"/>
        <v>4</v>
      </c>
      <c r="P9" s="65">
        <f>VLOOKUP($A9,'Return Data'!$B$7:$R$2843,15,0)</f>
        <v>11.341799999999999</v>
      </c>
      <c r="Q9" s="66">
        <f t="shared" si="6"/>
        <v>4</v>
      </c>
      <c r="R9" s="65">
        <f>VLOOKUP($A9,'Return Data'!$B$7:$R$2843,16,0)</f>
        <v>11.0756</v>
      </c>
      <c r="S9" s="67">
        <f t="shared" si="7"/>
        <v>5</v>
      </c>
    </row>
    <row r="10" spans="1:20" x14ac:dyDescent="0.3">
      <c r="A10" s="63" t="s">
        <v>1247</v>
      </c>
      <c r="B10" s="64">
        <f>VLOOKUP($A10,'Return Data'!$B$7:$R$2843,3,0)</f>
        <v>44377</v>
      </c>
      <c r="C10" s="65">
        <f>VLOOKUP($A10,'Return Data'!$B$7:$R$2843,4,0)</f>
        <v>386.51799999999997</v>
      </c>
      <c r="D10" s="65">
        <f>VLOOKUP($A10,'Return Data'!$B$7:$R$2843,10,0)</f>
        <v>8.9774999999999991</v>
      </c>
      <c r="E10" s="66">
        <f t="shared" si="0"/>
        <v>3</v>
      </c>
      <c r="F10" s="65">
        <f>VLOOKUP($A10,'Return Data'!$B$7:$R$2843,11,0)</f>
        <v>18.883400000000002</v>
      </c>
      <c r="G10" s="66">
        <f t="shared" si="1"/>
        <v>2</v>
      </c>
      <c r="H10" s="65">
        <f>VLOOKUP($A10,'Return Data'!$B$7:$R$2843,12,0)</f>
        <v>42.3596</v>
      </c>
      <c r="I10" s="66">
        <f t="shared" si="2"/>
        <v>2</v>
      </c>
      <c r="J10" s="65">
        <f>VLOOKUP($A10,'Return Data'!$B$7:$R$2843,13,0)</f>
        <v>44.334299999999999</v>
      </c>
      <c r="K10" s="66">
        <f t="shared" si="3"/>
        <v>2</v>
      </c>
      <c r="L10" s="65">
        <f>VLOOKUP($A10,'Return Data'!$B$7:$R$2843,17,0)</f>
        <v>15.560600000000001</v>
      </c>
      <c r="M10" s="66">
        <f t="shared" si="4"/>
        <v>4</v>
      </c>
      <c r="N10" s="65">
        <f>VLOOKUP($A10,'Return Data'!$B$7:$R$2843,14,0)</f>
        <v>13.9358</v>
      </c>
      <c r="O10" s="66">
        <f t="shared" si="5"/>
        <v>3</v>
      </c>
      <c r="P10" s="65">
        <f>VLOOKUP($A10,'Return Data'!$B$7:$R$2843,15,0)</f>
        <v>14.521000000000001</v>
      </c>
      <c r="Q10" s="66">
        <f t="shared" si="6"/>
        <v>2</v>
      </c>
      <c r="R10" s="65">
        <f>VLOOKUP($A10,'Return Data'!$B$7:$R$2843,16,0)</f>
        <v>15.088900000000001</v>
      </c>
      <c r="S10" s="67">
        <f t="shared" si="7"/>
        <v>2</v>
      </c>
    </row>
    <row r="11" spans="1:20" x14ac:dyDescent="0.3">
      <c r="A11" s="63" t="s">
        <v>2024</v>
      </c>
      <c r="B11" s="64">
        <f>VLOOKUP($A11,'Return Data'!$B$7:$R$2843,3,0)</f>
        <v>44377</v>
      </c>
      <c r="C11" s="65">
        <f>VLOOKUP($A11,'Return Data'!$B$7:$R$2843,4,0)</f>
        <v>25.7318</v>
      </c>
      <c r="D11" s="65">
        <f>VLOOKUP($A11,'Return Data'!$B$7:$R$2843,10,0)</f>
        <v>7.4442000000000004</v>
      </c>
      <c r="E11" s="66">
        <f t="shared" si="0"/>
        <v>7</v>
      </c>
      <c r="F11" s="65">
        <f>VLOOKUP($A11,'Return Data'!$B$7:$R$2843,11,0)</f>
        <v>9.3481000000000005</v>
      </c>
      <c r="G11" s="66">
        <f t="shared" si="1"/>
        <v>6</v>
      </c>
      <c r="H11" s="65">
        <f>VLOOKUP($A11,'Return Data'!$B$7:$R$2843,12,0)</f>
        <v>25.0671</v>
      </c>
      <c r="I11" s="66">
        <f t="shared" si="2"/>
        <v>6</v>
      </c>
      <c r="J11" s="65">
        <f>VLOOKUP($A11,'Return Data'!$B$7:$R$2843,13,0)</f>
        <v>34.825200000000002</v>
      </c>
      <c r="K11" s="66">
        <f t="shared" si="3"/>
        <v>6</v>
      </c>
      <c r="L11" s="65">
        <f>VLOOKUP($A11,'Return Data'!$B$7:$R$2843,17,0)</f>
        <v>14.707100000000001</v>
      </c>
      <c r="M11" s="66">
        <f t="shared" si="4"/>
        <v>5</v>
      </c>
      <c r="N11" s="65">
        <f>VLOOKUP($A11,'Return Data'!$B$7:$R$2843,14,0)</f>
        <v>12.1386</v>
      </c>
      <c r="O11" s="66">
        <f t="shared" si="5"/>
        <v>5</v>
      </c>
      <c r="P11" s="65">
        <f>VLOOKUP($A11,'Return Data'!$B$7:$R$2843,15,0)</f>
        <v>9.8515999999999995</v>
      </c>
      <c r="Q11" s="66">
        <f t="shared" si="6"/>
        <v>6</v>
      </c>
      <c r="R11" s="65">
        <f>VLOOKUP($A11,'Return Data'!$B$7:$R$2843,16,0)</f>
        <v>9.3872999999999998</v>
      </c>
      <c r="S11" s="67">
        <f t="shared" si="7"/>
        <v>8</v>
      </c>
    </row>
    <row r="12" spans="1:20" x14ac:dyDescent="0.3">
      <c r="A12" s="63" t="s">
        <v>1249</v>
      </c>
      <c r="B12" s="64">
        <f>VLOOKUP($A12,'Return Data'!$B$7:$R$2843,3,0)</f>
        <v>44377</v>
      </c>
      <c r="C12" s="65">
        <f>VLOOKUP($A12,'Return Data'!$B$7:$R$2843,4,0)</f>
        <v>70.886300000000006</v>
      </c>
      <c r="D12" s="65">
        <f>VLOOKUP($A12,'Return Data'!$B$7:$R$2843,10,0)</f>
        <v>30.5779</v>
      </c>
      <c r="E12" s="66">
        <f t="shared" si="0"/>
        <v>1</v>
      </c>
      <c r="F12" s="65">
        <f>VLOOKUP($A12,'Return Data'!$B$7:$R$2843,11,0)</f>
        <v>40.011800000000001</v>
      </c>
      <c r="G12" s="66">
        <f t="shared" si="1"/>
        <v>1</v>
      </c>
      <c r="H12" s="65">
        <f>VLOOKUP($A12,'Return Data'!$B$7:$R$2843,12,0)</f>
        <v>53.75</v>
      </c>
      <c r="I12" s="66">
        <f t="shared" si="2"/>
        <v>1</v>
      </c>
      <c r="J12" s="65">
        <f>VLOOKUP($A12,'Return Data'!$B$7:$R$2843,13,0)</f>
        <v>96.6922</v>
      </c>
      <c r="K12" s="66">
        <f t="shared" si="3"/>
        <v>1</v>
      </c>
      <c r="L12" s="65">
        <f>VLOOKUP($A12,'Return Data'!$B$7:$R$2843,17,0)</f>
        <v>37.982399999999998</v>
      </c>
      <c r="M12" s="66">
        <f t="shared" si="4"/>
        <v>1</v>
      </c>
      <c r="N12" s="65">
        <f>VLOOKUP($A12,'Return Data'!$B$7:$R$2843,14,0)</f>
        <v>27.210899999999999</v>
      </c>
      <c r="O12" s="66">
        <f t="shared" si="5"/>
        <v>1</v>
      </c>
      <c r="P12" s="65">
        <f>VLOOKUP($A12,'Return Data'!$B$7:$R$2843,15,0)</f>
        <v>17.6282</v>
      </c>
      <c r="Q12" s="66">
        <f t="shared" si="6"/>
        <v>1</v>
      </c>
      <c r="R12" s="65">
        <f>VLOOKUP($A12,'Return Data'!$B$7:$R$2843,16,0)</f>
        <v>13.3797</v>
      </c>
      <c r="S12" s="67">
        <f t="shared" si="7"/>
        <v>3</v>
      </c>
    </row>
    <row r="13" spans="1:20" x14ac:dyDescent="0.3">
      <c r="A13" s="63" t="s">
        <v>761</v>
      </c>
      <c r="B13" s="64">
        <f>VLOOKUP($A13,'Return Data'!$B$7:$R$2843,3,0)</f>
        <v>44377</v>
      </c>
      <c r="C13" s="65">
        <f>VLOOKUP($A13,'Return Data'!$B$7:$R$2843,4,0)</f>
        <v>22.771999999999998</v>
      </c>
      <c r="D13" s="65">
        <f>VLOOKUP($A13,'Return Data'!$B$7:$R$2843,10,0)</f>
        <v>13.171099999999999</v>
      </c>
      <c r="E13" s="66">
        <f t="shared" si="0"/>
        <v>2</v>
      </c>
      <c r="F13" s="65">
        <f>VLOOKUP($A13,'Return Data'!$B$7:$R$2843,11,0)</f>
        <v>8.3612000000000002</v>
      </c>
      <c r="G13" s="66">
        <f t="shared" si="1"/>
        <v>7</v>
      </c>
      <c r="H13" s="65">
        <f>VLOOKUP($A13,'Return Data'!$B$7:$R$2843,12,0)</f>
        <v>15.343500000000001</v>
      </c>
      <c r="I13" s="66">
        <f t="shared" si="2"/>
        <v>9</v>
      </c>
      <c r="J13" s="65">
        <f>VLOOKUP($A13,'Return Data'!$B$7:$R$2843,13,0)</f>
        <v>16.511199999999999</v>
      </c>
      <c r="K13" s="66">
        <f t="shared" si="3"/>
        <v>9</v>
      </c>
      <c r="L13" s="65">
        <f>VLOOKUP($A13,'Return Data'!$B$7:$R$2843,17,0)</f>
        <v>10.376799999999999</v>
      </c>
      <c r="M13" s="66">
        <f t="shared" si="4"/>
        <v>8</v>
      </c>
      <c r="N13" s="65">
        <f>VLOOKUP($A13,'Return Data'!$B$7:$R$2843,14,0)</f>
        <v>9.5101999999999993</v>
      </c>
      <c r="O13" s="66">
        <f t="shared" si="5"/>
        <v>7</v>
      </c>
      <c r="P13" s="65">
        <f>VLOOKUP($A13,'Return Data'!$B$7:$R$2843,15,0)</f>
        <v>8.9923999999999999</v>
      </c>
      <c r="Q13" s="66">
        <f t="shared" si="6"/>
        <v>7</v>
      </c>
      <c r="R13" s="65">
        <f>VLOOKUP($A13,'Return Data'!$B$7:$R$2843,16,0)</f>
        <v>9.6024999999999991</v>
      </c>
      <c r="S13" s="67">
        <f t="shared" si="7"/>
        <v>7</v>
      </c>
    </row>
    <row r="14" spans="1:20" x14ac:dyDescent="0.3">
      <c r="A14" s="63" t="s">
        <v>1250</v>
      </c>
      <c r="B14" s="64">
        <f>VLOOKUP($A14,'Return Data'!$B$7:$R$2843,3,0)</f>
        <v>44377</v>
      </c>
      <c r="C14" s="65">
        <f>VLOOKUP($A14,'Return Data'!$B$7:$R$2843,4,0)</f>
        <v>37.698599999999999</v>
      </c>
      <c r="D14" s="65">
        <f>VLOOKUP($A14,'Return Data'!$B$7:$R$2843,10,0)</f>
        <v>7.4615999999999998</v>
      </c>
      <c r="E14" s="66">
        <f t="shared" si="0"/>
        <v>6</v>
      </c>
      <c r="F14" s="65">
        <f>VLOOKUP($A14,'Return Data'!$B$7:$R$2843,11,0)</f>
        <v>7.8749000000000002</v>
      </c>
      <c r="G14" s="66">
        <f t="shared" si="1"/>
        <v>8</v>
      </c>
      <c r="H14" s="65">
        <f>VLOOKUP($A14,'Return Data'!$B$7:$R$2843,12,0)</f>
        <v>17.1816</v>
      </c>
      <c r="I14" s="66">
        <f t="shared" si="2"/>
        <v>8</v>
      </c>
      <c r="J14" s="65">
        <f>VLOOKUP($A14,'Return Data'!$B$7:$R$2843,13,0)</f>
        <v>20.869499999999999</v>
      </c>
      <c r="K14" s="66">
        <f t="shared" si="3"/>
        <v>8</v>
      </c>
      <c r="L14" s="65">
        <f>VLOOKUP($A14,'Return Data'!$B$7:$R$2843,17,0)</f>
        <v>14.4625</v>
      </c>
      <c r="M14" s="66">
        <f t="shared" si="4"/>
        <v>6</v>
      </c>
      <c r="N14" s="65">
        <f>VLOOKUP($A14,'Return Data'!$B$7:$R$2843,14,0)</f>
        <v>11.879</v>
      </c>
      <c r="O14" s="66">
        <f t="shared" si="5"/>
        <v>6</v>
      </c>
      <c r="P14" s="65">
        <f>VLOOKUP($A14,'Return Data'!$B$7:$R$2843,15,0)</f>
        <v>10.2905</v>
      </c>
      <c r="Q14" s="66">
        <f t="shared" si="6"/>
        <v>5</v>
      </c>
      <c r="R14" s="65">
        <f>VLOOKUP($A14,'Return Data'!$B$7:$R$2843,16,0)</f>
        <v>11.2881</v>
      </c>
      <c r="S14" s="67">
        <f t="shared" si="7"/>
        <v>4</v>
      </c>
    </row>
    <row r="15" spans="1:20" x14ac:dyDescent="0.3">
      <c r="A15" s="63" t="s">
        <v>1252</v>
      </c>
      <c r="B15" s="64">
        <f>VLOOKUP($A15,'Return Data'!$B$7:$R$2843,3,0)</f>
        <v>44377</v>
      </c>
      <c r="C15" s="65">
        <f>VLOOKUP($A15,'Return Data'!$B$7:$R$2843,4,0)</f>
        <v>14.627700000000001</v>
      </c>
      <c r="D15" s="65">
        <f>VLOOKUP($A15,'Return Data'!$B$7:$R$2843,10,0)</f>
        <v>7.8246000000000002</v>
      </c>
      <c r="E15" s="66">
        <f t="shared" si="0"/>
        <v>5</v>
      </c>
      <c r="F15" s="65">
        <f>VLOOKUP($A15,'Return Data'!$B$7:$R$2843,11,0)</f>
        <v>14.8126</v>
      </c>
      <c r="G15" s="66">
        <f t="shared" si="1"/>
        <v>3</v>
      </c>
      <c r="H15" s="65">
        <f>VLOOKUP($A15,'Return Data'!$B$7:$R$2843,12,0)</f>
        <v>32.294800000000002</v>
      </c>
      <c r="I15" s="66">
        <f t="shared" si="2"/>
        <v>3</v>
      </c>
      <c r="J15" s="65">
        <f>VLOOKUP($A15,'Return Data'!$B$7:$R$2843,13,0)</f>
        <v>43.049799999999998</v>
      </c>
      <c r="K15" s="66">
        <f t="shared" si="3"/>
        <v>3</v>
      </c>
      <c r="L15" s="65"/>
      <c r="M15" s="66"/>
      <c r="N15" s="65"/>
      <c r="O15" s="66"/>
      <c r="P15" s="65"/>
      <c r="Q15" s="66"/>
      <c r="R15" s="65">
        <f>VLOOKUP($A15,'Return Data'!$B$7:$R$2843,16,0)</f>
        <v>33.297600000000003</v>
      </c>
      <c r="S15" s="67">
        <f t="shared" si="7"/>
        <v>1</v>
      </c>
    </row>
    <row r="16" spans="1:20" x14ac:dyDescent="0.3">
      <c r="A16" s="63" t="s">
        <v>1254</v>
      </c>
      <c r="B16" s="64">
        <f>VLOOKUP($A16,'Return Data'!$B$7:$R$2843,3,0)</f>
        <v>44377</v>
      </c>
      <c r="C16" s="65">
        <f>VLOOKUP($A16,'Return Data'!$B$7:$R$2843,4,0)</f>
        <v>44.568100000000001</v>
      </c>
      <c r="D16" s="65">
        <f>VLOOKUP($A16,'Return Data'!$B$7:$R$2843,10,0)</f>
        <v>4.3586</v>
      </c>
      <c r="E16" s="66">
        <f t="shared" si="0"/>
        <v>9</v>
      </c>
      <c r="F16" s="65">
        <f>VLOOKUP($A16,'Return Data'!$B$7:$R$2843,11,0)</f>
        <v>6.4458000000000002</v>
      </c>
      <c r="G16" s="66">
        <f t="shared" si="1"/>
        <v>9</v>
      </c>
      <c r="H16" s="65">
        <f>VLOOKUP($A16,'Return Data'!$B$7:$R$2843,12,0)</f>
        <v>17.182400000000001</v>
      </c>
      <c r="I16" s="66">
        <f t="shared" si="2"/>
        <v>7</v>
      </c>
      <c r="J16" s="65">
        <f>VLOOKUP($A16,'Return Data'!$B$7:$R$2843,13,0)</f>
        <v>25.640599999999999</v>
      </c>
      <c r="K16" s="66">
        <f t="shared" si="3"/>
        <v>7</v>
      </c>
      <c r="L16" s="65">
        <f>VLOOKUP($A16,'Return Data'!$B$7:$R$2843,17,0)</f>
        <v>11.864699999999999</v>
      </c>
      <c r="M16" s="66">
        <f>RANK(L16,L$8:L$16,0)</f>
        <v>7</v>
      </c>
      <c r="N16" s="65">
        <f>VLOOKUP($A16,'Return Data'!$B$7:$R$2843,14,0)</f>
        <v>8.8057999999999996</v>
      </c>
      <c r="O16" s="66">
        <f>RANK(N16,N$8:N$16,0)</f>
        <v>8</v>
      </c>
      <c r="P16" s="65">
        <f>VLOOKUP($A16,'Return Data'!$B$7:$R$2843,15,0)</f>
        <v>8.8910999999999998</v>
      </c>
      <c r="Q16" s="66">
        <f>RANK(P16,P$8:P$16,0)</f>
        <v>8</v>
      </c>
      <c r="R16" s="65">
        <f>VLOOKUP($A16,'Return Data'!$B$7:$R$2843,16,0)</f>
        <v>7.7571000000000003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10.567655555555556</v>
      </c>
      <c r="E18" s="74"/>
      <c r="F18" s="75">
        <f>AVERAGE(F8:F16)</f>
        <v>13.98897777777778</v>
      </c>
      <c r="G18" s="74"/>
      <c r="H18" s="75">
        <f>AVERAGE(H8:H16)</f>
        <v>28.895211111111117</v>
      </c>
      <c r="I18" s="74"/>
      <c r="J18" s="75">
        <f>AVERAGE(J8:J16)</f>
        <v>40.181344444444441</v>
      </c>
      <c r="K18" s="74"/>
      <c r="L18" s="75">
        <f>AVERAGE(L8:L16)</f>
        <v>17.769324999999998</v>
      </c>
      <c r="M18" s="74"/>
      <c r="N18" s="75">
        <f>AVERAGE(N8:N16)</f>
        <v>14.1571625</v>
      </c>
      <c r="O18" s="74"/>
      <c r="P18" s="75">
        <f>AVERAGE(P8:P16)</f>
        <v>11.795912499999998</v>
      </c>
      <c r="Q18" s="74"/>
      <c r="R18" s="75">
        <f>AVERAGE(R8:R16)</f>
        <v>13.531988888888888</v>
      </c>
      <c r="S18" s="76"/>
    </row>
    <row r="19" spans="1:19" x14ac:dyDescent="0.3">
      <c r="A19" s="73" t="s">
        <v>28</v>
      </c>
      <c r="B19" s="74"/>
      <c r="C19" s="74"/>
      <c r="D19" s="75">
        <f>MIN(D8:D16)</f>
        <v>4.3586</v>
      </c>
      <c r="E19" s="74"/>
      <c r="F19" s="75">
        <f>MIN(F8:F16)</f>
        <v>6.4458000000000002</v>
      </c>
      <c r="G19" s="74"/>
      <c r="H19" s="75">
        <f>MIN(H8:H16)</f>
        <v>15.343500000000001</v>
      </c>
      <c r="I19" s="74"/>
      <c r="J19" s="75">
        <f>MIN(J8:J16)</f>
        <v>16.511199999999999</v>
      </c>
      <c r="K19" s="74"/>
      <c r="L19" s="75">
        <f>MIN(L8:L16)</f>
        <v>10.376799999999999</v>
      </c>
      <c r="M19" s="74"/>
      <c r="N19" s="75">
        <f>MIN(N8:N16)</f>
        <v>8.8057999999999996</v>
      </c>
      <c r="O19" s="74"/>
      <c r="P19" s="75">
        <f>MIN(P8:P16)</f>
        <v>8.8910999999999998</v>
      </c>
      <c r="Q19" s="74"/>
      <c r="R19" s="75">
        <f>MIN(R8:R16)</f>
        <v>7.7571000000000003</v>
      </c>
      <c r="S19" s="76"/>
    </row>
    <row r="20" spans="1:19" ht="15" thickBot="1" x14ac:dyDescent="0.35">
      <c r="A20" s="77" t="s">
        <v>29</v>
      </c>
      <c r="B20" s="78"/>
      <c r="C20" s="78"/>
      <c r="D20" s="79">
        <f>MAX(D8:D16)</f>
        <v>30.5779</v>
      </c>
      <c r="E20" s="78"/>
      <c r="F20" s="79">
        <f>MAX(F8:F16)</f>
        <v>40.011800000000001</v>
      </c>
      <c r="G20" s="78"/>
      <c r="H20" s="79">
        <f>MAX(H8:H16)</f>
        <v>53.75</v>
      </c>
      <c r="I20" s="78"/>
      <c r="J20" s="79">
        <f>MAX(J8:J16)</f>
        <v>96.6922</v>
      </c>
      <c r="K20" s="78"/>
      <c r="L20" s="79">
        <f>MAX(L8:L16)</f>
        <v>37.982399999999998</v>
      </c>
      <c r="M20" s="78"/>
      <c r="N20" s="79">
        <f>MAX(N8:N16)</f>
        <v>27.210899999999999</v>
      </c>
      <c r="O20" s="78"/>
      <c r="P20" s="79">
        <f>MAX(P8:P16)</f>
        <v>17.6282</v>
      </c>
      <c r="Q20" s="78"/>
      <c r="R20" s="79">
        <f>MAX(R8:R16)</f>
        <v>33.297600000000003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44377</v>
      </c>
      <c r="C8" s="65">
        <f>VLOOKUP($A8,'Return Data'!$B$7:$R$2843,4,0)</f>
        <v>274.33179999999999</v>
      </c>
      <c r="D8" s="65">
        <f>VLOOKUP($A8,'Return Data'!$B$7:$R$2843,5,0)</f>
        <v>3.4729999999999999</v>
      </c>
      <c r="E8" s="66">
        <f>RANK(D8,D$8:D$14,0)</f>
        <v>1</v>
      </c>
      <c r="F8" s="65">
        <f>VLOOKUP($A8,'Return Data'!$B$7:$R$2843,6,0)</f>
        <v>-1.966</v>
      </c>
      <c r="G8" s="66">
        <f>RANK(F8,F$8:F$14,0)</f>
        <v>4</v>
      </c>
      <c r="H8" s="65">
        <f>VLOOKUP($A8,'Return Data'!$B$7:$R$2843,7,0)</f>
        <v>-1.4271</v>
      </c>
      <c r="I8" s="66">
        <f>RANK(H8,H$8:H$14,0)</f>
        <v>5</v>
      </c>
      <c r="J8" s="65">
        <f>VLOOKUP($A8,'Return Data'!$B$7:$R$2843,8,0)</f>
        <v>0.24709999999999999</v>
      </c>
      <c r="K8" s="66">
        <f>RANK(J8,J$8:J$14,0)</f>
        <v>5</v>
      </c>
      <c r="L8" s="65">
        <f>VLOOKUP($A8,'Return Data'!$B$7:$R$2843,9,0)</f>
        <v>2.3997000000000002</v>
      </c>
      <c r="M8" s="66">
        <f>RANK(L8,L$8:L$14,0)</f>
        <v>4</v>
      </c>
      <c r="N8" s="65">
        <f>VLOOKUP($A8,'Return Data'!$B$7:$R$2843,10,0)</f>
        <v>5.6482000000000001</v>
      </c>
      <c r="O8" s="66">
        <f>RANK(N8,N$8:N$14,0)</f>
        <v>5</v>
      </c>
      <c r="P8" s="65">
        <f>VLOOKUP($A8,'Return Data'!$B$7:$R$2843,11,0)</f>
        <v>3.4270999999999998</v>
      </c>
      <c r="Q8" s="66">
        <f>RANK(P8,P$8:P$14,0)</f>
        <v>7</v>
      </c>
      <c r="R8" s="65">
        <f>VLOOKUP($A8,'Return Data'!$B$7:$R$2843,12,0)</f>
        <v>4.8453999999999997</v>
      </c>
      <c r="S8" s="66">
        <f>RANK(R8,R$8:R$14,0)</f>
        <v>5</v>
      </c>
      <c r="T8" s="65">
        <f>VLOOKUP($A8,'Return Data'!$B$7:$R$2843,13,0)</f>
        <v>5.3209</v>
      </c>
      <c r="U8" s="66">
        <f>RANK(T8,T$8:T$14,0)</f>
        <v>5</v>
      </c>
      <c r="V8" s="65">
        <f>VLOOKUP($A8,'Return Data'!$B$7:$R$2843,17,0)</f>
        <v>7.4786999999999999</v>
      </c>
      <c r="W8" s="66">
        <f>RANK(V8,V$8:V$14,0)</f>
        <v>5</v>
      </c>
      <c r="X8" s="65">
        <f>VLOOKUP($A8,'Return Data'!$B$7:$R$2843,14,0)</f>
        <v>7.9046000000000003</v>
      </c>
      <c r="Y8" s="66">
        <f>RANK(X8,X$8:X$14,0)</f>
        <v>4</v>
      </c>
      <c r="Z8" s="65">
        <f>VLOOKUP($A8,'Return Data'!$B$7:$R$2843,16,0)</f>
        <v>8.5572999999999997</v>
      </c>
      <c r="AA8" s="67">
        <f>RANK(Z8,Z$8:Z$14,0)</f>
        <v>3</v>
      </c>
    </row>
    <row r="9" spans="1:27" x14ac:dyDescent="0.3">
      <c r="A9" s="63" t="s">
        <v>806</v>
      </c>
      <c r="B9" s="64">
        <f>VLOOKUP($A9,'Return Data'!$B$7:$R$2843,3,0)</f>
        <v>44377</v>
      </c>
      <c r="C9" s="65">
        <f>VLOOKUP($A9,'Return Data'!$B$7:$R$2843,4,0)</f>
        <v>33.607599999999998</v>
      </c>
      <c r="D9" s="65">
        <f>VLOOKUP($A9,'Return Data'!$B$7:$R$2843,5,0)</f>
        <v>-7.9264999999999999</v>
      </c>
      <c r="E9" s="66">
        <f t="shared" ref="E9:E14" si="0">RANK(D9,D$8:D$14,0)</f>
        <v>4</v>
      </c>
      <c r="F9" s="65">
        <f>VLOOKUP($A9,'Return Data'!$B$7:$R$2843,6,0)</f>
        <v>8.6900000000000005E-2</v>
      </c>
      <c r="G9" s="66">
        <f t="shared" ref="G9:G14" si="1">RANK(F9,F$8:F$14,0)</f>
        <v>1</v>
      </c>
      <c r="H9" s="65">
        <f>VLOOKUP($A9,'Return Data'!$B$7:$R$2843,7,0)</f>
        <v>0.83799999999999997</v>
      </c>
      <c r="I9" s="66">
        <f t="shared" ref="I9:I14" si="2">RANK(H9,H$8:H$14,0)</f>
        <v>4</v>
      </c>
      <c r="J9" s="65">
        <f>VLOOKUP($A9,'Return Data'!$B$7:$R$2843,8,0)</f>
        <v>3.0834000000000001</v>
      </c>
      <c r="K9" s="66">
        <f t="shared" ref="K9:K14" si="3">RANK(J9,J$8:J$14,0)</f>
        <v>4</v>
      </c>
      <c r="L9" s="65">
        <f>VLOOKUP($A9,'Return Data'!$B$7:$R$2843,9,0)</f>
        <v>2.0739999999999998</v>
      </c>
      <c r="M9" s="66">
        <f t="shared" ref="M9:M14" si="4">RANK(L9,L$8:L$14,0)</f>
        <v>5</v>
      </c>
      <c r="N9" s="65">
        <f>VLOOKUP($A9,'Return Data'!$B$7:$R$2843,10,0)</f>
        <v>4.5987999999999998</v>
      </c>
      <c r="O9" s="66">
        <f t="shared" ref="O9:O14" si="5">RANK(N9,N$8:N$14,0)</f>
        <v>7</v>
      </c>
      <c r="P9" s="65">
        <f>VLOOKUP($A9,'Return Data'!$B$7:$R$2843,11,0)</f>
        <v>3.9268000000000001</v>
      </c>
      <c r="Q9" s="66">
        <f t="shared" ref="Q9:Q14" si="6">RANK(P9,P$8:P$14,0)</f>
        <v>3</v>
      </c>
      <c r="R9" s="65">
        <f>VLOOKUP($A9,'Return Data'!$B$7:$R$2843,12,0)</f>
        <v>4.7263999999999999</v>
      </c>
      <c r="S9" s="66">
        <f t="shared" ref="S9:S14" si="7">RANK(R9,R$8:R$14,0)</f>
        <v>7</v>
      </c>
      <c r="T9" s="65">
        <f>VLOOKUP($A9,'Return Data'!$B$7:$R$2843,13,0)</f>
        <v>5.2336</v>
      </c>
      <c r="U9" s="66">
        <f t="shared" ref="U9:U14" si="8">RANK(T9,T$8:T$14,0)</f>
        <v>6</v>
      </c>
      <c r="V9" s="65">
        <f>VLOOKUP($A9,'Return Data'!$B$7:$R$2843,17,0)</f>
        <v>6.3918999999999997</v>
      </c>
      <c r="W9" s="66">
        <f t="shared" ref="W9:W13" si="9">RANK(V9,V$8:V$14,0)</f>
        <v>6</v>
      </c>
      <c r="X9" s="65">
        <f>VLOOKUP($A9,'Return Data'!$B$7:$R$2843,14,0)</f>
        <v>6.7888000000000002</v>
      </c>
      <c r="Y9" s="66">
        <f t="shared" ref="Y9:Y13" si="10">RANK(X9,X$8:X$14,0)</f>
        <v>5</v>
      </c>
      <c r="Z9" s="65">
        <f>VLOOKUP($A9,'Return Data'!$B$7:$R$2843,16,0)</f>
        <v>7.0861999999999998</v>
      </c>
      <c r="AA9" s="67">
        <f t="shared" ref="AA9:AA14" si="11">RANK(Z9,Z$8:Z$14,0)</f>
        <v>7</v>
      </c>
    </row>
    <row r="10" spans="1:27" x14ac:dyDescent="0.3">
      <c r="A10" s="63" t="s">
        <v>808</v>
      </c>
      <c r="B10" s="64">
        <f>VLOOKUP($A10,'Return Data'!$B$7:$R$2843,3,0)</f>
        <v>44377</v>
      </c>
      <c r="C10" s="65">
        <f>VLOOKUP($A10,'Return Data'!$B$7:$R$2843,4,0)</f>
        <v>38.854999999999997</v>
      </c>
      <c r="D10" s="65">
        <f>VLOOKUP($A10,'Return Data'!$B$7:$R$2843,5,0)</f>
        <v>-4.9781000000000004</v>
      </c>
      <c r="E10" s="66">
        <f t="shared" si="0"/>
        <v>3</v>
      </c>
      <c r="F10" s="65">
        <f>VLOOKUP($A10,'Return Data'!$B$7:$R$2843,6,0)</f>
        <v>-1.1647000000000001</v>
      </c>
      <c r="G10" s="66">
        <f t="shared" si="1"/>
        <v>3</v>
      </c>
      <c r="H10" s="65">
        <f>VLOOKUP($A10,'Return Data'!$B$7:$R$2843,7,0)</f>
        <v>0.87239999999999995</v>
      </c>
      <c r="I10" s="66">
        <f t="shared" si="2"/>
        <v>3</v>
      </c>
      <c r="J10" s="65">
        <f>VLOOKUP($A10,'Return Data'!$B$7:$R$2843,8,0)</f>
        <v>3.4333</v>
      </c>
      <c r="K10" s="66">
        <f t="shared" si="3"/>
        <v>3</v>
      </c>
      <c r="L10" s="65">
        <f>VLOOKUP($A10,'Return Data'!$B$7:$R$2843,9,0)</f>
        <v>4.3525</v>
      </c>
      <c r="M10" s="66">
        <f t="shared" si="4"/>
        <v>3</v>
      </c>
      <c r="N10" s="65">
        <f>VLOOKUP($A10,'Return Data'!$B$7:$R$2843,10,0)</f>
        <v>5.8353000000000002</v>
      </c>
      <c r="O10" s="66">
        <f t="shared" si="5"/>
        <v>4</v>
      </c>
      <c r="P10" s="65">
        <f>VLOOKUP($A10,'Return Data'!$B$7:$R$2843,11,0)</f>
        <v>4.2774000000000001</v>
      </c>
      <c r="Q10" s="66">
        <f t="shared" si="6"/>
        <v>2</v>
      </c>
      <c r="R10" s="65">
        <f>VLOOKUP($A10,'Return Data'!$B$7:$R$2843,12,0)</f>
        <v>6.1249000000000002</v>
      </c>
      <c r="S10" s="66">
        <f t="shared" si="7"/>
        <v>4</v>
      </c>
      <c r="T10" s="65">
        <f>VLOOKUP($A10,'Return Data'!$B$7:$R$2843,13,0)</f>
        <v>6.6422999999999996</v>
      </c>
      <c r="U10" s="66">
        <f t="shared" si="8"/>
        <v>3</v>
      </c>
      <c r="V10" s="65">
        <f>VLOOKUP($A10,'Return Data'!$B$7:$R$2843,17,0)</f>
        <v>7.9579000000000004</v>
      </c>
      <c r="W10" s="66">
        <f t="shared" si="9"/>
        <v>3</v>
      </c>
      <c r="X10" s="65">
        <f>VLOOKUP($A10,'Return Data'!$B$7:$R$2843,14,0)</f>
        <v>8.0831</v>
      </c>
      <c r="Y10" s="66">
        <f t="shared" si="10"/>
        <v>3</v>
      </c>
      <c r="Z10" s="65">
        <f>VLOOKUP($A10,'Return Data'!$B$7:$R$2843,16,0)</f>
        <v>8.3655000000000008</v>
      </c>
      <c r="AA10" s="67">
        <f t="shared" si="11"/>
        <v>4</v>
      </c>
    </row>
    <row r="11" spans="1:27" x14ac:dyDescent="0.3">
      <c r="A11" s="63" t="s">
        <v>810</v>
      </c>
      <c r="B11" s="64">
        <f>VLOOKUP($A11,'Return Data'!$B$7:$R$2843,3,0)</f>
        <v>44377</v>
      </c>
      <c r="C11" s="65">
        <f>VLOOKUP($A11,'Return Data'!$B$7:$R$2843,4,0)</f>
        <v>350.29270000000002</v>
      </c>
      <c r="D11" s="65">
        <f>VLOOKUP($A11,'Return Data'!$B$7:$R$2843,5,0)</f>
        <v>-12.062200000000001</v>
      </c>
      <c r="E11" s="66">
        <f t="shared" si="0"/>
        <v>6</v>
      </c>
      <c r="F11" s="65">
        <f>VLOOKUP($A11,'Return Data'!$B$7:$R$2843,6,0)</f>
        <v>-4.7066999999999997</v>
      </c>
      <c r="G11" s="66">
        <f t="shared" si="1"/>
        <v>5</v>
      </c>
      <c r="H11" s="65">
        <f>VLOOKUP($A11,'Return Data'!$B$7:$R$2843,7,0)</f>
        <v>1.982</v>
      </c>
      <c r="I11" s="66">
        <f t="shared" si="2"/>
        <v>2</v>
      </c>
      <c r="J11" s="65">
        <f>VLOOKUP($A11,'Return Data'!$B$7:$R$2843,8,0)</f>
        <v>8.3327000000000009</v>
      </c>
      <c r="K11" s="66">
        <f t="shared" si="3"/>
        <v>1</v>
      </c>
      <c r="L11" s="65">
        <f>VLOOKUP($A11,'Return Data'!$B$7:$R$2843,9,0)</f>
        <v>7.1920000000000002</v>
      </c>
      <c r="M11" s="66">
        <f t="shared" si="4"/>
        <v>1</v>
      </c>
      <c r="N11" s="65">
        <f>VLOOKUP($A11,'Return Data'!$B$7:$R$2843,10,0)</f>
        <v>6.4743000000000004</v>
      </c>
      <c r="O11" s="66">
        <f t="shared" si="5"/>
        <v>2</v>
      </c>
      <c r="P11" s="65">
        <f>VLOOKUP($A11,'Return Data'!$B$7:$R$2843,11,0)</f>
        <v>4.4196999999999997</v>
      </c>
      <c r="Q11" s="66">
        <f t="shared" si="6"/>
        <v>1</v>
      </c>
      <c r="R11" s="65">
        <f>VLOOKUP($A11,'Return Data'!$B$7:$R$2843,12,0)</f>
        <v>6.6148999999999996</v>
      </c>
      <c r="S11" s="66">
        <f t="shared" si="7"/>
        <v>2</v>
      </c>
      <c r="T11" s="65">
        <f>VLOOKUP($A11,'Return Data'!$B$7:$R$2843,13,0)</f>
        <v>7.4797000000000002</v>
      </c>
      <c r="U11" s="66">
        <f t="shared" si="8"/>
        <v>1</v>
      </c>
      <c r="V11" s="65">
        <f>VLOOKUP($A11,'Return Data'!$B$7:$R$2843,17,0)</f>
        <v>8.6659000000000006</v>
      </c>
      <c r="W11" s="66">
        <f t="shared" si="9"/>
        <v>2</v>
      </c>
      <c r="X11" s="65">
        <f>VLOOKUP($A11,'Return Data'!$B$7:$R$2843,14,0)</f>
        <v>8.5770999999999997</v>
      </c>
      <c r="Y11" s="66">
        <f t="shared" si="10"/>
        <v>2</v>
      </c>
      <c r="Z11" s="65">
        <f>VLOOKUP($A11,'Return Data'!$B$7:$R$2843,16,0)</f>
        <v>8.8347999999999995</v>
      </c>
      <c r="AA11" s="67">
        <f t="shared" si="11"/>
        <v>1</v>
      </c>
    </row>
    <row r="12" spans="1:27" x14ac:dyDescent="0.3">
      <c r="A12" s="63" t="s">
        <v>811</v>
      </c>
      <c r="B12" s="64">
        <f>VLOOKUP($A12,'Return Data'!$B$7:$R$2843,3,0)</f>
        <v>44377</v>
      </c>
      <c r="C12" s="65">
        <f>VLOOKUP($A12,'Return Data'!$B$7:$R$2843,4,0)</f>
        <v>1181.6833999999999</v>
      </c>
      <c r="D12" s="65">
        <f>VLOOKUP($A12,'Return Data'!$B$7:$R$2843,5,0)</f>
        <v>-10.8941</v>
      </c>
      <c r="E12" s="66">
        <f t="shared" si="0"/>
        <v>5</v>
      </c>
      <c r="F12" s="65">
        <f>VLOOKUP($A12,'Return Data'!$B$7:$R$2843,6,0)</f>
        <v>-5.2027999999999999</v>
      </c>
      <c r="G12" s="66">
        <f t="shared" si="1"/>
        <v>6</v>
      </c>
      <c r="H12" s="65">
        <f>VLOOKUP($A12,'Return Data'!$B$7:$R$2843,7,0)</f>
        <v>-4.4763000000000002</v>
      </c>
      <c r="I12" s="66">
        <f t="shared" si="2"/>
        <v>7</v>
      </c>
      <c r="J12" s="65">
        <f>VLOOKUP($A12,'Return Data'!$B$7:$R$2843,8,0)</f>
        <v>-2.1412</v>
      </c>
      <c r="K12" s="66">
        <f t="shared" si="3"/>
        <v>6</v>
      </c>
      <c r="L12" s="65">
        <f>VLOOKUP($A12,'Return Data'!$B$7:$R$2843,9,0)</f>
        <v>0.3997</v>
      </c>
      <c r="M12" s="66">
        <f t="shared" si="4"/>
        <v>7</v>
      </c>
      <c r="N12" s="65">
        <f>VLOOKUP($A12,'Return Data'!$B$7:$R$2843,10,0)</f>
        <v>8.5733999999999995</v>
      </c>
      <c r="O12" s="66">
        <f t="shared" si="5"/>
        <v>1</v>
      </c>
      <c r="P12" s="65">
        <f>VLOOKUP($A12,'Return Data'!$B$7:$R$2843,11,0)</f>
        <v>3.5276999999999998</v>
      </c>
      <c r="Q12" s="66">
        <f t="shared" si="6"/>
        <v>6</v>
      </c>
      <c r="R12" s="65">
        <f>VLOOKUP($A12,'Return Data'!$B$7:$R$2843,12,0)</f>
        <v>6.7694000000000001</v>
      </c>
      <c r="S12" s="66">
        <f t="shared" si="7"/>
        <v>1</v>
      </c>
      <c r="T12" s="65">
        <f>VLOOKUP($A12,'Return Data'!$B$7:$R$2843,13,0)</f>
        <v>6.9611999999999998</v>
      </c>
      <c r="U12" s="66">
        <f t="shared" si="8"/>
        <v>2</v>
      </c>
      <c r="V12" s="65"/>
      <c r="W12" s="66"/>
      <c r="X12" s="65"/>
      <c r="Y12" s="66"/>
      <c r="Z12" s="65">
        <f>VLOOKUP($A12,'Return Data'!$B$7:$R$2843,16,0)</f>
        <v>8.1469000000000005</v>
      </c>
      <c r="AA12" s="67">
        <f t="shared" si="11"/>
        <v>5</v>
      </c>
    </row>
    <row r="13" spans="1:27" x14ac:dyDescent="0.3">
      <c r="A13" s="63" t="s">
        <v>814</v>
      </c>
      <c r="B13" s="64">
        <f>VLOOKUP($A13,'Return Data'!$B$7:$R$2843,3,0)</f>
        <v>44377</v>
      </c>
      <c r="C13" s="65">
        <f>VLOOKUP($A13,'Return Data'!$B$7:$R$2843,4,0)</f>
        <v>36.511400000000002</v>
      </c>
      <c r="D13" s="65">
        <f>VLOOKUP($A13,'Return Data'!$B$7:$R$2843,5,0)</f>
        <v>-12.691599999999999</v>
      </c>
      <c r="E13" s="66">
        <f t="shared" si="0"/>
        <v>7</v>
      </c>
      <c r="F13" s="65">
        <f>VLOOKUP($A13,'Return Data'!$B$7:$R$2843,6,0)</f>
        <v>-5.6738</v>
      </c>
      <c r="G13" s="66">
        <f t="shared" si="1"/>
        <v>7</v>
      </c>
      <c r="H13" s="65">
        <f>VLOOKUP($A13,'Return Data'!$B$7:$R$2843,7,0)</f>
        <v>-4.3379000000000003</v>
      </c>
      <c r="I13" s="66">
        <f t="shared" si="2"/>
        <v>6</v>
      </c>
      <c r="J13" s="65">
        <f>VLOOKUP($A13,'Return Data'!$B$7:$R$2843,8,0)</f>
        <v>-2.7248999999999999</v>
      </c>
      <c r="K13" s="66">
        <f t="shared" si="3"/>
        <v>7</v>
      </c>
      <c r="L13" s="65">
        <f>VLOOKUP($A13,'Return Data'!$B$7:$R$2843,9,0)</f>
        <v>1.8024</v>
      </c>
      <c r="M13" s="66">
        <f t="shared" si="4"/>
        <v>6</v>
      </c>
      <c r="N13" s="65">
        <f>VLOOKUP($A13,'Return Data'!$B$7:$R$2843,10,0)</f>
        <v>6.0499000000000001</v>
      </c>
      <c r="O13" s="66">
        <f t="shared" si="5"/>
        <v>3</v>
      </c>
      <c r="P13" s="65">
        <f>VLOOKUP($A13,'Return Data'!$B$7:$R$2843,11,0)</f>
        <v>3.54</v>
      </c>
      <c r="Q13" s="66">
        <f t="shared" si="6"/>
        <v>5</v>
      </c>
      <c r="R13" s="65">
        <f>VLOOKUP($A13,'Return Data'!$B$7:$R$2843,12,0)</f>
        <v>6.1943999999999999</v>
      </c>
      <c r="S13" s="66">
        <f t="shared" si="7"/>
        <v>3</v>
      </c>
      <c r="T13" s="65">
        <f>VLOOKUP($A13,'Return Data'!$B$7:$R$2843,13,0)</f>
        <v>6.3502000000000001</v>
      </c>
      <c r="U13" s="66">
        <f t="shared" si="8"/>
        <v>4</v>
      </c>
      <c r="V13" s="65">
        <f>VLOOKUP($A13,'Return Data'!$B$7:$R$2843,17,0)</f>
        <v>9.0115999999999996</v>
      </c>
      <c r="W13" s="66">
        <f t="shared" si="9"/>
        <v>1</v>
      </c>
      <c r="X13" s="65">
        <f>VLOOKUP($A13,'Return Data'!$B$7:$R$2843,14,0)</f>
        <v>9.0375999999999994</v>
      </c>
      <c r="Y13" s="66">
        <f t="shared" si="10"/>
        <v>1</v>
      </c>
      <c r="Z13" s="65">
        <f>VLOOKUP($A13,'Return Data'!$B$7:$R$2843,16,0)</f>
        <v>8.5856999999999992</v>
      </c>
      <c r="AA13" s="67">
        <f t="shared" si="11"/>
        <v>2</v>
      </c>
    </row>
    <row r="14" spans="1:27" x14ac:dyDescent="0.3">
      <c r="A14" s="63" t="s">
        <v>815</v>
      </c>
      <c r="B14" s="64">
        <f>VLOOKUP($A14,'Return Data'!$B$7:$R$2843,3,0)</f>
        <v>44377</v>
      </c>
      <c r="C14" s="65">
        <f>VLOOKUP($A14,'Return Data'!$B$7:$R$2843,4,0)</f>
        <v>1224.21</v>
      </c>
      <c r="D14" s="65">
        <f>VLOOKUP($A14,'Return Data'!$B$7:$R$2843,5,0)</f>
        <v>-2.0989</v>
      </c>
      <c r="E14" s="66">
        <f t="shared" si="0"/>
        <v>2</v>
      </c>
      <c r="F14" s="65">
        <f>VLOOKUP($A14,'Return Data'!$B$7:$R$2843,6,0)</f>
        <v>-0.65649999999999997</v>
      </c>
      <c r="G14" s="66">
        <f t="shared" si="1"/>
        <v>2</v>
      </c>
      <c r="H14" s="65">
        <f>VLOOKUP($A14,'Return Data'!$B$7:$R$2843,7,0)</f>
        <v>2.4106000000000001</v>
      </c>
      <c r="I14" s="66">
        <f t="shared" si="2"/>
        <v>1</v>
      </c>
      <c r="J14" s="65">
        <f>VLOOKUP($A14,'Return Data'!$B$7:$R$2843,8,0)</f>
        <v>4.8258000000000001</v>
      </c>
      <c r="K14" s="66">
        <f t="shared" si="3"/>
        <v>2</v>
      </c>
      <c r="L14" s="65">
        <f>VLOOKUP($A14,'Return Data'!$B$7:$R$2843,9,0)</f>
        <v>4.3525999999999998</v>
      </c>
      <c r="M14" s="66">
        <f t="shared" si="4"/>
        <v>2</v>
      </c>
      <c r="N14" s="65">
        <f>VLOOKUP($A14,'Return Data'!$B$7:$R$2843,10,0)</f>
        <v>4.8838999999999997</v>
      </c>
      <c r="O14" s="66">
        <f t="shared" si="5"/>
        <v>6</v>
      </c>
      <c r="P14" s="65">
        <f>VLOOKUP($A14,'Return Data'!$B$7:$R$2843,11,0)</f>
        <v>3.9241000000000001</v>
      </c>
      <c r="Q14" s="66">
        <f t="shared" si="6"/>
        <v>4</v>
      </c>
      <c r="R14" s="65">
        <f>VLOOKUP($A14,'Return Data'!$B$7:$R$2843,12,0)</f>
        <v>4.7725999999999997</v>
      </c>
      <c r="S14" s="66">
        <f t="shared" si="7"/>
        <v>6</v>
      </c>
      <c r="T14" s="65">
        <f>VLOOKUP($A14,'Return Data'!$B$7:$R$2843,13,0)</f>
        <v>4.9211999999999998</v>
      </c>
      <c r="U14" s="66">
        <f t="shared" si="8"/>
        <v>7</v>
      </c>
      <c r="V14" s="65">
        <f>VLOOKUP($A14,'Return Data'!$B$7:$R$2843,17,0)</f>
        <v>7.5086000000000004</v>
      </c>
      <c r="W14" s="66">
        <f t="shared" ref="W14" si="12">RANK(V14,V$8:V$14,0)</f>
        <v>4</v>
      </c>
      <c r="X14" s="65"/>
      <c r="Y14" s="66"/>
      <c r="Z14" s="65">
        <f>VLOOKUP($A14,'Return Data'!$B$7:$R$2843,16,0)</f>
        <v>7.8756000000000004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-6.7397714285714292</v>
      </c>
      <c r="E16" s="74"/>
      <c r="F16" s="75">
        <f>AVERAGE(F8:F14)</f>
        <v>-2.7547999999999999</v>
      </c>
      <c r="G16" s="74"/>
      <c r="H16" s="75">
        <f>AVERAGE(H8:H14)</f>
        <v>-0.59118571428571443</v>
      </c>
      <c r="I16" s="74"/>
      <c r="J16" s="75">
        <f>AVERAGE(J8:J14)</f>
        <v>2.1508857142857143</v>
      </c>
      <c r="K16" s="74"/>
      <c r="L16" s="75">
        <f>AVERAGE(L8:L14)</f>
        <v>3.2246999999999995</v>
      </c>
      <c r="M16" s="74"/>
      <c r="N16" s="75">
        <f>AVERAGE(N8:N14)</f>
        <v>6.0091142857142845</v>
      </c>
      <c r="O16" s="74"/>
      <c r="P16" s="75">
        <f>AVERAGE(P8:P14)</f>
        <v>3.8632571428571425</v>
      </c>
      <c r="Q16" s="74"/>
      <c r="R16" s="75">
        <f>AVERAGE(R8:R14)</f>
        <v>5.7211428571428566</v>
      </c>
      <c r="S16" s="74"/>
      <c r="T16" s="75">
        <f>AVERAGE(T8:T14)</f>
        <v>6.1298714285714286</v>
      </c>
      <c r="U16" s="74"/>
      <c r="V16" s="75">
        <f>AVERAGE(V8:V14)</f>
        <v>7.8357666666666672</v>
      </c>
      <c r="W16" s="74"/>
      <c r="X16" s="75">
        <f>AVERAGE(X8:X14)</f>
        <v>8.0782399999999992</v>
      </c>
      <c r="Y16" s="74"/>
      <c r="Z16" s="75">
        <f>AVERAGE(Z8:Z14)</f>
        <v>8.2074285714285722</v>
      </c>
      <c r="AA16" s="76"/>
    </row>
    <row r="17" spans="1:27" x14ac:dyDescent="0.3">
      <c r="A17" s="73" t="s">
        <v>28</v>
      </c>
      <c r="B17" s="74"/>
      <c r="C17" s="74"/>
      <c r="D17" s="75">
        <f>MIN(D8:D14)</f>
        <v>-12.691599999999999</v>
      </c>
      <c r="E17" s="74"/>
      <c r="F17" s="75">
        <f>MIN(F8:F14)</f>
        <v>-5.6738</v>
      </c>
      <c r="G17" s="74"/>
      <c r="H17" s="75">
        <f>MIN(H8:H14)</f>
        <v>-4.4763000000000002</v>
      </c>
      <c r="I17" s="74"/>
      <c r="J17" s="75">
        <f>MIN(J8:J14)</f>
        <v>-2.7248999999999999</v>
      </c>
      <c r="K17" s="74"/>
      <c r="L17" s="75">
        <f>MIN(L8:L14)</f>
        <v>0.3997</v>
      </c>
      <c r="M17" s="74"/>
      <c r="N17" s="75">
        <f>MIN(N8:N14)</f>
        <v>4.5987999999999998</v>
      </c>
      <c r="O17" s="74"/>
      <c r="P17" s="75">
        <f>MIN(P8:P14)</f>
        <v>3.4270999999999998</v>
      </c>
      <c r="Q17" s="74"/>
      <c r="R17" s="75">
        <f>MIN(R8:R14)</f>
        <v>4.7263999999999999</v>
      </c>
      <c r="S17" s="74"/>
      <c r="T17" s="75">
        <f>MIN(T8:T14)</f>
        <v>4.9211999999999998</v>
      </c>
      <c r="U17" s="74"/>
      <c r="V17" s="75">
        <f>MIN(V8:V14)</f>
        <v>6.3918999999999997</v>
      </c>
      <c r="W17" s="74"/>
      <c r="X17" s="75">
        <f>MIN(X8:X14)</f>
        <v>6.7888000000000002</v>
      </c>
      <c r="Y17" s="74"/>
      <c r="Z17" s="75">
        <f>MIN(Z8:Z14)</f>
        <v>7.0861999999999998</v>
      </c>
      <c r="AA17" s="76"/>
    </row>
    <row r="18" spans="1:27" ht="15" thickBot="1" x14ac:dyDescent="0.35">
      <c r="A18" s="77" t="s">
        <v>29</v>
      </c>
      <c r="B18" s="78"/>
      <c r="C18" s="78"/>
      <c r="D18" s="79">
        <f>MAX(D8:D14)</f>
        <v>3.4729999999999999</v>
      </c>
      <c r="E18" s="78"/>
      <c r="F18" s="79">
        <f>MAX(F8:F14)</f>
        <v>8.6900000000000005E-2</v>
      </c>
      <c r="G18" s="78"/>
      <c r="H18" s="79">
        <f>MAX(H8:H14)</f>
        <v>2.4106000000000001</v>
      </c>
      <c r="I18" s="78"/>
      <c r="J18" s="79">
        <f>MAX(J8:J14)</f>
        <v>8.3327000000000009</v>
      </c>
      <c r="K18" s="78"/>
      <c r="L18" s="79">
        <f>MAX(L8:L14)</f>
        <v>7.1920000000000002</v>
      </c>
      <c r="M18" s="78"/>
      <c r="N18" s="79">
        <f>MAX(N8:N14)</f>
        <v>8.5733999999999995</v>
      </c>
      <c r="O18" s="78"/>
      <c r="P18" s="79">
        <f>MAX(P8:P14)</f>
        <v>4.4196999999999997</v>
      </c>
      <c r="Q18" s="78"/>
      <c r="R18" s="79">
        <f>MAX(R8:R14)</f>
        <v>6.7694000000000001</v>
      </c>
      <c r="S18" s="78"/>
      <c r="T18" s="79">
        <f>MAX(T8:T14)</f>
        <v>7.4797000000000002</v>
      </c>
      <c r="U18" s="78"/>
      <c r="V18" s="79">
        <f>MAX(V8:V14)</f>
        <v>9.0115999999999996</v>
      </c>
      <c r="W18" s="78"/>
      <c r="X18" s="79">
        <f>MAX(X8:X14)</f>
        <v>9.0375999999999994</v>
      </c>
      <c r="Y18" s="78"/>
      <c r="Z18" s="79">
        <f>MAX(Z8:Z14)</f>
        <v>8.8347999999999995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44377</v>
      </c>
      <c r="C8" s="65">
        <f>VLOOKUP($A8,'Return Data'!$B$7:$R$2843,4,0)</f>
        <v>269.29739999999998</v>
      </c>
      <c r="D8" s="65">
        <f>VLOOKUP($A8,'Return Data'!$B$7:$R$2843,5,0)</f>
        <v>3.3210000000000002</v>
      </c>
      <c r="E8" s="66">
        <f>RANK(D8,D$8:D$14,0)</f>
        <v>1</v>
      </c>
      <c r="F8" s="65">
        <f>VLOOKUP($A8,'Return Data'!$B$7:$R$2843,6,0)</f>
        <v>-2.1164999999999998</v>
      </c>
      <c r="G8" s="66">
        <f>RANK(F8,F$8:F$14,0)</f>
        <v>4</v>
      </c>
      <c r="H8" s="65">
        <f>VLOOKUP($A8,'Return Data'!$B$7:$R$2843,7,0)</f>
        <v>-1.5755999999999999</v>
      </c>
      <c r="I8" s="66">
        <f>RANK(H8,H$8:H$14,0)</f>
        <v>5</v>
      </c>
      <c r="J8" s="65">
        <f>VLOOKUP($A8,'Return Data'!$B$7:$R$2843,8,0)</f>
        <v>9.6799999999999997E-2</v>
      </c>
      <c r="K8" s="66">
        <f>RANK(J8,J$8:J$14,0)</f>
        <v>5</v>
      </c>
      <c r="L8" s="65">
        <f>VLOOKUP($A8,'Return Data'!$B$7:$R$2843,9,0)</f>
        <v>2.2492000000000001</v>
      </c>
      <c r="M8" s="66">
        <f>RANK(L8,L$8:L$14,0)</f>
        <v>4</v>
      </c>
      <c r="N8" s="65">
        <f>VLOOKUP($A8,'Return Data'!$B$7:$R$2843,10,0)</f>
        <v>5.4953000000000003</v>
      </c>
      <c r="O8" s="66">
        <f>RANK(N8,N$8:N$14,0)</f>
        <v>5</v>
      </c>
      <c r="P8" s="65">
        <f>VLOOKUP($A8,'Return Data'!$B$7:$R$2843,11,0)</f>
        <v>3.2732000000000001</v>
      </c>
      <c r="Q8" s="66">
        <f>RANK(P8,P$8:P$14,0)</f>
        <v>4</v>
      </c>
      <c r="R8" s="65">
        <f>VLOOKUP($A8,'Return Data'!$B$7:$R$2843,12,0)</f>
        <v>4.6817000000000002</v>
      </c>
      <c r="S8" s="66">
        <f>RANK(R8,R$8:R$14,0)</f>
        <v>5</v>
      </c>
      <c r="T8" s="65">
        <f>VLOOKUP($A8,'Return Data'!$B$7:$R$2843,13,0)</f>
        <v>5.1504000000000003</v>
      </c>
      <c r="U8" s="66">
        <f>RANK(T8,T$8:T$14,0)</f>
        <v>5</v>
      </c>
      <c r="V8" s="65">
        <f>VLOOKUP($A8,'Return Data'!$B$7:$R$2843,17,0)</f>
        <v>7.2782999999999998</v>
      </c>
      <c r="W8" s="66">
        <f>RANK(V8,V$8:V$14,0)</f>
        <v>4</v>
      </c>
      <c r="X8" s="65">
        <f>VLOOKUP($A8,'Return Data'!$B$7:$R$2843,14,0)</f>
        <v>7.6898</v>
      </c>
      <c r="Y8" s="66">
        <f>RANK(X8,X$8:X$14,0)</f>
        <v>4</v>
      </c>
      <c r="Z8" s="65">
        <f>VLOOKUP($A8,'Return Data'!$B$7:$R$2843,16,0)</f>
        <v>8.4039000000000001</v>
      </c>
      <c r="AA8" s="67">
        <f>RANK(Z8,Z$8:Z$14,0)</f>
        <v>1</v>
      </c>
    </row>
    <row r="9" spans="1:27" x14ac:dyDescent="0.3">
      <c r="A9" s="63" t="s">
        <v>805</v>
      </c>
      <c r="B9" s="64">
        <f>VLOOKUP($A9,'Return Data'!$B$7:$R$2843,3,0)</f>
        <v>44377</v>
      </c>
      <c r="C9" s="65">
        <f>VLOOKUP($A9,'Return Data'!$B$7:$R$2843,4,0)</f>
        <v>31.674499999999998</v>
      </c>
      <c r="D9" s="65">
        <f>VLOOKUP($A9,'Return Data'!$B$7:$R$2843,5,0)</f>
        <v>-8.5253999999999994</v>
      </c>
      <c r="E9" s="66">
        <f t="shared" ref="E9:E14" si="0">RANK(D9,D$8:D$14,0)</f>
        <v>4</v>
      </c>
      <c r="F9" s="65">
        <f>VLOOKUP($A9,'Return Data'!$B$7:$R$2843,6,0)</f>
        <v>-0.57609999999999995</v>
      </c>
      <c r="G9" s="66">
        <f t="shared" ref="G9:G14" si="1">RANK(F9,F$8:F$14,0)</f>
        <v>1</v>
      </c>
      <c r="H9" s="65">
        <f>VLOOKUP($A9,'Return Data'!$B$7:$R$2843,7,0)</f>
        <v>0.18110000000000001</v>
      </c>
      <c r="I9" s="66">
        <f t="shared" ref="I9:I14" si="2">RANK(H9,H$8:H$14,0)</f>
        <v>4</v>
      </c>
      <c r="J9" s="65">
        <f>VLOOKUP($A9,'Return Data'!$B$7:$R$2843,8,0)</f>
        <v>2.4222000000000001</v>
      </c>
      <c r="K9" s="66">
        <f t="shared" ref="K9:K14" si="3">RANK(J9,J$8:J$14,0)</f>
        <v>4</v>
      </c>
      <c r="L9" s="65">
        <f>VLOOKUP($A9,'Return Data'!$B$7:$R$2843,9,0)</f>
        <v>1.4126000000000001</v>
      </c>
      <c r="M9" s="66">
        <f t="shared" ref="M9:M14" si="4">RANK(L9,L$8:L$14,0)</f>
        <v>6</v>
      </c>
      <c r="N9" s="65">
        <f>VLOOKUP($A9,'Return Data'!$B$7:$R$2843,10,0)</f>
        <v>3.9251</v>
      </c>
      <c r="O9" s="66">
        <f t="shared" ref="O9:O14" si="5">RANK(N9,N$8:N$14,0)</f>
        <v>7</v>
      </c>
      <c r="P9" s="65">
        <f>VLOOKUP($A9,'Return Data'!$B$7:$R$2843,11,0)</f>
        <v>3.2911000000000001</v>
      </c>
      <c r="Q9" s="66">
        <f t="shared" ref="Q9:Q14" si="6">RANK(P9,P$8:P$14,0)</f>
        <v>3</v>
      </c>
      <c r="R9" s="65">
        <f>VLOOKUP($A9,'Return Data'!$B$7:$R$2843,12,0)</f>
        <v>4.0648999999999997</v>
      </c>
      <c r="S9" s="66">
        <f t="shared" ref="S9:S14" si="7">RANK(R9,R$8:R$14,0)</f>
        <v>6</v>
      </c>
      <c r="T9" s="65">
        <f>VLOOKUP($A9,'Return Data'!$B$7:$R$2843,13,0)</f>
        <v>4.5263</v>
      </c>
      <c r="U9" s="66">
        <f t="shared" ref="U9:U14" si="8">RANK(T9,T$8:T$14,0)</f>
        <v>6</v>
      </c>
      <c r="V9" s="65">
        <f>VLOOKUP($A9,'Return Data'!$B$7:$R$2843,17,0)</f>
        <v>5.7106000000000003</v>
      </c>
      <c r="W9" s="66">
        <f t="shared" ref="W9:W11" si="9">RANK(V9,V$8:V$14,0)</f>
        <v>6</v>
      </c>
      <c r="X9" s="65">
        <f>VLOOKUP($A9,'Return Data'!$B$7:$R$2843,14,0)</f>
        <v>6.1497999999999999</v>
      </c>
      <c r="Y9" s="66">
        <f t="shared" ref="Y9:Y11" si="10">RANK(X9,X$8:X$14,0)</f>
        <v>5</v>
      </c>
      <c r="Z9" s="65">
        <f>VLOOKUP($A9,'Return Data'!$B$7:$R$2843,16,0)</f>
        <v>5.8735999999999997</v>
      </c>
      <c r="AA9" s="67">
        <f t="shared" ref="AA9:AA14" si="11">RANK(Z9,Z$8:Z$14,0)</f>
        <v>7</v>
      </c>
    </row>
    <row r="10" spans="1:27" x14ac:dyDescent="0.3">
      <c r="A10" s="63" t="s">
        <v>807</v>
      </c>
      <c r="B10" s="64">
        <f>VLOOKUP($A10,'Return Data'!$B$7:$R$2843,3,0)</f>
        <v>44377</v>
      </c>
      <c r="C10" s="65">
        <f>VLOOKUP($A10,'Return Data'!$B$7:$R$2843,4,0)</f>
        <v>38.446399999999997</v>
      </c>
      <c r="D10" s="65">
        <f>VLOOKUP($A10,'Return Data'!$B$7:$R$2843,5,0)</f>
        <v>-5.2207999999999997</v>
      </c>
      <c r="E10" s="66">
        <f t="shared" si="0"/>
        <v>3</v>
      </c>
      <c r="F10" s="65">
        <f>VLOOKUP($A10,'Return Data'!$B$7:$R$2843,6,0)</f>
        <v>-1.4238</v>
      </c>
      <c r="G10" s="66">
        <f t="shared" si="1"/>
        <v>2</v>
      </c>
      <c r="H10" s="65">
        <f>VLOOKUP($A10,'Return Data'!$B$7:$R$2843,7,0)</f>
        <v>0.62390000000000001</v>
      </c>
      <c r="I10" s="66">
        <f t="shared" si="2"/>
        <v>3</v>
      </c>
      <c r="J10" s="65">
        <f>VLOOKUP($A10,'Return Data'!$B$7:$R$2843,8,0)</f>
        <v>3.1842999999999999</v>
      </c>
      <c r="K10" s="66">
        <f t="shared" si="3"/>
        <v>3</v>
      </c>
      <c r="L10" s="65">
        <f>VLOOKUP($A10,'Return Data'!$B$7:$R$2843,9,0)</f>
        <v>4.1002999999999998</v>
      </c>
      <c r="M10" s="66">
        <f t="shared" si="4"/>
        <v>2</v>
      </c>
      <c r="N10" s="65">
        <f>VLOOKUP($A10,'Return Data'!$B$7:$R$2843,10,0)</f>
        <v>5.5807000000000002</v>
      </c>
      <c r="O10" s="66">
        <f t="shared" si="5"/>
        <v>4</v>
      </c>
      <c r="P10" s="65">
        <f>VLOOKUP($A10,'Return Data'!$B$7:$R$2843,11,0)</f>
        <v>4.0221</v>
      </c>
      <c r="Q10" s="66">
        <f t="shared" si="6"/>
        <v>1</v>
      </c>
      <c r="R10" s="65">
        <f>VLOOKUP($A10,'Return Data'!$B$7:$R$2843,12,0)</f>
        <v>5.8636999999999997</v>
      </c>
      <c r="S10" s="66">
        <f t="shared" si="7"/>
        <v>2</v>
      </c>
      <c r="T10" s="65">
        <f>VLOOKUP($A10,'Return Data'!$B$7:$R$2843,13,0)</f>
        <v>6.3757000000000001</v>
      </c>
      <c r="U10" s="66">
        <f t="shared" si="8"/>
        <v>3</v>
      </c>
      <c r="V10" s="65">
        <f>VLOOKUP($A10,'Return Data'!$B$7:$R$2843,17,0)</f>
        <v>7.7403000000000004</v>
      </c>
      <c r="W10" s="66">
        <f t="shared" si="9"/>
        <v>3</v>
      </c>
      <c r="X10" s="65">
        <f>VLOOKUP($A10,'Return Data'!$B$7:$R$2843,14,0)</f>
        <v>7.8837000000000002</v>
      </c>
      <c r="Y10" s="66">
        <f t="shared" si="10"/>
        <v>2</v>
      </c>
      <c r="Z10" s="65">
        <f>VLOOKUP($A10,'Return Data'!$B$7:$R$2843,16,0)</f>
        <v>8.1289999999999996</v>
      </c>
      <c r="AA10" s="67">
        <f t="shared" si="11"/>
        <v>2</v>
      </c>
    </row>
    <row r="11" spans="1:27" x14ac:dyDescent="0.3">
      <c r="A11" s="63" t="s">
        <v>809</v>
      </c>
      <c r="B11" s="64">
        <f>VLOOKUP($A11,'Return Data'!$B$7:$R$2843,3,0)</f>
        <v>44377</v>
      </c>
      <c r="C11" s="65">
        <f>VLOOKUP($A11,'Return Data'!$B$7:$R$2843,4,0)</f>
        <v>329.41269999999997</v>
      </c>
      <c r="D11" s="65">
        <f>VLOOKUP($A11,'Return Data'!$B$7:$R$2843,5,0)</f>
        <v>-12.7822</v>
      </c>
      <c r="E11" s="66">
        <f t="shared" si="0"/>
        <v>6</v>
      </c>
      <c r="F11" s="65">
        <f>VLOOKUP($A11,'Return Data'!$B$7:$R$2843,6,0)</f>
        <v>-5.4253</v>
      </c>
      <c r="G11" s="66">
        <f t="shared" si="1"/>
        <v>5</v>
      </c>
      <c r="H11" s="65">
        <f>VLOOKUP($A11,'Return Data'!$B$7:$R$2843,7,0)</f>
        <v>1.2635000000000001</v>
      </c>
      <c r="I11" s="66">
        <f t="shared" si="2"/>
        <v>2</v>
      </c>
      <c r="J11" s="65">
        <f>VLOOKUP($A11,'Return Data'!$B$7:$R$2843,8,0)</f>
        <v>7.6105999999999998</v>
      </c>
      <c r="K11" s="66">
        <f t="shared" si="3"/>
        <v>1</v>
      </c>
      <c r="L11" s="65">
        <f>VLOOKUP($A11,'Return Data'!$B$7:$R$2843,9,0)</f>
        <v>6.4675000000000002</v>
      </c>
      <c r="M11" s="66">
        <f t="shared" si="4"/>
        <v>1</v>
      </c>
      <c r="N11" s="65">
        <f>VLOOKUP($A11,'Return Data'!$B$7:$R$2843,10,0)</f>
        <v>5.7432999999999996</v>
      </c>
      <c r="O11" s="66">
        <f t="shared" si="5"/>
        <v>2</v>
      </c>
      <c r="P11" s="65">
        <f>VLOOKUP($A11,'Return Data'!$B$7:$R$2843,11,0)</f>
        <v>3.6850999999999998</v>
      </c>
      <c r="Q11" s="66">
        <f t="shared" si="6"/>
        <v>2</v>
      </c>
      <c r="R11" s="65">
        <f>VLOOKUP($A11,'Return Data'!$B$7:$R$2843,12,0)</f>
        <v>5.8613999999999997</v>
      </c>
      <c r="S11" s="66">
        <f t="shared" si="7"/>
        <v>3</v>
      </c>
      <c r="T11" s="65">
        <f>VLOOKUP($A11,'Return Data'!$B$7:$R$2843,13,0)</f>
        <v>6.7087000000000003</v>
      </c>
      <c r="U11" s="66">
        <f t="shared" si="8"/>
        <v>1</v>
      </c>
      <c r="V11" s="65">
        <f>VLOOKUP($A11,'Return Data'!$B$7:$R$2843,17,0)</f>
        <v>7.8776999999999999</v>
      </c>
      <c r="W11" s="66">
        <f t="shared" si="9"/>
        <v>2</v>
      </c>
      <c r="X11" s="65">
        <f>VLOOKUP($A11,'Return Data'!$B$7:$R$2843,14,0)</f>
        <v>7.7744999999999997</v>
      </c>
      <c r="Y11" s="66">
        <f t="shared" si="10"/>
        <v>3</v>
      </c>
      <c r="Z11" s="65">
        <f>VLOOKUP($A11,'Return Data'!$B$7:$R$2843,16,0)</f>
        <v>7.9269999999999996</v>
      </c>
      <c r="AA11" s="67">
        <f t="shared" si="11"/>
        <v>3</v>
      </c>
    </row>
    <row r="12" spans="1:27" x14ac:dyDescent="0.3">
      <c r="A12" s="63" t="s">
        <v>812</v>
      </c>
      <c r="B12" s="64">
        <f>VLOOKUP($A12,'Return Data'!$B$7:$R$2843,3,0)</f>
        <v>44377</v>
      </c>
      <c r="C12" s="65">
        <f>VLOOKUP($A12,'Return Data'!$B$7:$R$2843,4,0)</f>
        <v>1173.1512</v>
      </c>
      <c r="D12" s="65">
        <f>VLOOKUP($A12,'Return Data'!$B$7:$R$2843,5,0)</f>
        <v>-11.2936</v>
      </c>
      <c r="E12" s="66">
        <f t="shared" si="0"/>
        <v>5</v>
      </c>
      <c r="F12" s="65">
        <f>VLOOKUP($A12,'Return Data'!$B$7:$R$2843,6,0)</f>
        <v>-5.6035000000000004</v>
      </c>
      <c r="G12" s="66">
        <f t="shared" si="1"/>
        <v>6</v>
      </c>
      <c r="H12" s="65">
        <f>VLOOKUP($A12,'Return Data'!$B$7:$R$2843,7,0)</f>
        <v>-4.8765999999999998</v>
      </c>
      <c r="I12" s="66">
        <f t="shared" si="2"/>
        <v>7</v>
      </c>
      <c r="J12" s="65">
        <f>VLOOKUP($A12,'Return Data'!$B$7:$R$2843,8,0)</f>
        <v>-2.5409999999999999</v>
      </c>
      <c r="K12" s="66">
        <f t="shared" si="3"/>
        <v>6</v>
      </c>
      <c r="L12" s="65">
        <f>VLOOKUP($A12,'Return Data'!$B$7:$R$2843,9,0)</f>
        <v>-4.0000000000000002E-4</v>
      </c>
      <c r="M12" s="66">
        <f t="shared" si="4"/>
        <v>7</v>
      </c>
      <c r="N12" s="65">
        <f>VLOOKUP($A12,'Return Data'!$B$7:$R$2843,10,0)</f>
        <v>8.1648999999999994</v>
      </c>
      <c r="O12" s="66">
        <f t="shared" si="5"/>
        <v>1</v>
      </c>
      <c r="P12" s="65">
        <f>VLOOKUP($A12,'Return Data'!$B$7:$R$2843,11,0)</f>
        <v>3.1208</v>
      </c>
      <c r="Q12" s="66">
        <f t="shared" si="6"/>
        <v>6</v>
      </c>
      <c r="R12" s="65">
        <f>VLOOKUP($A12,'Return Data'!$B$7:$R$2843,12,0)</f>
        <v>6.3495999999999997</v>
      </c>
      <c r="S12" s="66">
        <f t="shared" si="7"/>
        <v>1</v>
      </c>
      <c r="T12" s="65">
        <f>VLOOKUP($A12,'Return Data'!$B$7:$R$2843,13,0)</f>
        <v>6.5339999999999998</v>
      </c>
      <c r="U12" s="66">
        <f t="shared" si="8"/>
        <v>2</v>
      </c>
      <c r="V12" s="65"/>
      <c r="W12" s="66"/>
      <c r="X12" s="65"/>
      <c r="Y12" s="66"/>
      <c r="Z12" s="65">
        <f>VLOOKUP($A12,'Return Data'!$B$7:$R$2843,16,0)</f>
        <v>7.7797999999999998</v>
      </c>
      <c r="AA12" s="67">
        <f t="shared" si="11"/>
        <v>4</v>
      </c>
    </row>
    <row r="13" spans="1:27" x14ac:dyDescent="0.3">
      <c r="A13" s="63" t="s">
        <v>813</v>
      </c>
      <c r="B13" s="64">
        <f>VLOOKUP($A13,'Return Data'!$B$7:$R$2843,3,0)</f>
        <v>44377</v>
      </c>
      <c r="C13" s="65">
        <f>VLOOKUP($A13,'Return Data'!$B$7:$R$2843,4,0)</f>
        <v>35.133200000000002</v>
      </c>
      <c r="D13" s="65">
        <f>VLOOKUP($A13,'Return Data'!$B$7:$R$2843,5,0)</f>
        <v>-13.0855</v>
      </c>
      <c r="E13" s="66">
        <f t="shared" si="0"/>
        <v>7</v>
      </c>
      <c r="F13" s="65">
        <f>VLOOKUP($A13,'Return Data'!$B$7:$R$2843,6,0)</f>
        <v>-5.9999000000000002</v>
      </c>
      <c r="G13" s="66">
        <f t="shared" si="1"/>
        <v>7</v>
      </c>
      <c r="H13" s="65">
        <f>VLOOKUP($A13,'Return Data'!$B$7:$R$2843,7,0)</f>
        <v>-4.6708999999999996</v>
      </c>
      <c r="I13" s="66">
        <f t="shared" si="2"/>
        <v>6</v>
      </c>
      <c r="J13" s="65">
        <f>VLOOKUP($A13,'Return Data'!$B$7:$R$2843,8,0)</f>
        <v>-3.0537999999999998</v>
      </c>
      <c r="K13" s="66">
        <f t="shared" si="3"/>
        <v>7</v>
      </c>
      <c r="L13" s="65">
        <f>VLOOKUP($A13,'Return Data'!$B$7:$R$2843,9,0)</f>
        <v>1.4722</v>
      </c>
      <c r="M13" s="66">
        <f t="shared" si="4"/>
        <v>5</v>
      </c>
      <c r="N13" s="65">
        <f>VLOOKUP($A13,'Return Data'!$B$7:$R$2843,10,0)</f>
        <v>5.7149000000000001</v>
      </c>
      <c r="O13" s="66">
        <f t="shared" si="5"/>
        <v>3</v>
      </c>
      <c r="P13" s="65">
        <f>VLOOKUP($A13,'Return Data'!$B$7:$R$2843,11,0)</f>
        <v>3.1964999999999999</v>
      </c>
      <c r="Q13" s="66">
        <f t="shared" si="6"/>
        <v>5</v>
      </c>
      <c r="R13" s="65">
        <f>VLOOKUP($A13,'Return Data'!$B$7:$R$2843,12,0)</f>
        <v>5.8375000000000004</v>
      </c>
      <c r="S13" s="66">
        <f t="shared" si="7"/>
        <v>4</v>
      </c>
      <c r="T13" s="65">
        <f>VLOOKUP($A13,'Return Data'!$B$7:$R$2843,13,0)</f>
        <v>5.9866999999999999</v>
      </c>
      <c r="U13" s="66">
        <f t="shared" si="8"/>
        <v>4</v>
      </c>
      <c r="V13" s="65">
        <f>VLOOKUP($A13,'Return Data'!$B$7:$R$2843,17,0)</f>
        <v>8.6003000000000007</v>
      </c>
      <c r="W13" s="66">
        <f t="shared" ref="W13:W14" si="12">RANK(V13,V$8:V$14,0)</f>
        <v>1</v>
      </c>
      <c r="X13" s="65">
        <f>VLOOKUP($A13,'Return Data'!$B$7:$R$2843,14,0)</f>
        <v>8.6003000000000007</v>
      </c>
      <c r="Y13" s="66">
        <f t="shared" ref="Y13" si="13">RANK(X13,X$8:X$14,0)</f>
        <v>1</v>
      </c>
      <c r="Z13" s="65">
        <f>VLOOKUP($A13,'Return Data'!$B$7:$R$2843,16,0)</f>
        <v>7.7492999999999999</v>
      </c>
      <c r="AA13" s="67">
        <f t="shared" si="11"/>
        <v>5</v>
      </c>
    </row>
    <row r="14" spans="1:27" x14ac:dyDescent="0.3">
      <c r="A14" s="63" t="s">
        <v>816</v>
      </c>
      <c r="B14" s="64">
        <f>VLOOKUP($A14,'Return Data'!$B$7:$R$2843,3,0)</f>
        <v>44377</v>
      </c>
      <c r="C14" s="65">
        <f>VLOOKUP($A14,'Return Data'!$B$7:$R$2843,4,0)</f>
        <v>1193.2612999999999</v>
      </c>
      <c r="D14" s="65">
        <f>VLOOKUP($A14,'Return Data'!$B$7:$R$2843,5,0)</f>
        <v>-2.9699</v>
      </c>
      <c r="E14" s="66">
        <f t="shared" si="0"/>
        <v>2</v>
      </c>
      <c r="F14" s="65">
        <f>VLOOKUP($A14,'Return Data'!$B$7:$R$2843,6,0)</f>
        <v>-1.5266999999999999</v>
      </c>
      <c r="G14" s="66">
        <f t="shared" si="1"/>
        <v>3</v>
      </c>
      <c r="H14" s="65">
        <f>VLOOKUP($A14,'Return Data'!$B$7:$R$2843,7,0)</f>
        <v>1.5399</v>
      </c>
      <c r="I14" s="66">
        <f t="shared" si="2"/>
        <v>1</v>
      </c>
      <c r="J14" s="65">
        <f>VLOOKUP($A14,'Return Data'!$B$7:$R$2843,8,0)</f>
        <v>3.9542999999999999</v>
      </c>
      <c r="K14" s="66">
        <f t="shared" si="3"/>
        <v>2</v>
      </c>
      <c r="L14" s="65">
        <f>VLOOKUP($A14,'Return Data'!$B$7:$R$2843,9,0)</f>
        <v>3.4794999999999998</v>
      </c>
      <c r="M14" s="66">
        <f t="shared" si="4"/>
        <v>3</v>
      </c>
      <c r="N14" s="65">
        <f>VLOOKUP($A14,'Return Data'!$B$7:$R$2843,10,0)</f>
        <v>4.0026000000000002</v>
      </c>
      <c r="O14" s="66">
        <f t="shared" si="5"/>
        <v>6</v>
      </c>
      <c r="P14" s="65">
        <f>VLOOKUP($A14,'Return Data'!$B$7:$R$2843,11,0)</f>
        <v>3.032</v>
      </c>
      <c r="Q14" s="66">
        <f t="shared" si="6"/>
        <v>7</v>
      </c>
      <c r="R14" s="65">
        <f>VLOOKUP($A14,'Return Data'!$B$7:$R$2843,12,0)</f>
        <v>3.855</v>
      </c>
      <c r="S14" s="66">
        <f t="shared" si="7"/>
        <v>7</v>
      </c>
      <c r="T14" s="65">
        <f>VLOOKUP($A14,'Return Data'!$B$7:$R$2843,13,0)</f>
        <v>3.9813999999999998</v>
      </c>
      <c r="U14" s="66">
        <f t="shared" si="8"/>
        <v>7</v>
      </c>
      <c r="V14" s="65">
        <f>VLOOKUP($A14,'Return Data'!$B$7:$R$2843,17,0)</f>
        <v>6.5186999999999999</v>
      </c>
      <c r="W14" s="66">
        <f t="shared" si="12"/>
        <v>5</v>
      </c>
      <c r="X14" s="65"/>
      <c r="Y14" s="66"/>
      <c r="Z14" s="65">
        <f>VLOOKUP($A14,'Return Data'!$B$7:$R$2843,16,0)</f>
        <v>6.8455000000000004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-7.2223428571428574</v>
      </c>
      <c r="E16" s="74"/>
      <c r="F16" s="75">
        <f>AVERAGE(F8:F14)</f>
        <v>-3.2388285714285709</v>
      </c>
      <c r="G16" s="74"/>
      <c r="H16" s="75">
        <f>AVERAGE(H8:H14)</f>
        <v>-1.0735285714285712</v>
      </c>
      <c r="I16" s="74"/>
      <c r="J16" s="75">
        <f>AVERAGE(J8:J14)</f>
        <v>1.6676285714285715</v>
      </c>
      <c r="K16" s="74"/>
      <c r="L16" s="75">
        <f>AVERAGE(L8:L14)</f>
        <v>2.7401285714285715</v>
      </c>
      <c r="M16" s="74"/>
      <c r="N16" s="75">
        <f>AVERAGE(N8:N14)</f>
        <v>5.5181142857142857</v>
      </c>
      <c r="O16" s="74"/>
      <c r="P16" s="75">
        <f>AVERAGE(P8:P14)</f>
        <v>3.3744000000000005</v>
      </c>
      <c r="Q16" s="74"/>
      <c r="R16" s="75">
        <f>AVERAGE(R8:R14)</f>
        <v>5.2162571428571427</v>
      </c>
      <c r="S16" s="74"/>
      <c r="T16" s="75">
        <f>AVERAGE(T8:T14)</f>
        <v>5.6090285714285715</v>
      </c>
      <c r="U16" s="74"/>
      <c r="V16" s="75">
        <f>AVERAGE(V8:V14)</f>
        <v>7.2876500000000002</v>
      </c>
      <c r="W16" s="74"/>
      <c r="X16" s="75">
        <f>AVERAGE(X8:X14)</f>
        <v>7.6196200000000003</v>
      </c>
      <c r="Y16" s="74"/>
      <c r="Z16" s="75">
        <f>AVERAGE(Z8:Z14)</f>
        <v>7.5297285714285715</v>
      </c>
      <c r="AA16" s="76"/>
    </row>
    <row r="17" spans="1:27" x14ac:dyDescent="0.3">
      <c r="A17" s="73" t="s">
        <v>28</v>
      </c>
      <c r="B17" s="74"/>
      <c r="C17" s="74"/>
      <c r="D17" s="75">
        <f>MIN(D8:D14)</f>
        <v>-13.0855</v>
      </c>
      <c r="E17" s="74"/>
      <c r="F17" s="75">
        <f>MIN(F8:F14)</f>
        <v>-5.9999000000000002</v>
      </c>
      <c r="G17" s="74"/>
      <c r="H17" s="75">
        <f>MIN(H8:H14)</f>
        <v>-4.8765999999999998</v>
      </c>
      <c r="I17" s="74"/>
      <c r="J17" s="75">
        <f>MIN(J8:J14)</f>
        <v>-3.0537999999999998</v>
      </c>
      <c r="K17" s="74"/>
      <c r="L17" s="75">
        <f>MIN(L8:L14)</f>
        <v>-4.0000000000000002E-4</v>
      </c>
      <c r="M17" s="74"/>
      <c r="N17" s="75">
        <f>MIN(N8:N14)</f>
        <v>3.9251</v>
      </c>
      <c r="O17" s="74"/>
      <c r="P17" s="75">
        <f>MIN(P8:P14)</f>
        <v>3.032</v>
      </c>
      <c r="Q17" s="74"/>
      <c r="R17" s="75">
        <f>MIN(R8:R14)</f>
        <v>3.855</v>
      </c>
      <c r="S17" s="74"/>
      <c r="T17" s="75">
        <f>MIN(T8:T14)</f>
        <v>3.9813999999999998</v>
      </c>
      <c r="U17" s="74"/>
      <c r="V17" s="75">
        <f>MIN(V8:V14)</f>
        <v>5.7106000000000003</v>
      </c>
      <c r="W17" s="74"/>
      <c r="X17" s="75">
        <f>MIN(X8:X14)</f>
        <v>6.1497999999999999</v>
      </c>
      <c r="Y17" s="74"/>
      <c r="Z17" s="75">
        <f>MIN(Z8:Z14)</f>
        <v>5.8735999999999997</v>
      </c>
      <c r="AA17" s="76"/>
    </row>
    <row r="18" spans="1:27" ht="15" thickBot="1" x14ac:dyDescent="0.35">
      <c r="A18" s="77" t="s">
        <v>29</v>
      </c>
      <c r="B18" s="78"/>
      <c r="C18" s="78"/>
      <c r="D18" s="79">
        <f>MAX(D8:D14)</f>
        <v>3.3210000000000002</v>
      </c>
      <c r="E18" s="78"/>
      <c r="F18" s="79">
        <f>MAX(F8:F14)</f>
        <v>-0.57609999999999995</v>
      </c>
      <c r="G18" s="78"/>
      <c r="H18" s="79">
        <f>MAX(H8:H14)</f>
        <v>1.5399</v>
      </c>
      <c r="I18" s="78"/>
      <c r="J18" s="79">
        <f>MAX(J8:J14)</f>
        <v>7.6105999999999998</v>
      </c>
      <c r="K18" s="78"/>
      <c r="L18" s="79">
        <f>MAX(L8:L14)</f>
        <v>6.4675000000000002</v>
      </c>
      <c r="M18" s="78"/>
      <c r="N18" s="79">
        <f>MAX(N8:N14)</f>
        <v>8.1648999999999994</v>
      </c>
      <c r="O18" s="78"/>
      <c r="P18" s="79">
        <f>MAX(P8:P14)</f>
        <v>4.0221</v>
      </c>
      <c r="Q18" s="78"/>
      <c r="R18" s="79">
        <f>MAX(R8:R14)</f>
        <v>6.3495999999999997</v>
      </c>
      <c r="S18" s="78"/>
      <c r="T18" s="79">
        <f>MAX(T8:T14)</f>
        <v>6.7087000000000003</v>
      </c>
      <c r="U18" s="78"/>
      <c r="V18" s="79">
        <f>MAX(V8:V14)</f>
        <v>8.6003000000000007</v>
      </c>
      <c r="W18" s="78"/>
      <c r="X18" s="79">
        <f>MAX(X8:X14)</f>
        <v>8.6003000000000007</v>
      </c>
      <c r="Y18" s="78"/>
      <c r="Z18" s="79">
        <f>MAX(Z8:Z14)</f>
        <v>8.4039000000000001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44377</v>
      </c>
      <c r="C8" s="65">
        <f>VLOOKUP($A8,'Return Data'!$B$7:$R$2843,4,0)</f>
        <v>334.26659999999998</v>
      </c>
      <c r="D8" s="65">
        <f>VLOOKUP($A8,'Return Data'!$B$7:$R$2843,5,0)</f>
        <v>3.1888000000000001</v>
      </c>
      <c r="E8" s="66">
        <f t="shared" ref="E8:E50" si="0">RANK(D8,D$8:D$50,0)</f>
        <v>24</v>
      </c>
      <c r="F8" s="65">
        <f>VLOOKUP($A8,'Return Data'!$B$7:$R$2843,6,0)</f>
        <v>3.6919</v>
      </c>
      <c r="G8" s="66">
        <f t="shared" ref="G8:G50" si="1">RANK(F8,F$8:F$50,0)</f>
        <v>14</v>
      </c>
      <c r="H8" s="65">
        <f>VLOOKUP($A8,'Return Data'!$B$7:$R$2843,7,0)</f>
        <v>3.6183999999999998</v>
      </c>
      <c r="I8" s="66">
        <f t="shared" ref="I8:I50" si="2">RANK(H8,H$8:H$50,0)</f>
        <v>10</v>
      </c>
      <c r="J8" s="65">
        <f>VLOOKUP($A8,'Return Data'!$B$7:$R$2843,8,0)</f>
        <v>3.5865</v>
      </c>
      <c r="K8" s="66">
        <f t="shared" ref="K8:K50" si="3">RANK(J8,J$8:J$50,0)</f>
        <v>10</v>
      </c>
      <c r="L8" s="65">
        <f>VLOOKUP($A8,'Return Data'!$B$7:$R$2843,9,0)</f>
        <v>3.4138999999999999</v>
      </c>
      <c r="M8" s="66">
        <f t="shared" ref="M8:M50" si="4">RANK(L8,L$8:L$50,0)</f>
        <v>9</v>
      </c>
      <c r="N8" s="65">
        <f>VLOOKUP($A8,'Return Data'!$B$7:$R$2843,10,0)</f>
        <v>3.3140999999999998</v>
      </c>
      <c r="O8" s="66">
        <f t="shared" ref="O8:O50" si="5">RANK(N8,N$8:N$50,0)</f>
        <v>10</v>
      </c>
      <c r="P8" s="65">
        <f>VLOOKUP($A8,'Return Data'!$B$7:$R$2843,11,0)</f>
        <v>3.2761999999999998</v>
      </c>
      <c r="Q8" s="66">
        <f t="shared" ref="Q8:Q50" si="6">RANK(P8,P$8:P$50,0)</f>
        <v>17</v>
      </c>
      <c r="R8" s="65">
        <f>VLOOKUP($A8,'Return Data'!$B$7:$R$2843,12,0)</f>
        <v>3.2513999999999998</v>
      </c>
      <c r="S8" s="66">
        <f t="shared" ref="S8:S50" si="7">RANK(R8,R$8:R$50,0)</f>
        <v>12</v>
      </c>
      <c r="T8" s="65">
        <f>VLOOKUP($A8,'Return Data'!$B$7:$R$2843,13,0)</f>
        <v>3.3130999999999999</v>
      </c>
      <c r="U8" s="66">
        <f t="shared" ref="U8:U23" si="8">RANK(T8,T$8:T$50,0)</f>
        <v>10</v>
      </c>
      <c r="V8" s="65">
        <f>VLOOKUP($A8,'Return Data'!$B$7:$R$2843,17,0)</f>
        <v>4.5392000000000001</v>
      </c>
      <c r="W8" s="66">
        <f t="shared" ref="W8:W23" si="9">RANK(V8,V$8:V$50,0)</f>
        <v>6</v>
      </c>
      <c r="X8" s="65">
        <f>VLOOKUP($A8,'Return Data'!$B$7:$R$2843,14,0)</f>
        <v>5.5423999999999998</v>
      </c>
      <c r="Y8" s="66">
        <f t="shared" ref="Y8:Y23" si="10">RANK(X8,X$8:X$50,0)</f>
        <v>7</v>
      </c>
      <c r="Z8" s="65">
        <f>VLOOKUP($A8,'Return Data'!$B$7:$R$2843,16,0)</f>
        <v>7.2769000000000004</v>
      </c>
      <c r="AA8" s="67">
        <f t="shared" ref="AA8:AA50" si="11">RANK(Z8,Z$8:Z$50,0)</f>
        <v>3</v>
      </c>
    </row>
    <row r="9" spans="1:27" x14ac:dyDescent="0.3">
      <c r="A9" s="63" t="s">
        <v>119</v>
      </c>
      <c r="B9" s="64">
        <f>VLOOKUP($A9,'Return Data'!$B$7:$R$2843,3,0)</f>
        <v>44377</v>
      </c>
      <c r="C9" s="65">
        <f>VLOOKUP($A9,'Return Data'!$B$7:$R$2843,4,0)</f>
        <v>2303.3470000000002</v>
      </c>
      <c r="D9" s="65">
        <f>VLOOKUP($A9,'Return Data'!$B$7:$R$2843,5,0)</f>
        <v>3.1600999999999999</v>
      </c>
      <c r="E9" s="66">
        <f t="shared" si="0"/>
        <v>26</v>
      </c>
      <c r="F9" s="65">
        <f>VLOOKUP($A9,'Return Data'!$B$7:$R$2843,6,0)</f>
        <v>3.5924</v>
      </c>
      <c r="G9" s="66">
        <f t="shared" si="1"/>
        <v>22</v>
      </c>
      <c r="H9" s="65">
        <f>VLOOKUP($A9,'Return Data'!$B$7:$R$2843,7,0)</f>
        <v>3.5289000000000001</v>
      </c>
      <c r="I9" s="66">
        <f t="shared" si="2"/>
        <v>18</v>
      </c>
      <c r="J9" s="65">
        <f>VLOOKUP($A9,'Return Data'!$B$7:$R$2843,8,0)</f>
        <v>3.5314000000000001</v>
      </c>
      <c r="K9" s="66">
        <f t="shared" si="3"/>
        <v>19</v>
      </c>
      <c r="L9" s="65">
        <f>VLOOKUP($A9,'Return Data'!$B$7:$R$2843,9,0)</f>
        <v>3.3763999999999998</v>
      </c>
      <c r="M9" s="66">
        <f t="shared" si="4"/>
        <v>14</v>
      </c>
      <c r="N9" s="65">
        <f>VLOOKUP($A9,'Return Data'!$B$7:$R$2843,10,0)</f>
        <v>3.2637</v>
      </c>
      <c r="O9" s="66">
        <f t="shared" si="5"/>
        <v>21</v>
      </c>
      <c r="P9" s="65">
        <f>VLOOKUP($A9,'Return Data'!$B$7:$R$2843,11,0)</f>
        <v>3.2448000000000001</v>
      </c>
      <c r="Q9" s="66">
        <f t="shared" si="6"/>
        <v>23</v>
      </c>
      <c r="R9" s="65">
        <f>VLOOKUP($A9,'Return Data'!$B$7:$R$2843,12,0)</f>
        <v>3.2294</v>
      </c>
      <c r="S9" s="66">
        <f t="shared" si="7"/>
        <v>19</v>
      </c>
      <c r="T9" s="65">
        <f>VLOOKUP($A9,'Return Data'!$B$7:$R$2843,13,0)</f>
        <v>3.2705000000000002</v>
      </c>
      <c r="U9" s="66">
        <f t="shared" si="8"/>
        <v>17</v>
      </c>
      <c r="V9" s="65">
        <f>VLOOKUP($A9,'Return Data'!$B$7:$R$2843,17,0)</f>
        <v>4.4698000000000002</v>
      </c>
      <c r="W9" s="66">
        <f t="shared" si="9"/>
        <v>14</v>
      </c>
      <c r="X9" s="65">
        <f>VLOOKUP($A9,'Return Data'!$B$7:$R$2843,14,0)</f>
        <v>5.4884000000000004</v>
      </c>
      <c r="Y9" s="66">
        <f t="shared" si="10"/>
        <v>14</v>
      </c>
      <c r="Z9" s="65">
        <f>VLOOKUP($A9,'Return Data'!$B$7:$R$2843,16,0)</f>
        <v>7.2245999999999997</v>
      </c>
      <c r="AA9" s="67">
        <f t="shared" si="11"/>
        <v>10</v>
      </c>
    </row>
    <row r="10" spans="1:27" x14ac:dyDescent="0.3">
      <c r="A10" s="63" t="s">
        <v>120</v>
      </c>
      <c r="B10" s="64">
        <f>VLOOKUP($A10,'Return Data'!$B$7:$R$2843,3,0)</f>
        <v>44377</v>
      </c>
      <c r="C10" s="65">
        <f>VLOOKUP($A10,'Return Data'!$B$7:$R$2843,4,0)</f>
        <v>2389.1269000000002</v>
      </c>
      <c r="D10" s="65">
        <f>VLOOKUP($A10,'Return Data'!$B$7:$R$2843,5,0)</f>
        <v>3.3996</v>
      </c>
      <c r="E10" s="66">
        <f t="shared" si="0"/>
        <v>13</v>
      </c>
      <c r="F10" s="65">
        <f>VLOOKUP($A10,'Return Data'!$B$7:$R$2843,6,0)</f>
        <v>3.5973999999999999</v>
      </c>
      <c r="G10" s="66">
        <f t="shared" si="1"/>
        <v>20</v>
      </c>
      <c r="H10" s="65">
        <f>VLOOKUP($A10,'Return Data'!$B$7:$R$2843,7,0)</f>
        <v>3.5028999999999999</v>
      </c>
      <c r="I10" s="66">
        <f t="shared" si="2"/>
        <v>24</v>
      </c>
      <c r="J10" s="65">
        <f>VLOOKUP($A10,'Return Data'!$B$7:$R$2843,8,0)</f>
        <v>3.5888</v>
      </c>
      <c r="K10" s="66">
        <f t="shared" si="3"/>
        <v>9</v>
      </c>
      <c r="L10" s="65">
        <f>VLOOKUP($A10,'Return Data'!$B$7:$R$2843,9,0)</f>
        <v>3.4255</v>
      </c>
      <c r="M10" s="66">
        <f t="shared" si="4"/>
        <v>8</v>
      </c>
      <c r="N10" s="65">
        <f>VLOOKUP($A10,'Return Data'!$B$7:$R$2843,10,0)</f>
        <v>3.3359999999999999</v>
      </c>
      <c r="O10" s="66">
        <f t="shared" si="5"/>
        <v>8</v>
      </c>
      <c r="P10" s="65">
        <f>VLOOKUP($A10,'Return Data'!$B$7:$R$2843,11,0)</f>
        <v>3.3382999999999998</v>
      </c>
      <c r="Q10" s="66">
        <f t="shared" si="6"/>
        <v>7</v>
      </c>
      <c r="R10" s="65">
        <f>VLOOKUP($A10,'Return Data'!$B$7:$R$2843,12,0)</f>
        <v>3.2989999999999999</v>
      </c>
      <c r="S10" s="66">
        <f t="shared" si="7"/>
        <v>7</v>
      </c>
      <c r="T10" s="65">
        <f>VLOOKUP($A10,'Return Data'!$B$7:$R$2843,13,0)</f>
        <v>3.3087</v>
      </c>
      <c r="U10" s="66">
        <f t="shared" si="8"/>
        <v>11</v>
      </c>
      <c r="V10" s="65">
        <f>VLOOKUP($A10,'Return Data'!$B$7:$R$2843,17,0)</f>
        <v>4.4497999999999998</v>
      </c>
      <c r="W10" s="66">
        <f t="shared" si="9"/>
        <v>16</v>
      </c>
      <c r="X10" s="65">
        <f>VLOOKUP($A10,'Return Data'!$B$7:$R$2843,14,0)</f>
        <v>5.4905999999999997</v>
      </c>
      <c r="Y10" s="66">
        <f t="shared" si="10"/>
        <v>12</v>
      </c>
      <c r="Z10" s="65">
        <f>VLOOKUP($A10,'Return Data'!$B$7:$R$2843,16,0)</f>
        <v>7.2647000000000004</v>
      </c>
      <c r="AA10" s="67">
        <f t="shared" si="11"/>
        <v>4</v>
      </c>
    </row>
    <row r="11" spans="1:27" x14ac:dyDescent="0.3">
      <c r="A11" s="63" t="s">
        <v>121</v>
      </c>
      <c r="B11" s="64">
        <f>VLOOKUP($A11,'Return Data'!$B$7:$R$2843,3,0)</f>
        <v>44377</v>
      </c>
      <c r="C11" s="65">
        <f>VLOOKUP($A11,'Return Data'!$B$7:$R$2843,4,0)</f>
        <v>3193.3314999999998</v>
      </c>
      <c r="D11" s="65">
        <f>VLOOKUP($A11,'Return Data'!$B$7:$R$2843,5,0)</f>
        <v>3.8329</v>
      </c>
      <c r="E11" s="66">
        <f t="shared" si="0"/>
        <v>3</v>
      </c>
      <c r="F11" s="65">
        <f>VLOOKUP($A11,'Return Data'!$B$7:$R$2843,6,0)</f>
        <v>3.8153999999999999</v>
      </c>
      <c r="G11" s="66">
        <f t="shared" si="1"/>
        <v>5</v>
      </c>
      <c r="H11" s="65">
        <f>VLOOKUP($A11,'Return Data'!$B$7:$R$2843,7,0)</f>
        <v>3.6191</v>
      </c>
      <c r="I11" s="66">
        <f t="shared" si="2"/>
        <v>9</v>
      </c>
      <c r="J11" s="65">
        <f>VLOOKUP($A11,'Return Data'!$B$7:$R$2843,8,0)</f>
        <v>3.593</v>
      </c>
      <c r="K11" s="66">
        <f t="shared" si="3"/>
        <v>8</v>
      </c>
      <c r="L11" s="65">
        <f>VLOOKUP($A11,'Return Data'!$B$7:$R$2843,9,0)</f>
        <v>3.4548999999999999</v>
      </c>
      <c r="M11" s="66">
        <f t="shared" si="4"/>
        <v>6</v>
      </c>
      <c r="N11" s="65">
        <f>VLOOKUP($A11,'Return Data'!$B$7:$R$2843,10,0)</f>
        <v>3.3592</v>
      </c>
      <c r="O11" s="66">
        <f t="shared" si="5"/>
        <v>6</v>
      </c>
      <c r="P11" s="65">
        <f>VLOOKUP($A11,'Return Data'!$B$7:$R$2843,11,0)</f>
        <v>3.3681000000000001</v>
      </c>
      <c r="Q11" s="66">
        <f t="shared" si="6"/>
        <v>4</v>
      </c>
      <c r="R11" s="65">
        <f>VLOOKUP($A11,'Return Data'!$B$7:$R$2843,12,0)</f>
        <v>3.3313000000000001</v>
      </c>
      <c r="S11" s="66">
        <f t="shared" si="7"/>
        <v>6</v>
      </c>
      <c r="T11" s="65">
        <f>VLOOKUP($A11,'Return Data'!$B$7:$R$2843,13,0)</f>
        <v>3.3445999999999998</v>
      </c>
      <c r="U11" s="66">
        <f t="shared" si="8"/>
        <v>6</v>
      </c>
      <c r="V11" s="65">
        <f>VLOOKUP($A11,'Return Data'!$B$7:$R$2843,17,0)</f>
        <v>4.4908999999999999</v>
      </c>
      <c r="W11" s="66">
        <f t="shared" si="9"/>
        <v>11</v>
      </c>
      <c r="X11" s="65">
        <f>VLOOKUP($A11,'Return Data'!$B$7:$R$2843,14,0)</f>
        <v>5.5255999999999998</v>
      </c>
      <c r="Y11" s="66">
        <f t="shared" si="10"/>
        <v>9</v>
      </c>
      <c r="Z11" s="65">
        <f>VLOOKUP($A11,'Return Data'!$B$7:$R$2843,16,0)</f>
        <v>7.2069000000000001</v>
      </c>
      <c r="AA11" s="67">
        <f t="shared" si="11"/>
        <v>14</v>
      </c>
    </row>
    <row r="12" spans="1:27" x14ac:dyDescent="0.3">
      <c r="A12" s="63" t="s">
        <v>122</v>
      </c>
      <c r="B12" s="64">
        <f>VLOOKUP($A12,'Return Data'!$B$7:$R$2843,3,0)</f>
        <v>44377</v>
      </c>
      <c r="C12" s="65">
        <f>VLOOKUP($A12,'Return Data'!$B$7:$R$2843,4,0)</f>
        <v>2386.1741999999999</v>
      </c>
      <c r="D12" s="65">
        <f>VLOOKUP($A12,'Return Data'!$B$7:$R$2843,5,0)</f>
        <v>3.0442</v>
      </c>
      <c r="E12" s="66">
        <f t="shared" si="0"/>
        <v>29</v>
      </c>
      <c r="F12" s="65">
        <f>VLOOKUP($A12,'Return Data'!$B$7:$R$2843,6,0)</f>
        <v>3.4830000000000001</v>
      </c>
      <c r="G12" s="66">
        <f t="shared" si="1"/>
        <v>30</v>
      </c>
      <c r="H12" s="65">
        <f>VLOOKUP($A12,'Return Data'!$B$7:$R$2843,7,0)</f>
        <v>3.3996</v>
      </c>
      <c r="I12" s="66">
        <f t="shared" si="2"/>
        <v>31</v>
      </c>
      <c r="J12" s="65">
        <f>VLOOKUP($A12,'Return Data'!$B$7:$R$2843,8,0)</f>
        <v>3.4258999999999999</v>
      </c>
      <c r="K12" s="66">
        <f t="shared" si="3"/>
        <v>31</v>
      </c>
      <c r="L12" s="65">
        <f>VLOOKUP($A12,'Return Data'!$B$7:$R$2843,9,0)</f>
        <v>3.2982</v>
      </c>
      <c r="M12" s="66">
        <f t="shared" si="4"/>
        <v>28</v>
      </c>
      <c r="N12" s="65">
        <f>VLOOKUP($A12,'Return Data'!$B$7:$R$2843,10,0)</f>
        <v>3.2311999999999999</v>
      </c>
      <c r="O12" s="66">
        <f t="shared" si="5"/>
        <v>27</v>
      </c>
      <c r="P12" s="65">
        <f>VLOOKUP($A12,'Return Data'!$B$7:$R$2843,11,0)</f>
        <v>3.2235999999999998</v>
      </c>
      <c r="Q12" s="66">
        <f t="shared" si="6"/>
        <v>29</v>
      </c>
      <c r="R12" s="65">
        <f>VLOOKUP($A12,'Return Data'!$B$7:$R$2843,12,0)</f>
        <v>3.2126000000000001</v>
      </c>
      <c r="S12" s="66">
        <f t="shared" si="7"/>
        <v>27</v>
      </c>
      <c r="T12" s="65">
        <f>VLOOKUP($A12,'Return Data'!$B$7:$R$2843,13,0)</f>
        <v>3.2185999999999999</v>
      </c>
      <c r="U12" s="66">
        <f t="shared" si="8"/>
        <v>26</v>
      </c>
      <c r="V12" s="65">
        <f>VLOOKUP($A12,'Return Data'!$B$7:$R$2843,17,0)</f>
        <v>4.3308999999999997</v>
      </c>
      <c r="W12" s="66">
        <f t="shared" si="9"/>
        <v>25</v>
      </c>
      <c r="X12" s="65">
        <f>VLOOKUP($A12,'Return Data'!$B$7:$R$2843,14,0)</f>
        <v>5.3715000000000002</v>
      </c>
      <c r="Y12" s="66">
        <f t="shared" si="10"/>
        <v>24</v>
      </c>
      <c r="Z12" s="65">
        <f>VLOOKUP($A12,'Return Data'!$B$7:$R$2843,16,0)</f>
        <v>7.1924999999999999</v>
      </c>
      <c r="AA12" s="67">
        <f t="shared" si="11"/>
        <v>16</v>
      </c>
    </row>
    <row r="13" spans="1:27" x14ac:dyDescent="0.3">
      <c r="A13" s="63" t="s">
        <v>123</v>
      </c>
      <c r="B13" s="64">
        <f>VLOOKUP($A13,'Return Data'!$B$7:$R$2843,3,0)</f>
        <v>44377</v>
      </c>
      <c r="C13" s="65">
        <f>VLOOKUP($A13,'Return Data'!$B$7:$R$2843,4,0)</f>
        <v>2486.5488</v>
      </c>
      <c r="D13" s="65">
        <f>VLOOKUP($A13,'Return Data'!$B$7:$R$2843,5,0)</f>
        <v>3.3426999999999998</v>
      </c>
      <c r="E13" s="66">
        <f t="shared" si="0"/>
        <v>16</v>
      </c>
      <c r="F13" s="65">
        <f>VLOOKUP($A13,'Return Data'!$B$7:$R$2843,6,0)</f>
        <v>3.3086000000000002</v>
      </c>
      <c r="G13" s="66">
        <f t="shared" si="1"/>
        <v>33</v>
      </c>
      <c r="H13" s="65">
        <f>VLOOKUP($A13,'Return Data'!$B$7:$R$2843,7,0)</f>
        <v>3.3115999999999999</v>
      </c>
      <c r="I13" s="66">
        <f t="shared" si="2"/>
        <v>33</v>
      </c>
      <c r="J13" s="65">
        <f>VLOOKUP($A13,'Return Data'!$B$7:$R$2843,8,0)</f>
        <v>3.3626</v>
      </c>
      <c r="K13" s="66">
        <f t="shared" si="3"/>
        <v>33</v>
      </c>
      <c r="L13" s="65">
        <f>VLOOKUP($A13,'Return Data'!$B$7:$R$2843,9,0)</f>
        <v>3.2383000000000002</v>
      </c>
      <c r="M13" s="66">
        <f t="shared" si="4"/>
        <v>31</v>
      </c>
      <c r="N13" s="65">
        <f>VLOOKUP($A13,'Return Data'!$B$7:$R$2843,10,0)</f>
        <v>3.1949000000000001</v>
      </c>
      <c r="O13" s="66">
        <f t="shared" si="5"/>
        <v>30</v>
      </c>
      <c r="P13" s="65">
        <f>VLOOKUP($A13,'Return Data'!$B$7:$R$2843,11,0)</f>
        <v>3.1724000000000001</v>
      </c>
      <c r="Q13" s="66">
        <f t="shared" si="6"/>
        <v>34</v>
      </c>
      <c r="R13" s="65">
        <f>VLOOKUP($A13,'Return Data'!$B$7:$R$2843,12,0)</f>
        <v>3.1455000000000002</v>
      </c>
      <c r="S13" s="66">
        <f t="shared" si="7"/>
        <v>34</v>
      </c>
      <c r="T13" s="65">
        <f>VLOOKUP($A13,'Return Data'!$B$7:$R$2843,13,0)</f>
        <v>3.1597</v>
      </c>
      <c r="U13" s="66">
        <f t="shared" si="8"/>
        <v>31</v>
      </c>
      <c r="V13" s="65">
        <f>VLOOKUP($A13,'Return Data'!$B$7:$R$2843,17,0)</f>
        <v>4.0388000000000002</v>
      </c>
      <c r="W13" s="66">
        <f t="shared" si="9"/>
        <v>31</v>
      </c>
      <c r="X13" s="65">
        <f>VLOOKUP($A13,'Return Data'!$B$7:$R$2843,14,0)</f>
        <v>5.1348000000000003</v>
      </c>
      <c r="Y13" s="66">
        <f t="shared" si="10"/>
        <v>30</v>
      </c>
      <c r="Z13" s="65">
        <f>VLOOKUP($A13,'Return Data'!$B$7:$R$2843,16,0)</f>
        <v>7.0187999999999997</v>
      </c>
      <c r="AA13" s="67">
        <f t="shared" si="11"/>
        <v>28</v>
      </c>
    </row>
    <row r="14" spans="1:27" x14ac:dyDescent="0.3">
      <c r="A14" s="63" t="s">
        <v>124</v>
      </c>
      <c r="B14" s="64">
        <f>VLOOKUP($A14,'Return Data'!$B$7:$R$2843,3,0)</f>
        <v>44377</v>
      </c>
      <c r="C14" s="65">
        <f>VLOOKUP($A14,'Return Data'!$B$7:$R$2843,4,0)</f>
        <v>2965.2217000000001</v>
      </c>
      <c r="D14" s="65">
        <f>VLOOKUP($A14,'Return Data'!$B$7:$R$2843,5,0)</f>
        <v>2.9359999999999999</v>
      </c>
      <c r="E14" s="66">
        <f t="shared" si="0"/>
        <v>33</v>
      </c>
      <c r="F14" s="65">
        <f>VLOOKUP($A14,'Return Data'!$B$7:$R$2843,6,0)</f>
        <v>3.597</v>
      </c>
      <c r="G14" s="66">
        <f t="shared" si="1"/>
        <v>21</v>
      </c>
      <c r="H14" s="65">
        <f>VLOOKUP($A14,'Return Data'!$B$7:$R$2843,7,0)</f>
        <v>3.5575000000000001</v>
      </c>
      <c r="I14" s="66">
        <f t="shared" si="2"/>
        <v>16</v>
      </c>
      <c r="J14" s="65">
        <f>VLOOKUP($A14,'Return Data'!$B$7:$R$2843,8,0)</f>
        <v>3.5386000000000002</v>
      </c>
      <c r="K14" s="66">
        <f t="shared" si="3"/>
        <v>15</v>
      </c>
      <c r="L14" s="65">
        <f>VLOOKUP($A14,'Return Data'!$B$7:$R$2843,9,0)</f>
        <v>3.3643999999999998</v>
      </c>
      <c r="M14" s="66">
        <f t="shared" si="4"/>
        <v>18</v>
      </c>
      <c r="N14" s="65">
        <f>VLOOKUP($A14,'Return Data'!$B$7:$R$2843,10,0)</f>
        <v>3.2835000000000001</v>
      </c>
      <c r="O14" s="66">
        <f t="shared" si="5"/>
        <v>16</v>
      </c>
      <c r="P14" s="65">
        <f>VLOOKUP($A14,'Return Data'!$B$7:$R$2843,11,0)</f>
        <v>3.2612000000000001</v>
      </c>
      <c r="Q14" s="66">
        <f t="shared" si="6"/>
        <v>20</v>
      </c>
      <c r="R14" s="65">
        <f>VLOOKUP($A14,'Return Data'!$B$7:$R$2843,12,0)</f>
        <v>3.2326999999999999</v>
      </c>
      <c r="S14" s="66">
        <f t="shared" si="7"/>
        <v>18</v>
      </c>
      <c r="T14" s="65">
        <f>VLOOKUP($A14,'Return Data'!$B$7:$R$2843,13,0)</f>
        <v>3.2521</v>
      </c>
      <c r="U14" s="66">
        <f t="shared" si="8"/>
        <v>20</v>
      </c>
      <c r="V14" s="65">
        <f>VLOOKUP($A14,'Return Data'!$B$7:$R$2843,17,0)</f>
        <v>4.4032</v>
      </c>
      <c r="W14" s="66">
        <f t="shared" si="9"/>
        <v>19</v>
      </c>
      <c r="X14" s="65">
        <f>VLOOKUP($A14,'Return Data'!$B$7:$R$2843,14,0)</f>
        <v>5.4332000000000003</v>
      </c>
      <c r="Y14" s="66">
        <f t="shared" si="10"/>
        <v>19</v>
      </c>
      <c r="Z14" s="65">
        <f>VLOOKUP($A14,'Return Data'!$B$7:$R$2843,16,0)</f>
        <v>7.1870000000000003</v>
      </c>
      <c r="AA14" s="67">
        <f t="shared" si="11"/>
        <v>18</v>
      </c>
    </row>
    <row r="15" spans="1:27" x14ac:dyDescent="0.3">
      <c r="A15" s="63" t="s">
        <v>125</v>
      </c>
      <c r="B15" s="64">
        <f>VLOOKUP($A15,'Return Data'!$B$7:$R$2843,3,0)</f>
        <v>44377</v>
      </c>
      <c r="C15" s="65">
        <f>VLOOKUP($A15,'Return Data'!$B$7:$R$2843,4,0)</f>
        <v>2676.5558999999998</v>
      </c>
      <c r="D15" s="65">
        <f>VLOOKUP($A15,'Return Data'!$B$7:$R$2843,5,0)</f>
        <v>3.3727</v>
      </c>
      <c r="E15" s="66">
        <f t="shared" si="0"/>
        <v>14</v>
      </c>
      <c r="F15" s="65">
        <f>VLOOKUP($A15,'Return Data'!$B$7:$R$2843,6,0)</f>
        <v>3.7504</v>
      </c>
      <c r="G15" s="66">
        <f t="shared" si="1"/>
        <v>9</v>
      </c>
      <c r="H15" s="65">
        <f>VLOOKUP($A15,'Return Data'!$B$7:$R$2843,7,0)</f>
        <v>3.6846000000000001</v>
      </c>
      <c r="I15" s="66">
        <f t="shared" si="2"/>
        <v>6</v>
      </c>
      <c r="J15" s="65">
        <f>VLOOKUP($A15,'Return Data'!$B$7:$R$2843,8,0)</f>
        <v>3.7292999999999998</v>
      </c>
      <c r="K15" s="66">
        <f t="shared" si="3"/>
        <v>4</v>
      </c>
      <c r="L15" s="65">
        <f>VLOOKUP($A15,'Return Data'!$B$7:$R$2843,9,0)</f>
        <v>3.4897999999999998</v>
      </c>
      <c r="M15" s="66">
        <f t="shared" si="4"/>
        <v>3</v>
      </c>
      <c r="N15" s="65">
        <f>VLOOKUP($A15,'Return Data'!$B$7:$R$2843,10,0)</f>
        <v>3.47</v>
      </c>
      <c r="O15" s="66">
        <f t="shared" si="5"/>
        <v>2</v>
      </c>
      <c r="P15" s="65">
        <f>VLOOKUP($A15,'Return Data'!$B$7:$R$2843,11,0)</f>
        <v>3.4277000000000002</v>
      </c>
      <c r="Q15" s="66">
        <f t="shared" si="6"/>
        <v>2</v>
      </c>
      <c r="R15" s="65">
        <f>VLOOKUP($A15,'Return Data'!$B$7:$R$2843,12,0)</f>
        <v>3.3990999999999998</v>
      </c>
      <c r="S15" s="66">
        <f t="shared" si="7"/>
        <v>2</v>
      </c>
      <c r="T15" s="65">
        <f>VLOOKUP($A15,'Return Data'!$B$7:$R$2843,13,0)</f>
        <v>3.3868999999999998</v>
      </c>
      <c r="U15" s="66">
        <f t="shared" si="8"/>
        <v>4</v>
      </c>
      <c r="V15" s="65">
        <f>VLOOKUP($A15,'Return Data'!$B$7:$R$2843,17,0)</f>
        <v>4.5906000000000002</v>
      </c>
      <c r="W15" s="66">
        <f t="shared" si="9"/>
        <v>4</v>
      </c>
      <c r="X15" s="65">
        <f>VLOOKUP($A15,'Return Data'!$B$7:$R$2843,14,0)</f>
        <v>5.5804999999999998</v>
      </c>
      <c r="Y15" s="66">
        <f t="shared" si="10"/>
        <v>5</v>
      </c>
      <c r="Z15" s="65">
        <f>VLOOKUP($A15,'Return Data'!$B$7:$R$2843,16,0)</f>
        <v>7.1412000000000004</v>
      </c>
      <c r="AA15" s="67">
        <f t="shared" si="11"/>
        <v>26</v>
      </c>
    </row>
    <row r="16" spans="1:27" x14ac:dyDescent="0.3">
      <c r="A16" s="63" t="s">
        <v>127</v>
      </c>
      <c r="B16" s="64">
        <f>VLOOKUP($A16,'Return Data'!$B$7:$R$2843,3,0)</f>
        <v>44377</v>
      </c>
      <c r="C16" s="65">
        <f>VLOOKUP($A16,'Return Data'!$B$7:$R$2843,4,0)</f>
        <v>3116.8692000000001</v>
      </c>
      <c r="D16" s="65">
        <f>VLOOKUP($A16,'Return Data'!$B$7:$R$2843,5,0)</f>
        <v>3.1972</v>
      </c>
      <c r="E16" s="66">
        <f t="shared" si="0"/>
        <v>23</v>
      </c>
      <c r="F16" s="65">
        <f>VLOOKUP($A16,'Return Data'!$B$7:$R$2843,6,0)</f>
        <v>3.6320999999999999</v>
      </c>
      <c r="G16" s="66">
        <f t="shared" si="1"/>
        <v>19</v>
      </c>
      <c r="H16" s="65">
        <f>VLOOKUP($A16,'Return Data'!$B$7:$R$2843,7,0)</f>
        <v>3.5306000000000002</v>
      </c>
      <c r="I16" s="66">
        <f t="shared" si="2"/>
        <v>17</v>
      </c>
      <c r="J16" s="65">
        <f>VLOOKUP($A16,'Return Data'!$B$7:$R$2843,8,0)</f>
        <v>3.5171000000000001</v>
      </c>
      <c r="K16" s="66">
        <f t="shared" si="3"/>
        <v>25</v>
      </c>
      <c r="L16" s="65">
        <f>VLOOKUP($A16,'Return Data'!$B$7:$R$2843,9,0)</f>
        <v>3.3534999999999999</v>
      </c>
      <c r="M16" s="66">
        <f t="shared" si="4"/>
        <v>24</v>
      </c>
      <c r="N16" s="65">
        <f>VLOOKUP($A16,'Return Data'!$B$7:$R$2843,10,0)</f>
        <v>3.2645</v>
      </c>
      <c r="O16" s="66">
        <f t="shared" si="5"/>
        <v>20</v>
      </c>
      <c r="P16" s="65">
        <f>VLOOKUP($A16,'Return Data'!$B$7:$R$2843,11,0)</f>
        <v>3.2267999999999999</v>
      </c>
      <c r="Q16" s="66">
        <f t="shared" si="6"/>
        <v>27</v>
      </c>
      <c r="R16" s="65">
        <f>VLOOKUP($A16,'Return Data'!$B$7:$R$2843,12,0)</f>
        <v>3.2132999999999998</v>
      </c>
      <c r="S16" s="66">
        <f t="shared" si="7"/>
        <v>26</v>
      </c>
      <c r="T16" s="65">
        <f>VLOOKUP($A16,'Return Data'!$B$7:$R$2843,13,0)</f>
        <v>3.2307000000000001</v>
      </c>
      <c r="U16" s="66">
        <f t="shared" si="8"/>
        <v>24</v>
      </c>
      <c r="V16" s="65">
        <f>VLOOKUP($A16,'Return Data'!$B$7:$R$2843,17,0)</f>
        <v>4.5930999999999997</v>
      </c>
      <c r="W16" s="66">
        <f t="shared" si="9"/>
        <v>3</v>
      </c>
      <c r="X16" s="65">
        <f>VLOOKUP($A16,'Return Data'!$B$7:$R$2843,14,0)</f>
        <v>5.6157000000000004</v>
      </c>
      <c r="Y16" s="66">
        <f t="shared" si="10"/>
        <v>3</v>
      </c>
      <c r="Z16" s="65">
        <f>VLOOKUP($A16,'Return Data'!$B$7:$R$2843,16,0)</f>
        <v>7.3205</v>
      </c>
      <c r="AA16" s="67">
        <f t="shared" si="11"/>
        <v>2</v>
      </c>
    </row>
    <row r="17" spans="1:27" x14ac:dyDescent="0.3">
      <c r="A17" s="63" t="s">
        <v>128</v>
      </c>
      <c r="B17" s="64">
        <f>VLOOKUP($A17,'Return Data'!$B$7:$R$2843,3,0)</f>
        <v>44377</v>
      </c>
      <c r="C17" s="65">
        <f>VLOOKUP($A17,'Return Data'!$B$7:$R$2843,4,0)</f>
        <v>4077.9755</v>
      </c>
      <c r="D17" s="65">
        <f>VLOOKUP($A17,'Return Data'!$B$7:$R$2843,5,0)</f>
        <v>3.5331000000000001</v>
      </c>
      <c r="E17" s="66">
        <f t="shared" si="0"/>
        <v>5</v>
      </c>
      <c r="F17" s="65">
        <f>VLOOKUP($A17,'Return Data'!$B$7:$R$2843,6,0)</f>
        <v>3.6896</v>
      </c>
      <c r="G17" s="66">
        <f t="shared" si="1"/>
        <v>15</v>
      </c>
      <c r="H17" s="65">
        <f>VLOOKUP($A17,'Return Data'!$B$7:$R$2843,7,0)</f>
        <v>3.5152999999999999</v>
      </c>
      <c r="I17" s="66">
        <f t="shared" si="2"/>
        <v>21</v>
      </c>
      <c r="J17" s="65">
        <f>VLOOKUP($A17,'Return Data'!$B$7:$R$2843,8,0)</f>
        <v>3.5133999999999999</v>
      </c>
      <c r="K17" s="66">
        <f t="shared" si="3"/>
        <v>26</v>
      </c>
      <c r="L17" s="65">
        <f>VLOOKUP($A17,'Return Data'!$B$7:$R$2843,9,0)</f>
        <v>3.3572000000000002</v>
      </c>
      <c r="M17" s="66">
        <f t="shared" si="4"/>
        <v>23</v>
      </c>
      <c r="N17" s="65">
        <f>VLOOKUP($A17,'Return Data'!$B$7:$R$2843,10,0)</f>
        <v>3.234</v>
      </c>
      <c r="O17" s="66">
        <f t="shared" si="5"/>
        <v>26</v>
      </c>
      <c r="P17" s="65">
        <f>VLOOKUP($A17,'Return Data'!$B$7:$R$2843,11,0)</f>
        <v>3.1840999999999999</v>
      </c>
      <c r="Q17" s="66">
        <f t="shared" si="6"/>
        <v>33</v>
      </c>
      <c r="R17" s="65">
        <f>VLOOKUP($A17,'Return Data'!$B$7:$R$2843,12,0)</f>
        <v>3.1720000000000002</v>
      </c>
      <c r="S17" s="66">
        <f t="shared" si="7"/>
        <v>32</v>
      </c>
      <c r="T17" s="65">
        <f>VLOOKUP($A17,'Return Data'!$B$7:$R$2843,13,0)</f>
        <v>3.2054</v>
      </c>
      <c r="U17" s="66">
        <f t="shared" si="8"/>
        <v>28</v>
      </c>
      <c r="V17" s="65">
        <f>VLOOKUP($A17,'Return Data'!$B$7:$R$2843,17,0)</f>
        <v>4.3638000000000003</v>
      </c>
      <c r="W17" s="66">
        <f t="shared" si="9"/>
        <v>23</v>
      </c>
      <c r="X17" s="65">
        <f>VLOOKUP($A17,'Return Data'!$B$7:$R$2843,14,0)</f>
        <v>5.3863000000000003</v>
      </c>
      <c r="Y17" s="66">
        <f t="shared" si="10"/>
        <v>23</v>
      </c>
      <c r="Z17" s="65">
        <f>VLOOKUP($A17,'Return Data'!$B$7:$R$2843,16,0)</f>
        <v>7.1604999999999999</v>
      </c>
      <c r="AA17" s="67">
        <f t="shared" si="11"/>
        <v>23</v>
      </c>
    </row>
    <row r="18" spans="1:27" x14ac:dyDescent="0.3">
      <c r="A18" s="63" t="s">
        <v>129</v>
      </c>
      <c r="B18" s="64">
        <f>VLOOKUP($A18,'Return Data'!$B$7:$R$2843,3,0)</f>
        <v>44377</v>
      </c>
      <c r="C18" s="65">
        <f>VLOOKUP($A18,'Return Data'!$B$7:$R$2843,4,0)</f>
        <v>2065.5119</v>
      </c>
      <c r="D18" s="65">
        <f>VLOOKUP($A18,'Return Data'!$B$7:$R$2843,5,0)</f>
        <v>3.1652</v>
      </c>
      <c r="E18" s="66">
        <f t="shared" si="0"/>
        <v>25</v>
      </c>
      <c r="F18" s="65">
        <f>VLOOKUP($A18,'Return Data'!$B$7:$R$2843,6,0)</f>
        <v>3.8759000000000001</v>
      </c>
      <c r="G18" s="66">
        <f t="shared" si="1"/>
        <v>4</v>
      </c>
      <c r="H18" s="65">
        <f>VLOOKUP($A18,'Return Data'!$B$7:$R$2843,7,0)</f>
        <v>3.7084999999999999</v>
      </c>
      <c r="I18" s="66">
        <f t="shared" si="2"/>
        <v>5</v>
      </c>
      <c r="J18" s="65">
        <f>VLOOKUP($A18,'Return Data'!$B$7:$R$2843,8,0)</f>
        <v>3.5979000000000001</v>
      </c>
      <c r="K18" s="66">
        <f t="shared" si="3"/>
        <v>7</v>
      </c>
      <c r="L18" s="65">
        <f>VLOOKUP($A18,'Return Data'!$B$7:$R$2843,9,0)</f>
        <v>3.3965999999999998</v>
      </c>
      <c r="M18" s="66">
        <f t="shared" si="4"/>
        <v>10</v>
      </c>
      <c r="N18" s="65">
        <f>VLOOKUP($A18,'Return Data'!$B$7:$R$2843,10,0)</f>
        <v>3.2799</v>
      </c>
      <c r="O18" s="66">
        <f t="shared" si="5"/>
        <v>17</v>
      </c>
      <c r="P18" s="65">
        <f>VLOOKUP($A18,'Return Data'!$B$7:$R$2843,11,0)</f>
        <v>3.2532000000000001</v>
      </c>
      <c r="Q18" s="66">
        <f t="shared" si="6"/>
        <v>21</v>
      </c>
      <c r="R18" s="65">
        <f>VLOOKUP($A18,'Return Data'!$B$7:$R$2843,12,0)</f>
        <v>3.2239</v>
      </c>
      <c r="S18" s="66">
        <f t="shared" si="7"/>
        <v>21</v>
      </c>
      <c r="T18" s="65">
        <f>VLOOKUP($A18,'Return Data'!$B$7:$R$2843,13,0)</f>
        <v>3.2511999999999999</v>
      </c>
      <c r="U18" s="66">
        <f t="shared" si="8"/>
        <v>22</v>
      </c>
      <c r="V18" s="65">
        <f>VLOOKUP($A18,'Return Data'!$B$7:$R$2843,17,0)</f>
        <v>4.3802000000000003</v>
      </c>
      <c r="W18" s="66">
        <f t="shared" si="9"/>
        <v>22</v>
      </c>
      <c r="X18" s="65">
        <f>VLOOKUP($A18,'Return Data'!$B$7:$R$2843,14,0)</f>
        <v>5.4343000000000004</v>
      </c>
      <c r="Y18" s="66">
        <f t="shared" si="10"/>
        <v>18</v>
      </c>
      <c r="Z18" s="65">
        <f>VLOOKUP($A18,'Return Data'!$B$7:$R$2843,16,0)</f>
        <v>7.1809000000000003</v>
      </c>
      <c r="AA18" s="67">
        <f t="shared" si="11"/>
        <v>22</v>
      </c>
    </row>
    <row r="19" spans="1:27" x14ac:dyDescent="0.3">
      <c r="A19" s="63" t="s">
        <v>130</v>
      </c>
      <c r="B19" s="64">
        <f>VLOOKUP($A19,'Return Data'!$B$7:$R$2843,3,0)</f>
        <v>44377</v>
      </c>
      <c r="C19" s="65">
        <f>VLOOKUP($A19,'Return Data'!$B$7:$R$2843,4,0)</f>
        <v>307.20549999999997</v>
      </c>
      <c r="D19" s="65">
        <f>VLOOKUP($A19,'Return Data'!$B$7:$R$2843,5,0)</f>
        <v>3.2439</v>
      </c>
      <c r="E19" s="66">
        <f t="shared" si="0"/>
        <v>21</v>
      </c>
      <c r="F19" s="65">
        <f>VLOOKUP($A19,'Return Data'!$B$7:$R$2843,6,0)</f>
        <v>3.6446999999999998</v>
      </c>
      <c r="G19" s="66">
        <f t="shared" si="1"/>
        <v>17</v>
      </c>
      <c r="H19" s="65">
        <f>VLOOKUP($A19,'Return Data'!$B$7:$R$2843,7,0)</f>
        <v>3.5141</v>
      </c>
      <c r="I19" s="66">
        <f t="shared" si="2"/>
        <v>22</v>
      </c>
      <c r="J19" s="65">
        <f>VLOOKUP($A19,'Return Data'!$B$7:$R$2843,8,0)</f>
        <v>3.5259</v>
      </c>
      <c r="K19" s="66">
        <f t="shared" si="3"/>
        <v>21</v>
      </c>
      <c r="L19" s="65">
        <f>VLOOKUP($A19,'Return Data'!$B$7:$R$2843,9,0)</f>
        <v>3.3578000000000001</v>
      </c>
      <c r="M19" s="66">
        <f t="shared" si="4"/>
        <v>22</v>
      </c>
      <c r="N19" s="65">
        <f>VLOOKUP($A19,'Return Data'!$B$7:$R$2843,10,0)</f>
        <v>3.2614999999999998</v>
      </c>
      <c r="O19" s="66">
        <f t="shared" si="5"/>
        <v>22</v>
      </c>
      <c r="P19" s="65">
        <f>VLOOKUP($A19,'Return Data'!$B$7:$R$2843,11,0)</f>
        <v>3.2526999999999999</v>
      </c>
      <c r="Q19" s="66">
        <f t="shared" si="6"/>
        <v>22</v>
      </c>
      <c r="R19" s="65">
        <f>VLOOKUP($A19,'Return Data'!$B$7:$R$2843,12,0)</f>
        <v>3.2484000000000002</v>
      </c>
      <c r="S19" s="66">
        <f t="shared" si="7"/>
        <v>13</v>
      </c>
      <c r="T19" s="65">
        <f>VLOOKUP($A19,'Return Data'!$B$7:$R$2843,13,0)</f>
        <v>3.2951999999999999</v>
      </c>
      <c r="U19" s="66">
        <f t="shared" si="8"/>
        <v>13</v>
      </c>
      <c r="V19" s="65">
        <f>VLOOKUP($A19,'Return Data'!$B$7:$R$2843,17,0)</f>
        <v>4.4897</v>
      </c>
      <c r="W19" s="66">
        <f t="shared" si="9"/>
        <v>12</v>
      </c>
      <c r="X19" s="65">
        <f>VLOOKUP($A19,'Return Data'!$B$7:$R$2843,14,0)</f>
        <v>5.4885999999999999</v>
      </c>
      <c r="Y19" s="66">
        <f t="shared" si="10"/>
        <v>13</v>
      </c>
      <c r="Z19" s="65">
        <f>VLOOKUP($A19,'Return Data'!$B$7:$R$2843,16,0)</f>
        <v>7.2182000000000004</v>
      </c>
      <c r="AA19" s="67">
        <f t="shared" si="11"/>
        <v>12</v>
      </c>
    </row>
    <row r="20" spans="1:27" x14ac:dyDescent="0.3">
      <c r="A20" s="63" t="s">
        <v>131</v>
      </c>
      <c r="B20" s="64">
        <f>VLOOKUP($A20,'Return Data'!$B$7:$R$2843,3,0)</f>
        <v>44377</v>
      </c>
      <c r="C20" s="65">
        <f>VLOOKUP($A20,'Return Data'!$B$7:$R$2843,4,0)</f>
        <v>2232.0816</v>
      </c>
      <c r="D20" s="65">
        <f>VLOOKUP($A20,'Return Data'!$B$7:$R$2843,5,0)</f>
        <v>4.1475</v>
      </c>
      <c r="E20" s="66">
        <f t="shared" si="0"/>
        <v>2</v>
      </c>
      <c r="F20" s="65">
        <f>VLOOKUP($A20,'Return Data'!$B$7:$R$2843,6,0)</f>
        <v>3.9215</v>
      </c>
      <c r="G20" s="66">
        <f t="shared" si="1"/>
        <v>3</v>
      </c>
      <c r="H20" s="65">
        <f>VLOOKUP($A20,'Return Data'!$B$7:$R$2843,7,0)</f>
        <v>3.8714</v>
      </c>
      <c r="I20" s="66">
        <f t="shared" si="2"/>
        <v>2</v>
      </c>
      <c r="J20" s="65">
        <f>VLOOKUP($A20,'Return Data'!$B$7:$R$2843,8,0)</f>
        <v>3.7635999999999998</v>
      </c>
      <c r="K20" s="66">
        <f t="shared" si="3"/>
        <v>3</v>
      </c>
      <c r="L20" s="65">
        <f>VLOOKUP($A20,'Return Data'!$B$7:$R$2843,9,0)</f>
        <v>3.5550999999999999</v>
      </c>
      <c r="M20" s="66">
        <f t="shared" si="4"/>
        <v>2</v>
      </c>
      <c r="N20" s="65">
        <f>VLOOKUP($A20,'Return Data'!$B$7:$R$2843,10,0)</f>
        <v>3.4258000000000002</v>
      </c>
      <c r="O20" s="66">
        <f t="shared" si="5"/>
        <v>3</v>
      </c>
      <c r="P20" s="65">
        <f>VLOOKUP($A20,'Return Data'!$B$7:$R$2843,11,0)</f>
        <v>3.3685999999999998</v>
      </c>
      <c r="Q20" s="66">
        <f t="shared" si="6"/>
        <v>3</v>
      </c>
      <c r="R20" s="65">
        <f>VLOOKUP($A20,'Return Data'!$B$7:$R$2843,12,0)</f>
        <v>3.3755000000000002</v>
      </c>
      <c r="S20" s="66">
        <f t="shared" si="7"/>
        <v>3</v>
      </c>
      <c r="T20" s="65">
        <f>VLOOKUP($A20,'Return Data'!$B$7:$R$2843,13,0)</f>
        <v>3.4672999999999998</v>
      </c>
      <c r="U20" s="66">
        <f t="shared" si="8"/>
        <v>2</v>
      </c>
      <c r="V20" s="65">
        <f>VLOOKUP($A20,'Return Data'!$B$7:$R$2843,17,0)</f>
        <v>4.6471999999999998</v>
      </c>
      <c r="W20" s="66">
        <f t="shared" si="9"/>
        <v>2</v>
      </c>
      <c r="X20" s="65">
        <f>VLOOKUP($A20,'Return Data'!$B$7:$R$2843,14,0)</f>
        <v>5.6189</v>
      </c>
      <c r="Y20" s="66">
        <f t="shared" si="10"/>
        <v>2</v>
      </c>
      <c r="Z20" s="65">
        <f>VLOOKUP($A20,'Return Data'!$B$7:$R$2843,16,0)</f>
        <v>7.2336</v>
      </c>
      <c r="AA20" s="67">
        <f t="shared" si="11"/>
        <v>9</v>
      </c>
    </row>
    <row r="21" spans="1:27" x14ac:dyDescent="0.3">
      <c r="A21" s="63" t="s">
        <v>132</v>
      </c>
      <c r="B21" s="64">
        <f>VLOOKUP($A21,'Return Data'!$B$7:$R$2843,3,0)</f>
        <v>44377</v>
      </c>
      <c r="C21" s="65">
        <f>VLOOKUP($A21,'Return Data'!$B$7:$R$2843,4,0)</f>
        <v>2506.0376000000001</v>
      </c>
      <c r="D21" s="65">
        <f>VLOOKUP($A21,'Return Data'!$B$7:$R$2843,5,0)</f>
        <v>3.2147000000000001</v>
      </c>
      <c r="E21" s="66">
        <f t="shared" si="0"/>
        <v>22</v>
      </c>
      <c r="F21" s="65">
        <f>VLOOKUP($A21,'Return Data'!$B$7:$R$2843,6,0)</f>
        <v>3.6505999999999998</v>
      </c>
      <c r="G21" s="66">
        <f t="shared" si="1"/>
        <v>16</v>
      </c>
      <c r="H21" s="65">
        <f>VLOOKUP($A21,'Return Data'!$B$7:$R$2843,7,0)</f>
        <v>3.5958000000000001</v>
      </c>
      <c r="I21" s="66">
        <f t="shared" si="2"/>
        <v>13</v>
      </c>
      <c r="J21" s="65">
        <f>VLOOKUP($A21,'Return Data'!$B$7:$R$2843,8,0)</f>
        <v>3.5373999999999999</v>
      </c>
      <c r="K21" s="66">
        <f t="shared" si="3"/>
        <v>17</v>
      </c>
      <c r="L21" s="65">
        <f>VLOOKUP($A21,'Return Data'!$B$7:$R$2843,9,0)</f>
        <v>3.3388</v>
      </c>
      <c r="M21" s="66">
        <f t="shared" si="4"/>
        <v>25</v>
      </c>
      <c r="N21" s="65">
        <f>VLOOKUP($A21,'Return Data'!$B$7:$R$2843,10,0)</f>
        <v>3.2494000000000001</v>
      </c>
      <c r="O21" s="66">
        <f t="shared" si="5"/>
        <v>24</v>
      </c>
      <c r="P21" s="65">
        <f>VLOOKUP($A21,'Return Data'!$B$7:$R$2843,11,0)</f>
        <v>3.1877</v>
      </c>
      <c r="Q21" s="66">
        <f t="shared" si="6"/>
        <v>32</v>
      </c>
      <c r="R21" s="65">
        <f>VLOOKUP($A21,'Return Data'!$B$7:$R$2843,12,0)</f>
        <v>3.177</v>
      </c>
      <c r="S21" s="66">
        <f t="shared" si="7"/>
        <v>31</v>
      </c>
      <c r="T21" s="65">
        <f>VLOOKUP($A21,'Return Data'!$B$7:$R$2843,13,0)</f>
        <v>3.1918000000000002</v>
      </c>
      <c r="U21" s="66">
        <f t="shared" si="8"/>
        <v>30</v>
      </c>
      <c r="V21" s="65">
        <f>VLOOKUP($A21,'Return Data'!$B$7:$R$2843,17,0)</f>
        <v>4.2568000000000001</v>
      </c>
      <c r="W21" s="66">
        <f t="shared" si="9"/>
        <v>29</v>
      </c>
      <c r="X21" s="65">
        <f>VLOOKUP($A21,'Return Data'!$B$7:$R$2843,14,0)</f>
        <v>5.2740999999999998</v>
      </c>
      <c r="Y21" s="66">
        <f t="shared" si="10"/>
        <v>28</v>
      </c>
      <c r="Z21" s="65">
        <f>VLOOKUP($A21,'Return Data'!$B$7:$R$2843,16,0)</f>
        <v>7.1200999999999999</v>
      </c>
      <c r="AA21" s="67">
        <f t="shared" si="11"/>
        <v>27</v>
      </c>
    </row>
    <row r="22" spans="1:27" x14ac:dyDescent="0.3">
      <c r="A22" s="63" t="s">
        <v>133</v>
      </c>
      <c r="B22" s="64">
        <f>VLOOKUP($A22,'Return Data'!$B$7:$R$2843,3,0)</f>
        <v>44377</v>
      </c>
      <c r="C22" s="65">
        <f>VLOOKUP($A22,'Return Data'!$B$7:$R$2843,4,0)</f>
        <v>1601.7076999999999</v>
      </c>
      <c r="D22" s="65">
        <f>VLOOKUP($A22,'Return Data'!$B$7:$R$2843,5,0)</f>
        <v>2.8532999999999999</v>
      </c>
      <c r="E22" s="66">
        <f t="shared" si="0"/>
        <v>37</v>
      </c>
      <c r="F22" s="65">
        <f>VLOOKUP($A22,'Return Data'!$B$7:$R$2843,6,0)</f>
        <v>2.9304999999999999</v>
      </c>
      <c r="G22" s="66">
        <f t="shared" si="1"/>
        <v>41</v>
      </c>
      <c r="H22" s="65">
        <f>VLOOKUP($A22,'Return Data'!$B$7:$R$2843,7,0)</f>
        <v>2.9904999999999999</v>
      </c>
      <c r="I22" s="66">
        <f t="shared" si="2"/>
        <v>39</v>
      </c>
      <c r="J22" s="65">
        <f>VLOOKUP($A22,'Return Data'!$B$7:$R$2843,8,0)</f>
        <v>3.0920999999999998</v>
      </c>
      <c r="K22" s="66">
        <f t="shared" si="3"/>
        <v>39</v>
      </c>
      <c r="L22" s="65">
        <f>VLOOKUP($A22,'Return Data'!$B$7:$R$2843,9,0)</f>
        <v>3.0131000000000001</v>
      </c>
      <c r="M22" s="66">
        <f t="shared" si="4"/>
        <v>36</v>
      </c>
      <c r="N22" s="65">
        <f>VLOOKUP($A22,'Return Data'!$B$7:$R$2843,10,0)</f>
        <v>2.9649999999999999</v>
      </c>
      <c r="O22" s="66">
        <f t="shared" si="5"/>
        <v>37</v>
      </c>
      <c r="P22" s="65">
        <f>VLOOKUP($A22,'Return Data'!$B$7:$R$2843,11,0)</f>
        <v>2.8902000000000001</v>
      </c>
      <c r="Q22" s="66">
        <f t="shared" si="6"/>
        <v>41</v>
      </c>
      <c r="R22" s="65">
        <f>VLOOKUP($A22,'Return Data'!$B$7:$R$2843,12,0)</f>
        <v>2.8472</v>
      </c>
      <c r="S22" s="66">
        <f t="shared" si="7"/>
        <v>41</v>
      </c>
      <c r="T22" s="65">
        <f>VLOOKUP($A22,'Return Data'!$B$7:$R$2843,13,0)</f>
        <v>2.8868</v>
      </c>
      <c r="U22" s="66">
        <f t="shared" si="8"/>
        <v>38</v>
      </c>
      <c r="V22" s="65">
        <f>VLOOKUP($A22,'Return Data'!$B$7:$R$2843,17,0)</f>
        <v>3.8010999999999999</v>
      </c>
      <c r="W22" s="66">
        <f t="shared" si="9"/>
        <v>35</v>
      </c>
      <c r="X22" s="65">
        <f>VLOOKUP($A22,'Return Data'!$B$7:$R$2843,14,0)</f>
        <v>4.7862999999999998</v>
      </c>
      <c r="Y22" s="66">
        <f t="shared" si="10"/>
        <v>32</v>
      </c>
      <c r="Z22" s="65">
        <f>VLOOKUP($A22,'Return Data'!$B$7:$R$2843,16,0)</f>
        <v>6.3628</v>
      </c>
      <c r="AA22" s="67">
        <f t="shared" si="11"/>
        <v>32</v>
      </c>
    </row>
    <row r="23" spans="1:27" x14ac:dyDescent="0.3">
      <c r="A23" s="63" t="s">
        <v>134</v>
      </c>
      <c r="B23" s="64">
        <f>VLOOKUP($A23,'Return Data'!$B$7:$R$2843,3,0)</f>
        <v>44377</v>
      </c>
      <c r="C23" s="65">
        <f>VLOOKUP($A23,'Return Data'!$B$7:$R$2843,4,0)</f>
        <v>2020.9049</v>
      </c>
      <c r="D23" s="65">
        <f>VLOOKUP($A23,'Return Data'!$B$7:$R$2843,5,0)</f>
        <v>2.6714000000000002</v>
      </c>
      <c r="E23" s="66">
        <f t="shared" si="0"/>
        <v>40</v>
      </c>
      <c r="F23" s="65">
        <f>VLOOKUP($A23,'Return Data'!$B$7:$R$2843,6,0)</f>
        <v>3.0971000000000002</v>
      </c>
      <c r="G23" s="66">
        <f t="shared" si="1"/>
        <v>37</v>
      </c>
      <c r="H23" s="65">
        <f>VLOOKUP($A23,'Return Data'!$B$7:$R$2843,7,0)</f>
        <v>3.1099000000000001</v>
      </c>
      <c r="I23" s="66">
        <f t="shared" si="2"/>
        <v>37</v>
      </c>
      <c r="J23" s="65">
        <f>VLOOKUP($A23,'Return Data'!$B$7:$R$2843,8,0)</f>
        <v>3.1665000000000001</v>
      </c>
      <c r="K23" s="66">
        <f t="shared" si="3"/>
        <v>37</v>
      </c>
      <c r="L23" s="65">
        <f>VLOOKUP($A23,'Return Data'!$B$7:$R$2843,9,0)</f>
        <v>2.9988000000000001</v>
      </c>
      <c r="M23" s="66">
        <f t="shared" si="4"/>
        <v>39</v>
      </c>
      <c r="N23" s="65">
        <f>VLOOKUP($A23,'Return Data'!$B$7:$R$2843,10,0)</f>
        <v>2.9340000000000002</v>
      </c>
      <c r="O23" s="66">
        <f t="shared" si="5"/>
        <v>40</v>
      </c>
      <c r="P23" s="65">
        <f>VLOOKUP($A23,'Return Data'!$B$7:$R$2843,11,0)</f>
        <v>3.3058999999999998</v>
      </c>
      <c r="Q23" s="66">
        <f t="shared" si="6"/>
        <v>12</v>
      </c>
      <c r="R23" s="65">
        <f>VLOOKUP($A23,'Return Data'!$B$7:$R$2843,12,0)</f>
        <v>3.2239</v>
      </c>
      <c r="S23" s="66">
        <f t="shared" si="7"/>
        <v>21</v>
      </c>
      <c r="T23" s="65">
        <f>VLOOKUP($A23,'Return Data'!$B$7:$R$2843,13,0)</f>
        <v>3.2143999999999999</v>
      </c>
      <c r="U23" s="66">
        <f t="shared" si="8"/>
        <v>27</v>
      </c>
      <c r="V23" s="65">
        <f>VLOOKUP($A23,'Return Data'!$B$7:$R$2843,17,0)</f>
        <v>4.2850000000000001</v>
      </c>
      <c r="W23" s="66">
        <f t="shared" si="9"/>
        <v>28</v>
      </c>
      <c r="X23" s="65">
        <f>VLOOKUP($A23,'Return Data'!$B$7:$R$2843,14,0)</f>
        <v>5.3365999999999998</v>
      </c>
      <c r="Y23" s="66">
        <f t="shared" si="10"/>
        <v>27</v>
      </c>
      <c r="Z23" s="65">
        <f>VLOOKUP($A23,'Return Data'!$B$7:$R$2843,16,0)</f>
        <v>7.2217000000000002</v>
      </c>
      <c r="AA23" s="67">
        <f t="shared" si="11"/>
        <v>11</v>
      </c>
    </row>
    <row r="24" spans="1:27" x14ac:dyDescent="0.3">
      <c r="A24" s="63" t="s">
        <v>135</v>
      </c>
      <c r="B24" s="64">
        <f>VLOOKUP($A24,'Return Data'!$B$7:$R$2843,3,0)</f>
        <v>44377</v>
      </c>
      <c r="C24" s="65">
        <f>VLOOKUP($A24,'Return Data'!$B$7:$R$2843,4,0)</f>
        <v>2009.8496</v>
      </c>
      <c r="D24" s="65">
        <f>VLOOKUP($A24,'Return Data'!$B$7:$R$2843,5,0)</f>
        <v>2.7315999999999998</v>
      </c>
      <c r="E24" s="66">
        <f t="shared" si="0"/>
        <v>38</v>
      </c>
      <c r="F24" s="65">
        <f>VLOOKUP($A24,'Return Data'!$B$7:$R$2843,6,0)</f>
        <v>4.0978000000000003</v>
      </c>
      <c r="G24" s="66">
        <f t="shared" si="1"/>
        <v>1</v>
      </c>
      <c r="H24" s="65">
        <f>VLOOKUP($A24,'Return Data'!$B$7:$R$2843,7,0)</f>
        <v>4.0994999999999999</v>
      </c>
      <c r="I24" s="66">
        <f t="shared" si="2"/>
        <v>1</v>
      </c>
      <c r="J24" s="65">
        <f>VLOOKUP($A24,'Return Data'!$B$7:$R$2843,8,0)</f>
        <v>4.0049999999999999</v>
      </c>
      <c r="K24" s="66">
        <f t="shared" si="3"/>
        <v>1</v>
      </c>
      <c r="L24" s="65">
        <f>VLOOKUP($A24,'Return Data'!$B$7:$R$2843,9,0)</f>
        <v>2.6930000000000001</v>
      </c>
      <c r="M24" s="66">
        <f t="shared" si="4"/>
        <v>42</v>
      </c>
      <c r="N24" s="65">
        <f>VLOOKUP($A24,'Return Data'!$B$7:$R$2843,10,0)</f>
        <v>2.6145</v>
      </c>
      <c r="O24" s="66">
        <f t="shared" si="5"/>
        <v>42</v>
      </c>
      <c r="P24" s="65">
        <f>VLOOKUP($A24,'Return Data'!$B$7:$R$2843,11,0)</f>
        <v>2.8843000000000001</v>
      </c>
      <c r="Q24" s="66">
        <f t="shared" si="6"/>
        <v>42</v>
      </c>
      <c r="R24" s="65">
        <f>VLOOKUP($A24,'Return Data'!$B$7:$R$2843,12,0)</f>
        <v>2.7357</v>
      </c>
      <c r="S24" s="66">
        <f t="shared" si="7"/>
        <v>42</v>
      </c>
      <c r="T24" s="65"/>
      <c r="U24" s="66"/>
      <c r="V24" s="65"/>
      <c r="W24" s="66"/>
      <c r="X24" s="65"/>
      <c r="Y24" s="66"/>
      <c r="Z24" s="65">
        <f>VLOOKUP($A24,'Return Data'!$B$7:$R$2843,16,0)</f>
        <v>3.2930999999999999</v>
      </c>
      <c r="AA24" s="67">
        <f t="shared" si="11"/>
        <v>42</v>
      </c>
    </row>
    <row r="25" spans="1:27" x14ac:dyDescent="0.3">
      <c r="A25" s="63" t="s">
        <v>136</v>
      </c>
      <c r="B25" s="64">
        <f>VLOOKUP($A25,'Return Data'!$B$7:$R$2843,3,0)</f>
        <v>44377</v>
      </c>
      <c r="C25" s="65">
        <f>VLOOKUP($A25,'Return Data'!$B$7:$R$2843,4,0)</f>
        <v>2021.0969</v>
      </c>
      <c r="D25" s="65">
        <f>VLOOKUP($A25,'Return Data'!$B$7:$R$2843,5,0)</f>
        <v>2.552</v>
      </c>
      <c r="E25" s="66">
        <f t="shared" si="0"/>
        <v>42</v>
      </c>
      <c r="F25" s="65">
        <f>VLOOKUP($A25,'Return Data'!$B$7:$R$2843,6,0)</f>
        <v>2.9577</v>
      </c>
      <c r="G25" s="66">
        <f t="shared" si="1"/>
        <v>40</v>
      </c>
      <c r="H25" s="65">
        <f>VLOOKUP($A25,'Return Data'!$B$7:$R$2843,7,0)</f>
        <v>2.988</v>
      </c>
      <c r="I25" s="66">
        <f t="shared" si="2"/>
        <v>40</v>
      </c>
      <c r="J25" s="65">
        <f>VLOOKUP($A25,'Return Data'!$B$7:$R$2843,8,0)</f>
        <v>3.0853999999999999</v>
      </c>
      <c r="K25" s="66">
        <f t="shared" si="3"/>
        <v>40</v>
      </c>
      <c r="L25" s="65">
        <f>VLOOKUP($A25,'Return Data'!$B$7:$R$2843,9,0)</f>
        <v>2.9161000000000001</v>
      </c>
      <c r="M25" s="66">
        <f t="shared" si="4"/>
        <v>41</v>
      </c>
      <c r="N25" s="65">
        <f>VLOOKUP($A25,'Return Data'!$B$7:$R$2843,10,0)</f>
        <v>2.9047999999999998</v>
      </c>
      <c r="O25" s="66">
        <f t="shared" si="5"/>
        <v>41</v>
      </c>
      <c r="P25" s="65">
        <f>VLOOKUP($A25,'Return Data'!$B$7:$R$2843,11,0)</f>
        <v>3.2875999999999999</v>
      </c>
      <c r="Q25" s="66">
        <f t="shared" si="6"/>
        <v>16</v>
      </c>
      <c r="R25" s="65">
        <f>VLOOKUP($A25,'Return Data'!$B$7:$R$2843,12,0)</f>
        <v>3.2044999999999999</v>
      </c>
      <c r="S25" s="66">
        <f t="shared" si="7"/>
        <v>29</v>
      </c>
      <c r="T25" s="65"/>
      <c r="U25" s="66"/>
      <c r="V25" s="65"/>
      <c r="W25" s="66"/>
      <c r="X25" s="65"/>
      <c r="Y25" s="66"/>
      <c r="Z25" s="65">
        <f>VLOOKUP($A25,'Return Data'!$B$7:$R$2843,16,0)</f>
        <v>3.6812999999999998</v>
      </c>
      <c r="AA25" s="67">
        <f t="shared" si="11"/>
        <v>40</v>
      </c>
    </row>
    <row r="26" spans="1:27" x14ac:dyDescent="0.3">
      <c r="A26" s="63" t="s">
        <v>137</v>
      </c>
      <c r="B26" s="64">
        <f>VLOOKUP($A26,'Return Data'!$B$7:$R$2843,3,0)</f>
        <v>44377</v>
      </c>
      <c r="C26" s="65">
        <f>VLOOKUP($A26,'Return Data'!$B$7:$R$2843,4,0)</f>
        <v>2021.3221000000001</v>
      </c>
      <c r="D26" s="65">
        <f>VLOOKUP($A26,'Return Data'!$B$7:$R$2843,5,0)</f>
        <v>2.6726999999999999</v>
      </c>
      <c r="E26" s="66">
        <f t="shared" si="0"/>
        <v>39</v>
      </c>
      <c r="F26" s="65">
        <f>VLOOKUP($A26,'Return Data'!$B$7:$R$2843,6,0)</f>
        <v>3.0808</v>
      </c>
      <c r="G26" s="66">
        <f t="shared" si="1"/>
        <v>38</v>
      </c>
      <c r="H26" s="65">
        <f>VLOOKUP($A26,'Return Data'!$B$7:$R$2843,7,0)</f>
        <v>3.1038999999999999</v>
      </c>
      <c r="I26" s="66">
        <f t="shared" si="2"/>
        <v>38</v>
      </c>
      <c r="J26" s="65">
        <f>VLOOKUP($A26,'Return Data'!$B$7:$R$2843,8,0)</f>
        <v>3.1644000000000001</v>
      </c>
      <c r="K26" s="66">
        <f t="shared" si="3"/>
        <v>38</v>
      </c>
      <c r="L26" s="65">
        <f>VLOOKUP($A26,'Return Data'!$B$7:$R$2843,9,0)</f>
        <v>2.9996</v>
      </c>
      <c r="M26" s="66">
        <f t="shared" si="4"/>
        <v>38</v>
      </c>
      <c r="N26" s="65">
        <f>VLOOKUP($A26,'Return Data'!$B$7:$R$2843,10,0)</f>
        <v>2.9416000000000002</v>
      </c>
      <c r="O26" s="66">
        <f t="shared" si="5"/>
        <v>38</v>
      </c>
      <c r="P26" s="65">
        <f>VLOOKUP($A26,'Return Data'!$B$7:$R$2843,11,0)</f>
        <v>3.3100999999999998</v>
      </c>
      <c r="Q26" s="66">
        <f t="shared" si="6"/>
        <v>10</v>
      </c>
      <c r="R26" s="65">
        <f>VLOOKUP($A26,'Return Data'!$B$7:$R$2843,12,0)</f>
        <v>3.2267999999999999</v>
      </c>
      <c r="S26" s="66">
        <f t="shared" si="7"/>
        <v>20</v>
      </c>
      <c r="T26" s="65"/>
      <c r="U26" s="66"/>
      <c r="V26" s="65"/>
      <c r="W26" s="66"/>
      <c r="X26" s="65"/>
      <c r="Y26" s="66"/>
      <c r="Z26" s="65">
        <f>VLOOKUP($A26,'Return Data'!$B$7:$R$2843,16,0)</f>
        <v>3.6905999999999999</v>
      </c>
      <c r="AA26" s="67">
        <f t="shared" si="11"/>
        <v>39</v>
      </c>
    </row>
    <row r="27" spans="1:27" x14ac:dyDescent="0.3">
      <c r="A27" s="63" t="s">
        <v>138</v>
      </c>
      <c r="B27" s="64">
        <f>VLOOKUP($A27,'Return Data'!$B$7:$R$2843,3,0)</f>
        <v>44377</v>
      </c>
      <c r="C27" s="65">
        <f>VLOOKUP($A27,'Return Data'!$B$7:$R$2843,4,0)</f>
        <v>2020.9150999999999</v>
      </c>
      <c r="D27" s="65">
        <f>VLOOKUP($A27,'Return Data'!$B$7:$R$2843,5,0)</f>
        <v>2.8538999999999999</v>
      </c>
      <c r="E27" s="66">
        <f t="shared" si="0"/>
        <v>36</v>
      </c>
      <c r="F27" s="65">
        <f>VLOOKUP($A27,'Return Data'!$B$7:$R$2843,6,0)</f>
        <v>3.1560999999999999</v>
      </c>
      <c r="G27" s="66">
        <f t="shared" si="1"/>
        <v>36</v>
      </c>
      <c r="H27" s="65">
        <f>VLOOKUP($A27,'Return Data'!$B$7:$R$2843,7,0)</f>
        <v>3.1143000000000001</v>
      </c>
      <c r="I27" s="66">
        <f t="shared" si="2"/>
        <v>36</v>
      </c>
      <c r="J27" s="65">
        <f>VLOOKUP($A27,'Return Data'!$B$7:$R$2843,8,0)</f>
        <v>3.2238000000000002</v>
      </c>
      <c r="K27" s="66">
        <f t="shared" si="3"/>
        <v>35</v>
      </c>
      <c r="L27" s="65">
        <f>VLOOKUP($A27,'Return Data'!$B$7:$R$2843,9,0)</f>
        <v>3.0127999999999999</v>
      </c>
      <c r="M27" s="66">
        <f t="shared" si="4"/>
        <v>37</v>
      </c>
      <c r="N27" s="65">
        <f>VLOOKUP($A27,'Return Data'!$B$7:$R$2843,10,0)</f>
        <v>2.9369000000000001</v>
      </c>
      <c r="O27" s="66">
        <f t="shared" si="5"/>
        <v>39</v>
      </c>
      <c r="P27" s="65">
        <f>VLOOKUP($A27,'Return Data'!$B$7:$R$2843,11,0)</f>
        <v>3.3073000000000001</v>
      </c>
      <c r="Q27" s="66">
        <f t="shared" si="6"/>
        <v>11</v>
      </c>
      <c r="R27" s="65">
        <f>VLOOKUP($A27,'Return Data'!$B$7:$R$2843,12,0)</f>
        <v>3.2092000000000001</v>
      </c>
      <c r="S27" s="66">
        <f t="shared" si="7"/>
        <v>28</v>
      </c>
      <c r="T27" s="65"/>
      <c r="U27" s="66"/>
      <c r="V27" s="65"/>
      <c r="W27" s="66"/>
      <c r="X27" s="65"/>
      <c r="Y27" s="66"/>
      <c r="Z27" s="65">
        <f>VLOOKUP($A27,'Return Data'!$B$7:$R$2843,16,0)</f>
        <v>3.6738</v>
      </c>
      <c r="AA27" s="67">
        <f t="shared" si="11"/>
        <v>41</v>
      </c>
    </row>
    <row r="28" spans="1:27" x14ac:dyDescent="0.3">
      <c r="A28" s="63" t="s">
        <v>139</v>
      </c>
      <c r="B28" s="64">
        <f>VLOOKUP($A28,'Return Data'!$B$7:$R$2843,3,0)</f>
        <v>44377</v>
      </c>
      <c r="C28" s="65">
        <f>VLOOKUP($A28,'Return Data'!$B$7:$R$2843,4,0)</f>
        <v>2848.8694999999998</v>
      </c>
      <c r="D28" s="65">
        <f>VLOOKUP($A28,'Return Data'!$B$7:$R$2843,5,0)</f>
        <v>3.4569999999999999</v>
      </c>
      <c r="E28" s="66">
        <f t="shared" si="0"/>
        <v>11</v>
      </c>
      <c r="F28" s="65">
        <f>VLOOKUP($A28,'Return Data'!$B$7:$R$2843,6,0)</f>
        <v>3.7833000000000001</v>
      </c>
      <c r="G28" s="66">
        <f t="shared" si="1"/>
        <v>8</v>
      </c>
      <c r="H28" s="65">
        <f>VLOOKUP($A28,'Return Data'!$B$7:$R$2843,7,0)</f>
        <v>3.5746000000000002</v>
      </c>
      <c r="I28" s="66">
        <f t="shared" si="2"/>
        <v>14</v>
      </c>
      <c r="J28" s="65">
        <f>VLOOKUP($A28,'Return Data'!$B$7:$R$2843,8,0)</f>
        <v>3.5255000000000001</v>
      </c>
      <c r="K28" s="66">
        <f t="shared" si="3"/>
        <v>22</v>
      </c>
      <c r="L28" s="65">
        <f>VLOOKUP($A28,'Return Data'!$B$7:$R$2843,9,0)</f>
        <v>3.3610000000000002</v>
      </c>
      <c r="M28" s="66">
        <f t="shared" si="4"/>
        <v>19</v>
      </c>
      <c r="N28" s="65">
        <f>VLOOKUP($A28,'Return Data'!$B$7:$R$2843,10,0)</f>
        <v>3.2526000000000002</v>
      </c>
      <c r="O28" s="66">
        <f t="shared" si="5"/>
        <v>23</v>
      </c>
      <c r="P28" s="65">
        <f>VLOOKUP($A28,'Return Data'!$B$7:$R$2843,11,0)</f>
        <v>3.2261000000000002</v>
      </c>
      <c r="Q28" s="66">
        <f t="shared" si="6"/>
        <v>28</v>
      </c>
      <c r="R28" s="65">
        <f>VLOOKUP($A28,'Return Data'!$B$7:$R$2843,12,0)</f>
        <v>3.2149999999999999</v>
      </c>
      <c r="S28" s="66">
        <f t="shared" si="7"/>
        <v>25</v>
      </c>
      <c r="T28" s="65">
        <f>VLOOKUP($A28,'Return Data'!$B$7:$R$2843,13,0)</f>
        <v>3.2368999999999999</v>
      </c>
      <c r="U28" s="66">
        <f t="shared" ref="U28:U50" si="12">RANK(T28,T$8:T$50,0)</f>
        <v>23</v>
      </c>
      <c r="V28" s="65">
        <f>VLOOKUP($A28,'Return Data'!$B$7:$R$2843,17,0)</f>
        <v>4.3182999999999998</v>
      </c>
      <c r="W28" s="66">
        <f>RANK(V28,V$8:V$50,0)</f>
        <v>26</v>
      </c>
      <c r="X28" s="65">
        <f>VLOOKUP($A28,'Return Data'!$B$7:$R$2843,14,0)</f>
        <v>5.3700999999999999</v>
      </c>
      <c r="Y28" s="66">
        <f>RANK(X28,X$8:X$50,0)</f>
        <v>25</v>
      </c>
      <c r="Z28" s="65">
        <f>VLOOKUP($A28,'Return Data'!$B$7:$R$2843,16,0)</f>
        <v>7.1872999999999996</v>
      </c>
      <c r="AA28" s="67">
        <f t="shared" si="11"/>
        <v>17</v>
      </c>
    </row>
    <row r="29" spans="1:27" x14ac:dyDescent="0.3">
      <c r="A29" s="63" t="s">
        <v>140</v>
      </c>
      <c r="B29" s="64">
        <f>VLOOKUP($A29,'Return Data'!$B$7:$R$2843,3,0)</f>
        <v>44377</v>
      </c>
      <c r="C29" s="65">
        <f>VLOOKUP($A29,'Return Data'!$B$7:$R$2843,4,0)</f>
        <v>1088.3403000000001</v>
      </c>
      <c r="D29" s="65">
        <f>VLOOKUP($A29,'Return Data'!$B$7:$R$2843,5,0)</f>
        <v>3.0186000000000002</v>
      </c>
      <c r="E29" s="66">
        <f t="shared" si="0"/>
        <v>30</v>
      </c>
      <c r="F29" s="65">
        <f>VLOOKUP($A29,'Return Data'!$B$7:$R$2843,6,0)</f>
        <v>3.2797000000000001</v>
      </c>
      <c r="G29" s="66">
        <f t="shared" si="1"/>
        <v>34</v>
      </c>
      <c r="H29" s="65">
        <f>VLOOKUP($A29,'Return Data'!$B$7:$R$2843,7,0)</f>
        <v>3.2753000000000001</v>
      </c>
      <c r="I29" s="66">
        <f t="shared" si="2"/>
        <v>34</v>
      </c>
      <c r="J29" s="65">
        <f>VLOOKUP($A29,'Return Data'!$B$7:$R$2843,8,0)</f>
        <v>3.3369</v>
      </c>
      <c r="K29" s="66">
        <f t="shared" si="3"/>
        <v>34</v>
      </c>
      <c r="L29" s="65">
        <f>VLOOKUP($A29,'Return Data'!$B$7:$R$2843,9,0)</f>
        <v>3.1838000000000002</v>
      </c>
      <c r="M29" s="66">
        <f t="shared" si="4"/>
        <v>33</v>
      </c>
      <c r="N29" s="65">
        <f>VLOOKUP($A29,'Return Data'!$B$7:$R$2843,10,0)</f>
        <v>3.1021000000000001</v>
      </c>
      <c r="O29" s="66">
        <f t="shared" si="5"/>
        <v>34</v>
      </c>
      <c r="P29" s="65">
        <f>VLOOKUP($A29,'Return Data'!$B$7:$R$2843,11,0)</f>
        <v>3.0445000000000002</v>
      </c>
      <c r="Q29" s="66">
        <f t="shared" si="6"/>
        <v>38</v>
      </c>
      <c r="R29" s="65">
        <f>VLOOKUP($A29,'Return Data'!$B$7:$R$2843,12,0)</f>
        <v>3.0146000000000002</v>
      </c>
      <c r="S29" s="66">
        <f t="shared" si="7"/>
        <v>39</v>
      </c>
      <c r="T29" s="65">
        <f>VLOOKUP($A29,'Return Data'!$B$7:$R$2843,13,0)</f>
        <v>3.0264000000000002</v>
      </c>
      <c r="U29" s="66">
        <f t="shared" si="12"/>
        <v>35</v>
      </c>
      <c r="V29" s="65"/>
      <c r="W29" s="66"/>
      <c r="X29" s="65"/>
      <c r="Y29" s="66"/>
      <c r="Z29" s="65">
        <f>VLOOKUP($A29,'Return Data'!$B$7:$R$2843,16,0)</f>
        <v>3.9438</v>
      </c>
      <c r="AA29" s="67">
        <f t="shared" si="11"/>
        <v>38</v>
      </c>
    </row>
    <row r="30" spans="1:27" x14ac:dyDescent="0.3">
      <c r="A30" s="63" t="s">
        <v>141</v>
      </c>
      <c r="B30" s="64">
        <f>VLOOKUP($A30,'Return Data'!$B$7:$R$2843,3,0)</f>
        <v>44377</v>
      </c>
      <c r="C30" s="65">
        <f>VLOOKUP($A30,'Return Data'!$B$7:$R$2843,4,0)</f>
        <v>56.707999999999998</v>
      </c>
      <c r="D30" s="65">
        <f>VLOOKUP($A30,'Return Data'!$B$7:$R$2843,5,0)</f>
        <v>3.476</v>
      </c>
      <c r="E30" s="66">
        <f t="shared" si="0"/>
        <v>10</v>
      </c>
      <c r="F30" s="65">
        <f>VLOOKUP($A30,'Return Data'!$B$7:$R$2843,6,0)</f>
        <v>3.5840000000000001</v>
      </c>
      <c r="G30" s="66">
        <f t="shared" si="1"/>
        <v>24</v>
      </c>
      <c r="H30" s="65">
        <f>VLOOKUP($A30,'Return Data'!$B$7:$R$2843,7,0)</f>
        <v>3.4319999999999999</v>
      </c>
      <c r="I30" s="66">
        <f t="shared" si="2"/>
        <v>28</v>
      </c>
      <c r="J30" s="65">
        <f>VLOOKUP($A30,'Return Data'!$B$7:$R$2843,8,0)</f>
        <v>3.4803000000000002</v>
      </c>
      <c r="K30" s="66">
        <f t="shared" si="3"/>
        <v>28</v>
      </c>
      <c r="L30" s="65">
        <f>VLOOKUP($A30,'Return Data'!$B$7:$R$2843,9,0)</f>
        <v>3.3607</v>
      </c>
      <c r="M30" s="66">
        <f t="shared" si="4"/>
        <v>21</v>
      </c>
      <c r="N30" s="65">
        <f>VLOOKUP($A30,'Return Data'!$B$7:$R$2843,10,0)</f>
        <v>3.2986</v>
      </c>
      <c r="O30" s="66">
        <f t="shared" si="5"/>
        <v>13</v>
      </c>
      <c r="P30" s="65">
        <f>VLOOKUP($A30,'Return Data'!$B$7:$R$2843,11,0)</f>
        <v>3.2886000000000002</v>
      </c>
      <c r="Q30" s="66">
        <f t="shared" si="6"/>
        <v>15</v>
      </c>
      <c r="R30" s="65">
        <f>VLOOKUP($A30,'Return Data'!$B$7:$R$2843,12,0)</f>
        <v>3.2442000000000002</v>
      </c>
      <c r="S30" s="66">
        <f t="shared" si="7"/>
        <v>16</v>
      </c>
      <c r="T30" s="65">
        <f>VLOOKUP($A30,'Return Data'!$B$7:$R$2843,13,0)</f>
        <v>3.262</v>
      </c>
      <c r="U30" s="66">
        <f t="shared" si="12"/>
        <v>18</v>
      </c>
      <c r="V30" s="65">
        <f>VLOOKUP($A30,'Return Data'!$B$7:$R$2843,17,0)</f>
        <v>4.3125</v>
      </c>
      <c r="W30" s="66">
        <f t="shared" ref="W30:W35" si="13">RANK(V30,V$8:V$50,0)</f>
        <v>27</v>
      </c>
      <c r="X30" s="65">
        <f>VLOOKUP($A30,'Return Data'!$B$7:$R$2843,14,0)</f>
        <v>5.3997999999999999</v>
      </c>
      <c r="Y30" s="66">
        <f t="shared" ref="Y30:Y35" si="14">RANK(X30,X$8:X$50,0)</f>
        <v>22</v>
      </c>
      <c r="Z30" s="65">
        <f>VLOOKUP($A30,'Return Data'!$B$7:$R$2843,16,0)</f>
        <v>7.2354000000000003</v>
      </c>
      <c r="AA30" s="67">
        <f t="shared" si="11"/>
        <v>7</v>
      </c>
    </row>
    <row r="31" spans="1:27" x14ac:dyDescent="0.3">
      <c r="A31" s="63" t="s">
        <v>142</v>
      </c>
      <c r="B31" s="64">
        <f>VLOOKUP($A31,'Return Data'!$B$7:$R$2843,3,0)</f>
        <v>44377</v>
      </c>
      <c r="C31" s="65">
        <f>VLOOKUP($A31,'Return Data'!$B$7:$R$2843,4,0)</f>
        <v>4192.9872999999998</v>
      </c>
      <c r="D31" s="65">
        <f>VLOOKUP($A31,'Return Data'!$B$7:$R$2843,5,0)</f>
        <v>3.4971000000000001</v>
      </c>
      <c r="E31" s="66">
        <f t="shared" si="0"/>
        <v>8</v>
      </c>
      <c r="F31" s="65">
        <f>VLOOKUP($A31,'Return Data'!$B$7:$R$2843,6,0)</f>
        <v>3.5608</v>
      </c>
      <c r="G31" s="66">
        <f t="shared" si="1"/>
        <v>25</v>
      </c>
      <c r="H31" s="65">
        <f>VLOOKUP($A31,'Return Data'!$B$7:$R$2843,7,0)</f>
        <v>3.5158</v>
      </c>
      <c r="I31" s="66">
        <f t="shared" si="2"/>
        <v>20</v>
      </c>
      <c r="J31" s="65">
        <f>VLOOKUP($A31,'Return Data'!$B$7:$R$2843,8,0)</f>
        <v>3.5381999999999998</v>
      </c>
      <c r="K31" s="66">
        <f t="shared" si="3"/>
        <v>16</v>
      </c>
      <c r="L31" s="65">
        <f>VLOOKUP($A31,'Return Data'!$B$7:$R$2843,9,0)</f>
        <v>3.3660000000000001</v>
      </c>
      <c r="M31" s="66">
        <f t="shared" si="4"/>
        <v>17</v>
      </c>
      <c r="N31" s="65">
        <f>VLOOKUP($A31,'Return Data'!$B$7:$R$2843,10,0)</f>
        <v>3.2837000000000001</v>
      </c>
      <c r="O31" s="66">
        <f t="shared" si="5"/>
        <v>15</v>
      </c>
      <c r="P31" s="65">
        <f>VLOOKUP($A31,'Return Data'!$B$7:$R$2843,11,0)</f>
        <v>3.238</v>
      </c>
      <c r="Q31" s="66">
        <f t="shared" si="6"/>
        <v>24</v>
      </c>
      <c r="R31" s="65">
        <f>VLOOKUP($A31,'Return Data'!$B$7:$R$2843,12,0)</f>
        <v>3.2235</v>
      </c>
      <c r="S31" s="66">
        <f t="shared" si="7"/>
        <v>23</v>
      </c>
      <c r="T31" s="65">
        <f>VLOOKUP($A31,'Return Data'!$B$7:$R$2843,13,0)</f>
        <v>3.2551000000000001</v>
      </c>
      <c r="U31" s="66">
        <f t="shared" si="12"/>
        <v>19</v>
      </c>
      <c r="V31" s="65">
        <f>VLOOKUP($A31,'Return Data'!$B$7:$R$2843,17,0)</f>
        <v>4.3521999999999998</v>
      </c>
      <c r="W31" s="66">
        <f t="shared" si="13"/>
        <v>24</v>
      </c>
      <c r="X31" s="65">
        <f>VLOOKUP($A31,'Return Data'!$B$7:$R$2843,14,0)</f>
        <v>5.3667999999999996</v>
      </c>
      <c r="Y31" s="66">
        <f t="shared" si="14"/>
        <v>26</v>
      </c>
      <c r="Z31" s="65">
        <f>VLOOKUP($A31,'Return Data'!$B$7:$R$2843,16,0)</f>
        <v>7.1558000000000002</v>
      </c>
      <c r="AA31" s="67">
        <f t="shared" si="11"/>
        <v>24</v>
      </c>
    </row>
    <row r="32" spans="1:27" x14ac:dyDescent="0.3">
      <c r="A32" s="63" t="s">
        <v>143</v>
      </c>
      <c r="B32" s="64">
        <f>VLOOKUP($A32,'Return Data'!$B$7:$R$2843,3,0)</f>
        <v>44377</v>
      </c>
      <c r="C32" s="65">
        <f>VLOOKUP($A32,'Return Data'!$B$7:$R$2843,4,0)</f>
        <v>2841.5052000000001</v>
      </c>
      <c r="D32" s="65">
        <f>VLOOKUP($A32,'Return Data'!$B$7:$R$2843,5,0)</f>
        <v>2.9906000000000001</v>
      </c>
      <c r="E32" s="66">
        <f t="shared" si="0"/>
        <v>32</v>
      </c>
      <c r="F32" s="65">
        <f>VLOOKUP($A32,'Return Data'!$B$7:$R$2843,6,0)</f>
        <v>3.6383999999999999</v>
      </c>
      <c r="G32" s="66">
        <f t="shared" si="1"/>
        <v>18</v>
      </c>
      <c r="H32" s="65">
        <f>VLOOKUP($A32,'Return Data'!$B$7:$R$2843,7,0)</f>
        <v>3.5217999999999998</v>
      </c>
      <c r="I32" s="66">
        <f t="shared" si="2"/>
        <v>19</v>
      </c>
      <c r="J32" s="65">
        <f>VLOOKUP($A32,'Return Data'!$B$7:$R$2843,8,0)</f>
        <v>3.5177</v>
      </c>
      <c r="K32" s="66">
        <f t="shared" si="3"/>
        <v>24</v>
      </c>
      <c r="L32" s="65">
        <f>VLOOKUP($A32,'Return Data'!$B$7:$R$2843,9,0)</f>
        <v>3.3298999999999999</v>
      </c>
      <c r="M32" s="66">
        <f t="shared" si="4"/>
        <v>27</v>
      </c>
      <c r="N32" s="65">
        <f>VLOOKUP($A32,'Return Data'!$B$7:$R$2843,10,0)</f>
        <v>3.2242999999999999</v>
      </c>
      <c r="O32" s="66">
        <f t="shared" si="5"/>
        <v>29</v>
      </c>
      <c r="P32" s="65">
        <f>VLOOKUP($A32,'Return Data'!$B$7:$R$2843,11,0)</f>
        <v>3.1917</v>
      </c>
      <c r="Q32" s="66">
        <f t="shared" si="6"/>
        <v>31</v>
      </c>
      <c r="R32" s="65">
        <f>VLOOKUP($A32,'Return Data'!$B$7:$R$2843,12,0)</f>
        <v>3.1899000000000002</v>
      </c>
      <c r="S32" s="66">
        <f t="shared" si="7"/>
        <v>30</v>
      </c>
      <c r="T32" s="65">
        <f>VLOOKUP($A32,'Return Data'!$B$7:$R$2843,13,0)</f>
        <v>3.2216</v>
      </c>
      <c r="U32" s="66">
        <f t="shared" si="12"/>
        <v>25</v>
      </c>
      <c r="V32" s="65">
        <f>VLOOKUP($A32,'Return Data'!$B$7:$R$2843,17,0)</f>
        <v>4.3859000000000004</v>
      </c>
      <c r="W32" s="66">
        <f t="shared" si="13"/>
        <v>21</v>
      </c>
      <c r="X32" s="65">
        <f>VLOOKUP($A32,'Return Data'!$B$7:$R$2843,14,0)</f>
        <v>5.4108999999999998</v>
      </c>
      <c r="Y32" s="66">
        <f t="shared" si="14"/>
        <v>20</v>
      </c>
      <c r="Z32" s="65">
        <f>VLOOKUP($A32,'Return Data'!$B$7:$R$2843,16,0)</f>
        <v>7.1826999999999996</v>
      </c>
      <c r="AA32" s="67">
        <f t="shared" si="11"/>
        <v>21</v>
      </c>
    </row>
    <row r="33" spans="1:27" x14ac:dyDescent="0.3">
      <c r="A33" s="63" t="s">
        <v>144</v>
      </c>
      <c r="B33" s="64">
        <f>VLOOKUP($A33,'Return Data'!$B$7:$R$2843,3,0)</f>
        <v>44377</v>
      </c>
      <c r="C33" s="65">
        <f>VLOOKUP($A33,'Return Data'!$B$7:$R$2843,4,0)</f>
        <v>3767.6696999999999</v>
      </c>
      <c r="D33" s="65">
        <f>VLOOKUP($A33,'Return Data'!$B$7:$R$2843,5,0)</f>
        <v>3.0868000000000002</v>
      </c>
      <c r="E33" s="66">
        <f t="shared" si="0"/>
        <v>28</v>
      </c>
      <c r="F33" s="65">
        <f>VLOOKUP($A33,'Return Data'!$B$7:$R$2843,6,0)</f>
        <v>3.4853000000000001</v>
      </c>
      <c r="G33" s="66">
        <f t="shared" si="1"/>
        <v>29</v>
      </c>
      <c r="H33" s="65">
        <f>VLOOKUP($A33,'Return Data'!$B$7:$R$2843,7,0)</f>
        <v>3.4224000000000001</v>
      </c>
      <c r="I33" s="66">
        <f t="shared" si="2"/>
        <v>30</v>
      </c>
      <c r="J33" s="65">
        <f>VLOOKUP($A33,'Return Data'!$B$7:$R$2843,8,0)</f>
        <v>3.5099</v>
      </c>
      <c r="K33" s="66">
        <f t="shared" si="3"/>
        <v>27</v>
      </c>
      <c r="L33" s="65">
        <f>VLOOKUP($A33,'Return Data'!$B$7:$R$2843,9,0)</f>
        <v>3.3759000000000001</v>
      </c>
      <c r="M33" s="66">
        <f t="shared" si="4"/>
        <v>15</v>
      </c>
      <c r="N33" s="65">
        <f>VLOOKUP($A33,'Return Data'!$B$7:$R$2843,10,0)</f>
        <v>3.3073999999999999</v>
      </c>
      <c r="O33" s="66">
        <f t="shared" si="5"/>
        <v>11</v>
      </c>
      <c r="P33" s="65">
        <f>VLOOKUP($A33,'Return Data'!$B$7:$R$2843,11,0)</f>
        <v>3.3176000000000001</v>
      </c>
      <c r="Q33" s="66">
        <f t="shared" si="6"/>
        <v>9</v>
      </c>
      <c r="R33" s="65">
        <f>VLOOKUP($A33,'Return Data'!$B$7:$R$2843,12,0)</f>
        <v>3.2919999999999998</v>
      </c>
      <c r="S33" s="66">
        <f t="shared" si="7"/>
        <v>10</v>
      </c>
      <c r="T33" s="65">
        <f>VLOOKUP($A33,'Return Data'!$B$7:$R$2843,13,0)</f>
        <v>3.3262</v>
      </c>
      <c r="U33" s="66">
        <f t="shared" si="12"/>
        <v>8</v>
      </c>
      <c r="V33" s="65">
        <f>VLOOKUP($A33,'Return Data'!$B$7:$R$2843,17,0)</f>
        <v>4.5225</v>
      </c>
      <c r="W33" s="66">
        <f t="shared" si="13"/>
        <v>7</v>
      </c>
      <c r="X33" s="65">
        <f>VLOOKUP($A33,'Return Data'!$B$7:$R$2843,14,0)</f>
        <v>5.5022000000000002</v>
      </c>
      <c r="Y33" s="66">
        <f t="shared" si="14"/>
        <v>11</v>
      </c>
      <c r="Z33" s="65">
        <f>VLOOKUP($A33,'Return Data'!$B$7:$R$2843,16,0)</f>
        <v>7.2087000000000003</v>
      </c>
      <c r="AA33" s="67">
        <f t="shared" si="11"/>
        <v>13</v>
      </c>
    </row>
    <row r="34" spans="1:27" x14ac:dyDescent="0.3">
      <c r="A34" s="63" t="s">
        <v>436</v>
      </c>
      <c r="B34" s="64">
        <f>VLOOKUP($A34,'Return Data'!$B$7:$R$2843,3,0)</f>
        <v>44377</v>
      </c>
      <c r="C34" s="65">
        <f>VLOOKUP($A34,'Return Data'!$B$7:$R$2843,4,0)</f>
        <v>1348.473</v>
      </c>
      <c r="D34" s="65">
        <f>VLOOKUP($A34,'Return Data'!$B$7:$R$2843,5,0)</f>
        <v>3.2511000000000001</v>
      </c>
      <c r="E34" s="66">
        <f t="shared" si="0"/>
        <v>19</v>
      </c>
      <c r="F34" s="65">
        <f>VLOOKUP($A34,'Return Data'!$B$7:$R$2843,6,0)</f>
        <v>3.8006000000000002</v>
      </c>
      <c r="G34" s="66">
        <f t="shared" si="1"/>
        <v>7</v>
      </c>
      <c r="H34" s="65">
        <f>VLOOKUP($A34,'Return Data'!$B$7:$R$2843,7,0)</f>
        <v>3.7414999999999998</v>
      </c>
      <c r="I34" s="66">
        <f t="shared" si="2"/>
        <v>4</v>
      </c>
      <c r="J34" s="65">
        <f>VLOOKUP($A34,'Return Data'!$B$7:$R$2843,8,0)</f>
        <v>3.6663999999999999</v>
      </c>
      <c r="K34" s="66">
        <f t="shared" si="3"/>
        <v>5</v>
      </c>
      <c r="L34" s="65">
        <f>VLOOKUP($A34,'Return Data'!$B$7:$R$2843,9,0)</f>
        <v>3.4849999999999999</v>
      </c>
      <c r="M34" s="66">
        <f t="shared" si="4"/>
        <v>4</v>
      </c>
      <c r="N34" s="65">
        <f>VLOOKUP($A34,'Return Data'!$B$7:$R$2843,10,0)</f>
        <v>3.3902000000000001</v>
      </c>
      <c r="O34" s="66">
        <f t="shared" si="5"/>
        <v>4</v>
      </c>
      <c r="P34" s="65">
        <f>VLOOKUP($A34,'Return Data'!$B$7:$R$2843,11,0)</f>
        <v>3.3450000000000002</v>
      </c>
      <c r="Q34" s="66">
        <f t="shared" si="6"/>
        <v>6</v>
      </c>
      <c r="R34" s="65">
        <f>VLOOKUP($A34,'Return Data'!$B$7:$R$2843,12,0)</f>
        <v>3.3475999999999999</v>
      </c>
      <c r="S34" s="66">
        <f t="shared" si="7"/>
        <v>4</v>
      </c>
      <c r="T34" s="65">
        <f>VLOOKUP($A34,'Return Data'!$B$7:$R$2843,13,0)</f>
        <v>3.4026000000000001</v>
      </c>
      <c r="U34" s="66">
        <f t="shared" si="12"/>
        <v>3</v>
      </c>
      <c r="V34" s="65">
        <f>VLOOKUP($A34,'Return Data'!$B$7:$R$2843,17,0)</f>
        <v>4.5709</v>
      </c>
      <c r="W34" s="66">
        <f t="shared" si="13"/>
        <v>5</v>
      </c>
      <c r="X34" s="65">
        <f>VLOOKUP($A34,'Return Data'!$B$7:$R$2843,14,0)</f>
        <v>5.5871000000000004</v>
      </c>
      <c r="Y34" s="66">
        <f t="shared" si="14"/>
        <v>4</v>
      </c>
      <c r="Z34" s="65">
        <f>VLOOKUP($A34,'Return Data'!$B$7:$R$2843,16,0)</f>
        <v>6.1688999999999998</v>
      </c>
      <c r="AA34" s="67">
        <f t="shared" si="11"/>
        <v>33</v>
      </c>
    </row>
    <row r="35" spans="1:27" x14ac:dyDescent="0.3">
      <c r="A35" s="63" t="s">
        <v>146</v>
      </c>
      <c r="B35" s="64">
        <f>VLOOKUP($A35,'Return Data'!$B$7:$R$2843,3,0)</f>
        <v>44377</v>
      </c>
      <c r="C35" s="65">
        <f>VLOOKUP($A35,'Return Data'!$B$7:$R$2843,4,0)</f>
        <v>2189.5839999999998</v>
      </c>
      <c r="D35" s="65">
        <f>VLOOKUP($A35,'Return Data'!$B$7:$R$2843,5,0)</f>
        <v>3.5026999999999999</v>
      </c>
      <c r="E35" s="66">
        <f t="shared" si="0"/>
        <v>7</v>
      </c>
      <c r="F35" s="65">
        <f>VLOOKUP($A35,'Return Data'!$B$7:$R$2843,6,0)</f>
        <v>3.5577999999999999</v>
      </c>
      <c r="G35" s="66">
        <f t="shared" si="1"/>
        <v>27</v>
      </c>
      <c r="H35" s="65">
        <f>VLOOKUP($A35,'Return Data'!$B$7:$R$2843,7,0)</f>
        <v>3.492</v>
      </c>
      <c r="I35" s="66">
        <f t="shared" si="2"/>
        <v>25</v>
      </c>
      <c r="J35" s="65">
        <f>VLOOKUP($A35,'Return Data'!$B$7:$R$2843,8,0)</f>
        <v>3.5213999999999999</v>
      </c>
      <c r="K35" s="66">
        <f t="shared" si="3"/>
        <v>23</v>
      </c>
      <c r="L35" s="65">
        <f>VLOOKUP($A35,'Return Data'!$B$7:$R$2843,9,0)</f>
        <v>3.4451000000000001</v>
      </c>
      <c r="M35" s="66">
        <f t="shared" si="4"/>
        <v>7</v>
      </c>
      <c r="N35" s="65">
        <f>VLOOKUP($A35,'Return Data'!$B$7:$R$2843,10,0)</f>
        <v>3.3576000000000001</v>
      </c>
      <c r="O35" s="66">
        <f t="shared" si="5"/>
        <v>7</v>
      </c>
      <c r="P35" s="65">
        <f>VLOOKUP($A35,'Return Data'!$B$7:$R$2843,11,0)</f>
        <v>3.3515999999999999</v>
      </c>
      <c r="Q35" s="66">
        <f t="shared" si="6"/>
        <v>5</v>
      </c>
      <c r="R35" s="65">
        <f>VLOOKUP($A35,'Return Data'!$B$7:$R$2843,12,0)</f>
        <v>3.3433999999999999</v>
      </c>
      <c r="S35" s="66">
        <f t="shared" si="7"/>
        <v>5</v>
      </c>
      <c r="T35" s="65">
        <f>VLOOKUP($A35,'Return Data'!$B$7:$R$2843,13,0)</f>
        <v>3.3671000000000002</v>
      </c>
      <c r="U35" s="66">
        <f t="shared" si="12"/>
        <v>5</v>
      </c>
      <c r="V35" s="65">
        <f>VLOOKUP($A35,'Return Data'!$B$7:$R$2843,17,0)</f>
        <v>4.4615</v>
      </c>
      <c r="W35" s="66">
        <f t="shared" si="13"/>
        <v>15</v>
      </c>
      <c r="X35" s="65">
        <f>VLOOKUP($A35,'Return Data'!$B$7:$R$2843,14,0)</f>
        <v>5.4630999999999998</v>
      </c>
      <c r="Y35" s="66">
        <f t="shared" si="14"/>
        <v>17</v>
      </c>
      <c r="Z35" s="65">
        <f>VLOOKUP($A35,'Return Data'!$B$7:$R$2843,16,0)</f>
        <v>6.9973999999999998</v>
      </c>
      <c r="AA35" s="67">
        <f t="shared" si="11"/>
        <v>29</v>
      </c>
    </row>
    <row r="36" spans="1:27" x14ac:dyDescent="0.3">
      <c r="A36" s="63" t="s">
        <v>147</v>
      </c>
      <c r="B36" s="64">
        <f>VLOOKUP($A36,'Return Data'!$B$7:$R$2843,3,0)</f>
        <v>44377</v>
      </c>
      <c r="C36" s="65">
        <f>VLOOKUP($A36,'Return Data'!$B$7:$R$2843,4,0)</f>
        <v>11.119300000000001</v>
      </c>
      <c r="D36" s="65">
        <f>VLOOKUP($A36,'Return Data'!$B$7:$R$2843,5,0)</f>
        <v>3.2829000000000002</v>
      </c>
      <c r="E36" s="66">
        <f t="shared" si="0"/>
        <v>18</v>
      </c>
      <c r="F36" s="65">
        <f>VLOOKUP($A36,'Return Data'!$B$7:$R$2843,6,0)</f>
        <v>3.0644999999999998</v>
      </c>
      <c r="G36" s="66">
        <f t="shared" si="1"/>
        <v>39</v>
      </c>
      <c r="H36" s="65">
        <f>VLOOKUP($A36,'Return Data'!$B$7:$R$2843,7,0)</f>
        <v>3.1438000000000001</v>
      </c>
      <c r="I36" s="66">
        <f t="shared" si="2"/>
        <v>35</v>
      </c>
      <c r="J36" s="65">
        <f>VLOOKUP($A36,'Return Data'!$B$7:$R$2843,8,0)</f>
        <v>3.2162000000000002</v>
      </c>
      <c r="K36" s="66">
        <f t="shared" si="3"/>
        <v>36</v>
      </c>
      <c r="L36" s="65">
        <f>VLOOKUP($A36,'Return Data'!$B$7:$R$2843,9,0)</f>
        <v>3.0575000000000001</v>
      </c>
      <c r="M36" s="66">
        <f t="shared" si="4"/>
        <v>34</v>
      </c>
      <c r="N36" s="65">
        <f>VLOOKUP($A36,'Return Data'!$B$7:$R$2843,10,0)</f>
        <v>2.9982000000000002</v>
      </c>
      <c r="O36" s="66">
        <f t="shared" si="5"/>
        <v>36</v>
      </c>
      <c r="P36" s="65">
        <f>VLOOKUP($A36,'Return Data'!$B$7:$R$2843,11,0)</f>
        <v>2.9891999999999999</v>
      </c>
      <c r="Q36" s="66">
        <f t="shared" si="6"/>
        <v>40</v>
      </c>
      <c r="R36" s="65">
        <f>VLOOKUP($A36,'Return Data'!$B$7:$R$2843,12,0)</f>
        <v>2.9771000000000001</v>
      </c>
      <c r="S36" s="66">
        <f t="shared" si="7"/>
        <v>40</v>
      </c>
      <c r="T36" s="65">
        <f>VLOOKUP($A36,'Return Data'!$B$7:$R$2843,13,0)</f>
        <v>2.988</v>
      </c>
      <c r="U36" s="66">
        <f t="shared" si="12"/>
        <v>37</v>
      </c>
      <c r="V36" s="65"/>
      <c r="W36" s="66"/>
      <c r="X36" s="65"/>
      <c r="Y36" s="66"/>
      <c r="Z36" s="65">
        <f>VLOOKUP($A36,'Return Data'!$B$7:$R$2843,16,0)</f>
        <v>4.2801</v>
      </c>
      <c r="AA36" s="67">
        <f t="shared" si="11"/>
        <v>37</v>
      </c>
    </row>
    <row r="37" spans="1:27" x14ac:dyDescent="0.3">
      <c r="A37" s="63" t="s">
        <v>2021</v>
      </c>
      <c r="B37" s="64">
        <f>VLOOKUP($A37,'Return Data'!$B$7:$R$2843,3,0)</f>
        <v>44377</v>
      </c>
      <c r="C37" s="65">
        <f>VLOOKUP($A37,'Return Data'!$B$7:$R$2843,4,0)</f>
        <v>2266.2745</v>
      </c>
      <c r="D37" s="65">
        <f>VLOOKUP($A37,'Return Data'!$B$7:$R$2843,5,0)</f>
        <v>2.8896000000000002</v>
      </c>
      <c r="E37" s="66">
        <f t="shared" si="0"/>
        <v>35</v>
      </c>
      <c r="F37" s="65">
        <f>VLOOKUP($A37,'Return Data'!$B$7:$R$2843,6,0)</f>
        <v>3.1945999999999999</v>
      </c>
      <c r="G37" s="66">
        <f t="shared" si="1"/>
        <v>35</v>
      </c>
      <c r="H37" s="65">
        <f>VLOOKUP($A37,'Return Data'!$B$7:$R$2843,7,0)</f>
        <v>2.9405000000000001</v>
      </c>
      <c r="I37" s="66">
        <f t="shared" si="2"/>
        <v>41</v>
      </c>
      <c r="J37" s="65">
        <f>VLOOKUP($A37,'Return Data'!$B$7:$R$2843,8,0)</f>
        <v>2.9735</v>
      </c>
      <c r="K37" s="66">
        <f t="shared" si="3"/>
        <v>41</v>
      </c>
      <c r="L37" s="65">
        <f>VLOOKUP($A37,'Return Data'!$B$7:$R$2843,9,0)</f>
        <v>3.0398000000000001</v>
      </c>
      <c r="M37" s="66">
        <f t="shared" si="4"/>
        <v>35</v>
      </c>
      <c r="N37" s="65">
        <f>VLOOKUP($A37,'Return Data'!$B$7:$R$2843,10,0)</f>
        <v>3.1726000000000001</v>
      </c>
      <c r="O37" s="66">
        <f t="shared" si="5"/>
        <v>31</v>
      </c>
      <c r="P37" s="65">
        <f>VLOOKUP($A37,'Return Data'!$B$7:$R$2843,11,0)</f>
        <v>3.1440000000000001</v>
      </c>
      <c r="Q37" s="66">
        <f t="shared" si="6"/>
        <v>35</v>
      </c>
      <c r="R37" s="65">
        <f>VLOOKUP($A37,'Return Data'!$B$7:$R$2843,12,0)</f>
        <v>3.0722999999999998</v>
      </c>
      <c r="S37" s="66">
        <f t="shared" si="7"/>
        <v>37</v>
      </c>
      <c r="T37" s="65">
        <f>VLOOKUP($A37,'Return Data'!$B$7:$R$2843,13,0)</f>
        <v>3.0840999999999998</v>
      </c>
      <c r="U37" s="66">
        <f t="shared" si="12"/>
        <v>34</v>
      </c>
      <c r="V37" s="65">
        <f>VLOOKUP($A37,'Return Data'!$B$7:$R$2843,17,0)</f>
        <v>3.9843000000000002</v>
      </c>
      <c r="W37" s="66">
        <f t="shared" ref="W37:W49" si="15">RANK(V37,V$8:V$50,0)</f>
        <v>33</v>
      </c>
      <c r="X37" s="65">
        <f>VLOOKUP($A37,'Return Data'!$B$7:$R$2843,14,0)</f>
        <v>5.1497999999999999</v>
      </c>
      <c r="Y37" s="66">
        <f>RANK(X37,X$8:X$50,0)</f>
        <v>29</v>
      </c>
      <c r="Z37" s="65">
        <f>VLOOKUP($A37,'Return Data'!$B$7:$R$2843,16,0)</f>
        <v>7.1855000000000002</v>
      </c>
      <c r="AA37" s="67">
        <f t="shared" si="11"/>
        <v>19</v>
      </c>
    </row>
    <row r="38" spans="1:27" x14ac:dyDescent="0.3">
      <c r="A38" s="63" t="s">
        <v>148</v>
      </c>
      <c r="B38" s="64">
        <f>VLOOKUP($A38,'Return Data'!$B$7:$R$2843,3,0)</f>
        <v>44377</v>
      </c>
      <c r="C38" s="65">
        <f>VLOOKUP($A38,'Return Data'!$B$7:$R$2843,4,0)</f>
        <v>5073.5853999999999</v>
      </c>
      <c r="D38" s="65">
        <f>VLOOKUP($A38,'Return Data'!$B$7:$R$2843,5,0)</f>
        <v>3.4773000000000001</v>
      </c>
      <c r="E38" s="66">
        <f t="shared" si="0"/>
        <v>9</v>
      </c>
      <c r="F38" s="65">
        <f>VLOOKUP($A38,'Return Data'!$B$7:$R$2843,6,0)</f>
        <v>3.6987000000000001</v>
      </c>
      <c r="G38" s="66">
        <f t="shared" si="1"/>
        <v>13</v>
      </c>
      <c r="H38" s="65">
        <f>VLOOKUP($A38,'Return Data'!$B$7:$R$2843,7,0)</f>
        <v>3.61</v>
      </c>
      <c r="I38" s="66">
        <f t="shared" si="2"/>
        <v>11</v>
      </c>
      <c r="J38" s="65">
        <f>VLOOKUP($A38,'Return Data'!$B$7:$R$2843,8,0)</f>
        <v>3.5796999999999999</v>
      </c>
      <c r="K38" s="66">
        <f t="shared" si="3"/>
        <v>12</v>
      </c>
      <c r="L38" s="65">
        <f>VLOOKUP($A38,'Return Data'!$B$7:$R$2843,9,0)</f>
        <v>3.3727</v>
      </c>
      <c r="M38" s="66">
        <f t="shared" si="4"/>
        <v>16</v>
      </c>
      <c r="N38" s="65">
        <f>VLOOKUP($A38,'Return Data'!$B$7:$R$2843,10,0)</f>
        <v>3.2730000000000001</v>
      </c>
      <c r="O38" s="66">
        <f t="shared" si="5"/>
        <v>19</v>
      </c>
      <c r="P38" s="65">
        <f>VLOOKUP($A38,'Return Data'!$B$7:$R$2843,11,0)</f>
        <v>3.2707999999999999</v>
      </c>
      <c r="Q38" s="66">
        <f t="shared" si="6"/>
        <v>18</v>
      </c>
      <c r="R38" s="65">
        <f>VLOOKUP($A38,'Return Data'!$B$7:$R$2843,12,0)</f>
        <v>3.2479</v>
      </c>
      <c r="S38" s="66">
        <f t="shared" si="7"/>
        <v>15</v>
      </c>
      <c r="T38" s="65">
        <f>VLOOKUP($A38,'Return Data'!$B$7:$R$2843,13,0)</f>
        <v>3.2854999999999999</v>
      </c>
      <c r="U38" s="66">
        <f t="shared" si="12"/>
        <v>14</v>
      </c>
      <c r="V38" s="65">
        <f>VLOOKUP($A38,'Return Data'!$B$7:$R$2843,17,0)</f>
        <v>4.5033000000000003</v>
      </c>
      <c r="W38" s="66">
        <f t="shared" si="15"/>
        <v>10</v>
      </c>
      <c r="X38" s="65">
        <f>VLOOKUP($A38,'Return Data'!$B$7:$R$2843,14,0)</f>
        <v>5.5385999999999997</v>
      </c>
      <c r="Y38" s="66">
        <f>RANK(X38,X$8:X$50,0)</f>
        <v>8</v>
      </c>
      <c r="Z38" s="65">
        <f>VLOOKUP($A38,'Return Data'!$B$7:$R$2843,16,0)</f>
        <v>7.2531999999999996</v>
      </c>
      <c r="AA38" s="67">
        <f t="shared" si="11"/>
        <v>5</v>
      </c>
    </row>
    <row r="39" spans="1:27" x14ac:dyDescent="0.3">
      <c r="A39" s="63" t="s">
        <v>149</v>
      </c>
      <c r="B39" s="64">
        <f>VLOOKUP($A39,'Return Data'!$B$7:$R$2843,3,0)</f>
        <v>44377</v>
      </c>
      <c r="C39" s="65">
        <f>VLOOKUP($A39,'Return Data'!$B$7:$R$2843,4,0)</f>
        <v>1162.1255000000001</v>
      </c>
      <c r="D39" s="65">
        <f>VLOOKUP($A39,'Return Data'!$B$7:$R$2843,5,0)</f>
        <v>2.629</v>
      </c>
      <c r="E39" s="66">
        <f t="shared" si="0"/>
        <v>41</v>
      </c>
      <c r="F39" s="65">
        <f>VLOOKUP($A39,'Return Data'!$B$7:$R$2843,6,0)</f>
        <v>3.3982000000000001</v>
      </c>
      <c r="G39" s="66">
        <f t="shared" si="1"/>
        <v>31</v>
      </c>
      <c r="H39" s="65">
        <f>VLOOKUP($A39,'Return Data'!$B$7:$R$2843,7,0)</f>
        <v>3.4293</v>
      </c>
      <c r="I39" s="66">
        <f t="shared" si="2"/>
        <v>29</v>
      </c>
      <c r="J39" s="65">
        <f>VLOOKUP($A39,'Return Data'!$B$7:$R$2843,8,0)</f>
        <v>3.4369999999999998</v>
      </c>
      <c r="K39" s="66">
        <f t="shared" si="3"/>
        <v>30</v>
      </c>
      <c r="L39" s="65">
        <f>VLOOKUP($A39,'Return Data'!$B$7:$R$2843,9,0)</f>
        <v>3.2450999999999999</v>
      </c>
      <c r="M39" s="66">
        <f t="shared" si="4"/>
        <v>30</v>
      </c>
      <c r="N39" s="65">
        <f>VLOOKUP($A39,'Return Data'!$B$7:$R$2843,10,0)</f>
        <v>3.1600999999999999</v>
      </c>
      <c r="O39" s="66">
        <f t="shared" si="5"/>
        <v>32</v>
      </c>
      <c r="P39" s="65">
        <f>VLOOKUP($A39,'Return Data'!$B$7:$R$2843,11,0)</f>
        <v>3.1021999999999998</v>
      </c>
      <c r="Q39" s="66">
        <f t="shared" si="6"/>
        <v>36</v>
      </c>
      <c r="R39" s="65">
        <f>VLOOKUP($A39,'Return Data'!$B$7:$R$2843,12,0)</f>
        <v>3.0975000000000001</v>
      </c>
      <c r="S39" s="66">
        <f t="shared" si="7"/>
        <v>35</v>
      </c>
      <c r="T39" s="65">
        <f>VLOOKUP($A39,'Return Data'!$B$7:$R$2843,13,0)</f>
        <v>3.0956999999999999</v>
      </c>
      <c r="U39" s="66">
        <f t="shared" si="12"/>
        <v>32</v>
      </c>
      <c r="V39" s="65">
        <f>VLOOKUP($A39,'Return Data'!$B$7:$R$2843,17,0)</f>
        <v>4.0347999999999997</v>
      </c>
      <c r="W39" s="66">
        <f t="shared" si="15"/>
        <v>32</v>
      </c>
      <c r="X39" s="65"/>
      <c r="Y39" s="66"/>
      <c r="Z39" s="65">
        <f>VLOOKUP($A39,'Return Data'!$B$7:$R$2843,16,0)</f>
        <v>4.9017999999999997</v>
      </c>
      <c r="AA39" s="67">
        <f t="shared" si="11"/>
        <v>35</v>
      </c>
    </row>
    <row r="40" spans="1:27" x14ac:dyDescent="0.3">
      <c r="A40" s="63" t="s">
        <v>150</v>
      </c>
      <c r="B40" s="64">
        <f>VLOOKUP($A40,'Return Data'!$B$7:$R$2843,3,0)</f>
        <v>44377</v>
      </c>
      <c r="C40" s="65">
        <f>VLOOKUP($A40,'Return Data'!$B$7:$R$2843,4,0)</f>
        <v>270.31110000000001</v>
      </c>
      <c r="D40" s="65">
        <f>VLOOKUP($A40,'Return Data'!$B$7:$R$2843,5,0)</f>
        <v>3.5246</v>
      </c>
      <c r="E40" s="66">
        <f t="shared" si="0"/>
        <v>6</v>
      </c>
      <c r="F40" s="65">
        <f>VLOOKUP($A40,'Return Data'!$B$7:$R$2843,6,0)</f>
        <v>3.8090000000000002</v>
      </c>
      <c r="G40" s="66">
        <f t="shared" si="1"/>
        <v>6</v>
      </c>
      <c r="H40" s="65">
        <f>VLOOKUP($A40,'Return Data'!$B$7:$R$2843,7,0)</f>
        <v>3.5112000000000001</v>
      </c>
      <c r="I40" s="66">
        <f t="shared" si="2"/>
        <v>23</v>
      </c>
      <c r="J40" s="65">
        <f>VLOOKUP($A40,'Return Data'!$B$7:$R$2843,8,0)</f>
        <v>3.6093000000000002</v>
      </c>
      <c r="K40" s="66">
        <f t="shared" si="3"/>
        <v>6</v>
      </c>
      <c r="L40" s="65">
        <f>VLOOKUP($A40,'Return Data'!$B$7:$R$2843,9,0)</f>
        <v>3.47</v>
      </c>
      <c r="M40" s="66">
        <f t="shared" si="4"/>
        <v>5</v>
      </c>
      <c r="N40" s="65">
        <f>VLOOKUP($A40,'Return Data'!$B$7:$R$2843,10,0)</f>
        <v>3.371</v>
      </c>
      <c r="O40" s="66">
        <f t="shared" si="5"/>
        <v>5</v>
      </c>
      <c r="P40" s="65">
        <f>VLOOKUP($A40,'Return Data'!$B$7:$R$2843,11,0)</f>
        <v>3.3247</v>
      </c>
      <c r="Q40" s="66">
        <f t="shared" si="6"/>
        <v>8</v>
      </c>
      <c r="R40" s="65">
        <f>VLOOKUP($A40,'Return Data'!$B$7:$R$2843,12,0)</f>
        <v>3.2974000000000001</v>
      </c>
      <c r="S40" s="66">
        <f t="shared" si="7"/>
        <v>8</v>
      </c>
      <c r="T40" s="65">
        <f>VLOOKUP($A40,'Return Data'!$B$7:$R$2843,13,0)</f>
        <v>3.3289</v>
      </c>
      <c r="U40" s="66">
        <f t="shared" si="12"/>
        <v>7</v>
      </c>
      <c r="V40" s="65">
        <f>VLOOKUP($A40,'Return Data'!$B$7:$R$2843,17,0)</f>
        <v>4.5182000000000002</v>
      </c>
      <c r="W40" s="66">
        <f t="shared" si="15"/>
        <v>8</v>
      </c>
      <c r="X40" s="65">
        <f>VLOOKUP($A40,'Return Data'!$B$7:$R$2843,14,0)</f>
        <v>5.5498000000000003</v>
      </c>
      <c r="Y40" s="66">
        <f t="shared" ref="Y40:Y49" si="16">RANK(X40,X$8:X$50,0)</f>
        <v>6</v>
      </c>
      <c r="Z40" s="65">
        <f>VLOOKUP($A40,'Return Data'!$B$7:$R$2843,16,0)</f>
        <v>7.2351999999999999</v>
      </c>
      <c r="AA40" s="67">
        <f t="shared" si="11"/>
        <v>8</v>
      </c>
    </row>
    <row r="41" spans="1:27" x14ac:dyDescent="0.3">
      <c r="A41" s="63" t="s">
        <v>151</v>
      </c>
      <c r="B41" s="64">
        <f>VLOOKUP($A41,'Return Data'!$B$7:$R$2843,3,0)</f>
        <v>44377</v>
      </c>
      <c r="C41" s="65">
        <f>VLOOKUP($A41,'Return Data'!$B$7:$R$2843,4,0)</f>
        <v>2931.1422400000001</v>
      </c>
      <c r="D41" s="65">
        <f>VLOOKUP($A41,'Return Data'!$B$7:$R$2843,5,0)</f>
        <v>3.4073000000000002</v>
      </c>
      <c r="E41" s="66">
        <f t="shared" si="0"/>
        <v>12</v>
      </c>
      <c r="F41" s="65">
        <f>VLOOKUP($A41,'Return Data'!$B$7:$R$2843,6,0)</f>
        <v>3.5560999999999998</v>
      </c>
      <c r="G41" s="66">
        <f t="shared" si="1"/>
        <v>28</v>
      </c>
      <c r="H41" s="65">
        <f>VLOOKUP($A41,'Return Data'!$B$7:$R$2843,7,0)</f>
        <v>3.4659</v>
      </c>
      <c r="I41" s="66">
        <f t="shared" si="2"/>
        <v>27</v>
      </c>
      <c r="J41" s="65">
        <f>VLOOKUP($A41,'Return Data'!$B$7:$R$2843,8,0)</f>
        <v>3.4573999999999998</v>
      </c>
      <c r="K41" s="66">
        <f t="shared" si="3"/>
        <v>29</v>
      </c>
      <c r="L41" s="65">
        <f>VLOOKUP($A41,'Return Data'!$B$7:$R$2843,9,0)</f>
        <v>3.2928000000000002</v>
      </c>
      <c r="M41" s="66">
        <f t="shared" si="4"/>
        <v>29</v>
      </c>
      <c r="N41" s="65">
        <f>VLOOKUP($A41,'Return Data'!$B$7:$R$2843,10,0)</f>
        <v>3.2263999999999999</v>
      </c>
      <c r="O41" s="66">
        <f t="shared" si="5"/>
        <v>28</v>
      </c>
      <c r="P41" s="65">
        <f>VLOOKUP($A41,'Return Data'!$B$7:$R$2843,11,0)</f>
        <v>3.2021999999999999</v>
      </c>
      <c r="Q41" s="66">
        <f t="shared" si="6"/>
        <v>30</v>
      </c>
      <c r="R41" s="65">
        <f>VLOOKUP($A41,'Return Data'!$B$7:$R$2843,12,0)</f>
        <v>3.1591999999999998</v>
      </c>
      <c r="S41" s="66">
        <f t="shared" si="7"/>
        <v>33</v>
      </c>
      <c r="T41" s="65">
        <f>VLOOKUP($A41,'Return Data'!$B$7:$R$2843,13,0)</f>
        <v>3.1936</v>
      </c>
      <c r="U41" s="66">
        <f t="shared" si="12"/>
        <v>29</v>
      </c>
      <c r="V41" s="65">
        <f>VLOOKUP($A41,'Return Data'!$B$7:$R$2843,17,0)</f>
        <v>4.1082999999999998</v>
      </c>
      <c r="W41" s="66">
        <f t="shared" si="15"/>
        <v>30</v>
      </c>
      <c r="X41" s="65">
        <f>VLOOKUP($A41,'Return Data'!$B$7:$R$2843,14,0)</f>
        <v>2.0528</v>
      </c>
      <c r="Y41" s="66">
        <f t="shared" si="16"/>
        <v>34</v>
      </c>
      <c r="Z41" s="65">
        <f>VLOOKUP($A41,'Return Data'!$B$7:$R$2843,16,0)</f>
        <v>5.9947999999999997</v>
      </c>
      <c r="AA41" s="67">
        <f t="shared" si="11"/>
        <v>34</v>
      </c>
    </row>
    <row r="42" spans="1:27" x14ac:dyDescent="0.3">
      <c r="A42" s="63" t="s">
        <v>152</v>
      </c>
      <c r="B42" s="64">
        <f>VLOOKUP($A42,'Return Data'!$B$7:$R$2843,3,0)</f>
        <v>44377</v>
      </c>
      <c r="C42" s="65">
        <f>VLOOKUP($A42,'Return Data'!$B$7:$R$2843,4,0)</f>
        <v>33.279899999999998</v>
      </c>
      <c r="D42" s="65">
        <f>VLOOKUP($A42,'Return Data'!$B$7:$R$2843,5,0)</f>
        <v>4.1681999999999997</v>
      </c>
      <c r="E42" s="66">
        <f t="shared" si="0"/>
        <v>1</v>
      </c>
      <c r="F42" s="65">
        <f>VLOOKUP($A42,'Return Data'!$B$7:$R$2843,6,0)</f>
        <v>3.9496000000000002</v>
      </c>
      <c r="G42" s="66">
        <f t="shared" si="1"/>
        <v>2</v>
      </c>
      <c r="H42" s="65">
        <f>VLOOKUP($A42,'Return Data'!$B$7:$R$2843,7,0)</f>
        <v>3.8100999999999998</v>
      </c>
      <c r="I42" s="66">
        <f t="shared" si="2"/>
        <v>3</v>
      </c>
      <c r="J42" s="65">
        <f>VLOOKUP($A42,'Return Data'!$B$7:$R$2843,8,0)</f>
        <v>3.7814999999999999</v>
      </c>
      <c r="K42" s="66">
        <f t="shared" si="3"/>
        <v>2</v>
      </c>
      <c r="L42" s="65">
        <f>VLOOKUP($A42,'Return Data'!$B$7:$R$2843,9,0)</f>
        <v>3.9581</v>
      </c>
      <c r="M42" s="66">
        <f t="shared" si="4"/>
        <v>1</v>
      </c>
      <c r="N42" s="65">
        <f>VLOOKUP($A42,'Return Data'!$B$7:$R$2843,10,0)</f>
        <v>4.4763000000000002</v>
      </c>
      <c r="O42" s="66">
        <f t="shared" si="5"/>
        <v>1</v>
      </c>
      <c r="P42" s="65">
        <f>VLOOKUP($A42,'Return Data'!$B$7:$R$2843,11,0)</f>
        <v>4.4756999999999998</v>
      </c>
      <c r="Q42" s="66">
        <f t="shared" si="6"/>
        <v>1</v>
      </c>
      <c r="R42" s="65">
        <f>VLOOKUP($A42,'Return Data'!$B$7:$R$2843,12,0)</f>
        <v>4.5774999999999997</v>
      </c>
      <c r="S42" s="66">
        <f t="shared" si="7"/>
        <v>1</v>
      </c>
      <c r="T42" s="65">
        <f>VLOOKUP($A42,'Return Data'!$B$7:$R$2843,13,0)</f>
        <v>4.7381000000000002</v>
      </c>
      <c r="U42" s="66">
        <f t="shared" si="12"/>
        <v>1</v>
      </c>
      <c r="V42" s="65">
        <f>VLOOKUP($A42,'Return Data'!$B$7:$R$2843,17,0)</f>
        <v>5.5461999999999998</v>
      </c>
      <c r="W42" s="66">
        <f t="shared" si="15"/>
        <v>1</v>
      </c>
      <c r="X42" s="65">
        <f>VLOOKUP($A42,'Return Data'!$B$7:$R$2843,14,0)</f>
        <v>6.2983000000000002</v>
      </c>
      <c r="Y42" s="66">
        <f t="shared" si="16"/>
        <v>1</v>
      </c>
      <c r="Z42" s="65">
        <f>VLOOKUP($A42,'Return Data'!$B$7:$R$2843,16,0)</f>
        <v>7.7077</v>
      </c>
      <c r="AA42" s="67">
        <f t="shared" si="11"/>
        <v>1</v>
      </c>
    </row>
    <row r="43" spans="1:27" x14ac:dyDescent="0.3">
      <c r="A43" s="63" t="s">
        <v>153</v>
      </c>
      <c r="B43" s="64">
        <f>VLOOKUP($A43,'Return Data'!$B$7:$R$2843,3,0)</f>
        <v>44377</v>
      </c>
      <c r="C43" s="65">
        <f>VLOOKUP($A43,'Return Data'!$B$7:$R$2843,4,0)</f>
        <v>28.0031</v>
      </c>
      <c r="D43" s="65">
        <f>VLOOKUP($A43,'Return Data'!$B$7:$R$2843,5,0)</f>
        <v>2.9981</v>
      </c>
      <c r="E43" s="66">
        <f t="shared" si="0"/>
        <v>31</v>
      </c>
      <c r="F43" s="65">
        <f>VLOOKUP($A43,'Return Data'!$B$7:$R$2843,6,0)</f>
        <v>3.3464</v>
      </c>
      <c r="G43" s="66">
        <f t="shared" si="1"/>
        <v>32</v>
      </c>
      <c r="H43" s="65">
        <f>VLOOKUP($A43,'Return Data'!$B$7:$R$2843,7,0)</f>
        <v>3.3725000000000001</v>
      </c>
      <c r="I43" s="66">
        <f t="shared" si="2"/>
        <v>32</v>
      </c>
      <c r="J43" s="65">
        <f>VLOOKUP($A43,'Return Data'!$B$7:$R$2843,8,0)</f>
        <v>3.4119999999999999</v>
      </c>
      <c r="K43" s="66">
        <f t="shared" si="3"/>
        <v>32</v>
      </c>
      <c r="L43" s="65">
        <f>VLOOKUP($A43,'Return Data'!$B$7:$R$2843,9,0)</f>
        <v>3.2338</v>
      </c>
      <c r="M43" s="66">
        <f t="shared" si="4"/>
        <v>32</v>
      </c>
      <c r="N43" s="65">
        <f>VLOOKUP($A43,'Return Data'!$B$7:$R$2843,10,0)</f>
        <v>3.1415999999999999</v>
      </c>
      <c r="O43" s="66">
        <f t="shared" si="5"/>
        <v>33</v>
      </c>
      <c r="P43" s="65">
        <f>VLOOKUP($A43,'Return Data'!$B$7:$R$2843,11,0)</f>
        <v>3.0973000000000002</v>
      </c>
      <c r="Q43" s="66">
        <f t="shared" si="6"/>
        <v>37</v>
      </c>
      <c r="R43" s="65">
        <f>VLOOKUP($A43,'Return Data'!$B$7:$R$2843,12,0)</f>
        <v>3.0926</v>
      </c>
      <c r="S43" s="66">
        <f t="shared" si="7"/>
        <v>36</v>
      </c>
      <c r="T43" s="65">
        <f>VLOOKUP($A43,'Return Data'!$B$7:$R$2843,13,0)</f>
        <v>3.0897999999999999</v>
      </c>
      <c r="U43" s="66">
        <f t="shared" si="12"/>
        <v>33</v>
      </c>
      <c r="V43" s="65">
        <f>VLOOKUP($A43,'Return Data'!$B$7:$R$2843,17,0)</f>
        <v>3.9794999999999998</v>
      </c>
      <c r="W43" s="66">
        <f t="shared" si="15"/>
        <v>34</v>
      </c>
      <c r="X43" s="65">
        <f>VLOOKUP($A43,'Return Data'!$B$7:$R$2843,14,0)</f>
        <v>4.8982999999999999</v>
      </c>
      <c r="Y43" s="66">
        <f t="shared" si="16"/>
        <v>31</v>
      </c>
      <c r="Z43" s="65">
        <f>VLOOKUP($A43,'Return Data'!$B$7:$R$2843,16,0)</f>
        <v>6.9897</v>
      </c>
      <c r="AA43" s="67">
        <f t="shared" si="11"/>
        <v>30</v>
      </c>
    </row>
    <row r="44" spans="1:27" x14ac:dyDescent="0.3">
      <c r="A44" s="63" t="s">
        <v>156</v>
      </c>
      <c r="B44" s="64">
        <f>VLOOKUP($A44,'Return Data'!$B$7:$R$2843,3,0)</f>
        <v>44377</v>
      </c>
      <c r="C44" s="65">
        <f>VLOOKUP($A44,'Return Data'!$B$7:$R$2843,4,0)</f>
        <v>3247.5999000000002</v>
      </c>
      <c r="D44" s="65">
        <f>VLOOKUP($A44,'Return Data'!$B$7:$R$2843,5,0)</f>
        <v>3.3708999999999998</v>
      </c>
      <c r="E44" s="66">
        <f t="shared" si="0"/>
        <v>15</v>
      </c>
      <c r="F44" s="65">
        <f>VLOOKUP($A44,'Return Data'!$B$7:$R$2843,6,0)</f>
        <v>3.5855999999999999</v>
      </c>
      <c r="G44" s="66">
        <f t="shared" si="1"/>
        <v>23</v>
      </c>
      <c r="H44" s="65">
        <f>VLOOKUP($A44,'Return Data'!$B$7:$R$2843,7,0)</f>
        <v>3.5577999999999999</v>
      </c>
      <c r="I44" s="66">
        <f t="shared" si="2"/>
        <v>15</v>
      </c>
      <c r="J44" s="65">
        <f>VLOOKUP($A44,'Return Data'!$B$7:$R$2843,8,0)</f>
        <v>3.5335999999999999</v>
      </c>
      <c r="K44" s="66">
        <f t="shared" si="3"/>
        <v>18</v>
      </c>
      <c r="L44" s="65">
        <f>VLOOKUP($A44,'Return Data'!$B$7:$R$2843,9,0)</f>
        <v>3.3315000000000001</v>
      </c>
      <c r="M44" s="66">
        <f t="shared" si="4"/>
        <v>26</v>
      </c>
      <c r="N44" s="65">
        <f>VLOOKUP($A44,'Return Data'!$B$7:$R$2843,10,0)</f>
        <v>3.2450999999999999</v>
      </c>
      <c r="O44" s="66">
        <f t="shared" si="5"/>
        <v>25</v>
      </c>
      <c r="P44" s="65">
        <f>VLOOKUP($A44,'Return Data'!$B$7:$R$2843,11,0)</f>
        <v>3.2338</v>
      </c>
      <c r="Q44" s="66">
        <f t="shared" si="6"/>
        <v>26</v>
      </c>
      <c r="R44" s="65">
        <f>VLOOKUP($A44,'Return Data'!$B$7:$R$2843,12,0)</f>
        <v>3.2216</v>
      </c>
      <c r="S44" s="66">
        <f t="shared" si="7"/>
        <v>24</v>
      </c>
      <c r="T44" s="65">
        <f>VLOOKUP($A44,'Return Data'!$B$7:$R$2843,13,0)</f>
        <v>3.2517999999999998</v>
      </c>
      <c r="U44" s="66">
        <f t="shared" si="12"/>
        <v>21</v>
      </c>
      <c r="V44" s="65">
        <f>VLOOKUP($A44,'Return Data'!$B$7:$R$2843,17,0)</f>
        <v>4.4016000000000002</v>
      </c>
      <c r="W44" s="66">
        <f t="shared" si="15"/>
        <v>20</v>
      </c>
      <c r="X44" s="65">
        <f>VLOOKUP($A44,'Return Data'!$B$7:$R$2843,14,0)</f>
        <v>5.4093999999999998</v>
      </c>
      <c r="Y44" s="66">
        <f t="shared" si="16"/>
        <v>21</v>
      </c>
      <c r="Z44" s="65">
        <f>VLOOKUP($A44,'Return Data'!$B$7:$R$2843,16,0)</f>
        <v>7.1497999999999999</v>
      </c>
      <c r="AA44" s="67">
        <f t="shared" si="11"/>
        <v>25</v>
      </c>
    </row>
    <row r="45" spans="1:27" x14ac:dyDescent="0.3">
      <c r="A45" s="63" t="s">
        <v>157</v>
      </c>
      <c r="B45" s="64">
        <f>VLOOKUP($A45,'Return Data'!$B$7:$R$2843,3,0)</f>
        <v>44377</v>
      </c>
      <c r="C45" s="65">
        <f>VLOOKUP($A45,'Return Data'!$B$7:$R$2843,4,0)</f>
        <v>43.753300000000003</v>
      </c>
      <c r="D45" s="65">
        <f>VLOOKUP($A45,'Return Data'!$B$7:$R$2843,5,0)</f>
        <v>3.0869</v>
      </c>
      <c r="E45" s="66">
        <f t="shared" si="0"/>
        <v>27</v>
      </c>
      <c r="F45" s="65">
        <f>VLOOKUP($A45,'Return Data'!$B$7:$R$2843,6,0)</f>
        <v>3.5604</v>
      </c>
      <c r="G45" s="66">
        <f t="shared" si="1"/>
        <v>26</v>
      </c>
      <c r="H45" s="65">
        <f>VLOOKUP($A45,'Return Data'!$B$7:$R$2843,7,0)</f>
        <v>3.4702999999999999</v>
      </c>
      <c r="I45" s="66">
        <f t="shared" si="2"/>
        <v>26</v>
      </c>
      <c r="J45" s="65">
        <f>VLOOKUP($A45,'Return Data'!$B$7:$R$2843,8,0)</f>
        <v>3.5442999999999998</v>
      </c>
      <c r="K45" s="66">
        <f t="shared" si="3"/>
        <v>14</v>
      </c>
      <c r="L45" s="65">
        <f>VLOOKUP($A45,'Return Data'!$B$7:$R$2843,9,0)</f>
        <v>3.3788999999999998</v>
      </c>
      <c r="M45" s="66">
        <f t="shared" si="4"/>
        <v>13</v>
      </c>
      <c r="N45" s="65">
        <f>VLOOKUP($A45,'Return Data'!$B$7:$R$2843,10,0)</f>
        <v>3.2988</v>
      </c>
      <c r="O45" s="66">
        <f t="shared" si="5"/>
        <v>12</v>
      </c>
      <c r="P45" s="65">
        <f>VLOOKUP($A45,'Return Data'!$B$7:$R$2843,11,0)</f>
        <v>3.3048000000000002</v>
      </c>
      <c r="Q45" s="66">
        <f t="shared" si="6"/>
        <v>13</v>
      </c>
      <c r="R45" s="65">
        <f>VLOOKUP($A45,'Return Data'!$B$7:$R$2843,12,0)</f>
        <v>3.2934999999999999</v>
      </c>
      <c r="S45" s="66">
        <f t="shared" si="7"/>
        <v>9</v>
      </c>
      <c r="T45" s="65">
        <f>VLOOKUP($A45,'Return Data'!$B$7:$R$2843,13,0)</f>
        <v>3.3224</v>
      </c>
      <c r="U45" s="66">
        <f t="shared" si="12"/>
        <v>9</v>
      </c>
      <c r="V45" s="65">
        <f>VLOOKUP($A45,'Return Data'!$B$7:$R$2843,17,0)</f>
        <v>4.4393000000000002</v>
      </c>
      <c r="W45" s="66">
        <f t="shared" si="15"/>
        <v>17</v>
      </c>
      <c r="X45" s="65">
        <f>VLOOKUP($A45,'Return Data'!$B$7:$R$2843,14,0)</f>
        <v>5.4721000000000002</v>
      </c>
      <c r="Y45" s="66">
        <f t="shared" si="16"/>
        <v>15</v>
      </c>
      <c r="Z45" s="65">
        <f>VLOOKUP($A45,'Return Data'!$B$7:$R$2843,16,0)</f>
        <v>7.2049000000000003</v>
      </c>
      <c r="AA45" s="67">
        <f t="shared" si="11"/>
        <v>15</v>
      </c>
    </row>
    <row r="46" spans="1:27" x14ac:dyDescent="0.3">
      <c r="A46" s="63" t="s">
        <v>158</v>
      </c>
      <c r="B46" s="64">
        <f>VLOOKUP($A46,'Return Data'!$B$7:$R$2843,3,0)</f>
        <v>44377</v>
      </c>
      <c r="C46" s="65">
        <f>VLOOKUP($A46,'Return Data'!$B$7:$R$2843,4,0)</f>
        <v>3274.1359000000002</v>
      </c>
      <c r="D46" s="65">
        <f>VLOOKUP($A46,'Return Data'!$B$7:$R$2843,5,0)</f>
        <v>3.2877999999999998</v>
      </c>
      <c r="E46" s="66">
        <f t="shared" si="0"/>
        <v>17</v>
      </c>
      <c r="F46" s="65">
        <f>VLOOKUP($A46,'Return Data'!$B$7:$R$2843,6,0)</f>
        <v>3.7315999999999998</v>
      </c>
      <c r="G46" s="66">
        <f t="shared" si="1"/>
        <v>11</v>
      </c>
      <c r="H46" s="65">
        <f>VLOOKUP($A46,'Return Data'!$B$7:$R$2843,7,0)</f>
        <v>3.6011000000000002</v>
      </c>
      <c r="I46" s="66">
        <f t="shared" si="2"/>
        <v>12</v>
      </c>
      <c r="J46" s="65">
        <f>VLOOKUP($A46,'Return Data'!$B$7:$R$2843,8,0)</f>
        <v>3.5665</v>
      </c>
      <c r="K46" s="66">
        <f t="shared" si="3"/>
        <v>13</v>
      </c>
      <c r="L46" s="65">
        <f>VLOOKUP($A46,'Return Data'!$B$7:$R$2843,9,0)</f>
        <v>3.3607999999999998</v>
      </c>
      <c r="M46" s="66">
        <f t="shared" si="4"/>
        <v>20</v>
      </c>
      <c r="N46" s="65">
        <f>VLOOKUP($A46,'Return Data'!$B$7:$R$2843,10,0)</f>
        <v>3.2785000000000002</v>
      </c>
      <c r="O46" s="66">
        <f t="shared" si="5"/>
        <v>18</v>
      </c>
      <c r="P46" s="65">
        <f>VLOOKUP($A46,'Return Data'!$B$7:$R$2843,11,0)</f>
        <v>3.2351000000000001</v>
      </c>
      <c r="Q46" s="66">
        <f t="shared" si="6"/>
        <v>25</v>
      </c>
      <c r="R46" s="65">
        <f>VLOOKUP($A46,'Return Data'!$B$7:$R$2843,12,0)</f>
        <v>3.2343000000000002</v>
      </c>
      <c r="S46" s="66">
        <f t="shared" si="7"/>
        <v>17</v>
      </c>
      <c r="T46" s="65">
        <f>VLOOKUP($A46,'Return Data'!$B$7:$R$2843,13,0)</f>
        <v>3.2746</v>
      </c>
      <c r="U46" s="66">
        <f t="shared" si="12"/>
        <v>16</v>
      </c>
      <c r="V46" s="65">
        <f>VLOOKUP($A46,'Return Data'!$B$7:$R$2843,17,0)</f>
        <v>4.5035999999999996</v>
      </c>
      <c r="W46" s="66">
        <f t="shared" si="15"/>
        <v>9</v>
      </c>
      <c r="X46" s="65">
        <f>VLOOKUP($A46,'Return Data'!$B$7:$R$2843,14,0)</f>
        <v>5.5056000000000003</v>
      </c>
      <c r="Y46" s="66">
        <f t="shared" si="16"/>
        <v>10</v>
      </c>
      <c r="Z46" s="65">
        <f>VLOOKUP($A46,'Return Data'!$B$7:$R$2843,16,0)</f>
        <v>7.2527999999999997</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44377</v>
      </c>
      <c r="C48" s="65">
        <f>VLOOKUP($A48,'Return Data'!$B$7:$R$2843,4,0)</f>
        <v>1998.4356</v>
      </c>
      <c r="D48" s="65">
        <f>VLOOKUP($A48,'Return Data'!$B$7:$R$2843,5,0)</f>
        <v>3.5728</v>
      </c>
      <c r="E48" s="66">
        <f t="shared" si="0"/>
        <v>4</v>
      </c>
      <c r="F48" s="65">
        <f>VLOOKUP($A48,'Return Data'!$B$7:$R$2843,6,0)</f>
        <v>3.7490000000000001</v>
      </c>
      <c r="G48" s="66">
        <f t="shared" si="1"/>
        <v>10</v>
      </c>
      <c r="H48" s="65">
        <f>VLOOKUP($A48,'Return Data'!$B$7:$R$2843,7,0)</f>
        <v>3.6417999999999999</v>
      </c>
      <c r="I48" s="66">
        <f t="shared" si="2"/>
        <v>8</v>
      </c>
      <c r="J48" s="65">
        <f>VLOOKUP($A48,'Return Data'!$B$7:$R$2843,8,0)</f>
        <v>3.5261999999999998</v>
      </c>
      <c r="K48" s="66">
        <f t="shared" si="3"/>
        <v>20</v>
      </c>
      <c r="L48" s="65">
        <f>VLOOKUP($A48,'Return Data'!$B$7:$R$2843,9,0)</f>
        <v>3.3877000000000002</v>
      </c>
      <c r="M48" s="66">
        <f t="shared" si="4"/>
        <v>12</v>
      </c>
      <c r="N48" s="65">
        <f>VLOOKUP($A48,'Return Data'!$B$7:$R$2843,10,0)</f>
        <v>3.3193999999999999</v>
      </c>
      <c r="O48" s="66">
        <f t="shared" si="5"/>
        <v>9</v>
      </c>
      <c r="P48" s="65">
        <f>VLOOKUP($A48,'Return Data'!$B$7:$R$2843,11,0)</f>
        <v>3.3007</v>
      </c>
      <c r="Q48" s="66">
        <f t="shared" si="6"/>
        <v>14</v>
      </c>
      <c r="R48" s="65">
        <f>VLOOKUP($A48,'Return Data'!$B$7:$R$2843,12,0)</f>
        <v>3.278</v>
      </c>
      <c r="S48" s="66">
        <f t="shared" si="7"/>
        <v>11</v>
      </c>
      <c r="T48" s="65">
        <f>VLOOKUP($A48,'Return Data'!$B$7:$R$2843,13,0)</f>
        <v>3.3067000000000002</v>
      </c>
      <c r="U48" s="66">
        <f t="shared" si="12"/>
        <v>12</v>
      </c>
      <c r="V48" s="65">
        <f>VLOOKUP($A48,'Return Data'!$B$7:$R$2843,17,0)</f>
        <v>4.4869000000000003</v>
      </c>
      <c r="W48" s="66">
        <f t="shared" si="15"/>
        <v>13</v>
      </c>
      <c r="X48" s="65">
        <f>VLOOKUP($A48,'Return Data'!$B$7:$R$2843,14,0)</f>
        <v>4.2049000000000003</v>
      </c>
      <c r="Y48" s="66">
        <f t="shared" si="16"/>
        <v>33</v>
      </c>
      <c r="Z48" s="65">
        <f>VLOOKUP($A48,'Return Data'!$B$7:$R$2843,16,0)</f>
        <v>6.7085999999999997</v>
      </c>
      <c r="AA48" s="67">
        <f t="shared" si="11"/>
        <v>31</v>
      </c>
    </row>
    <row r="49" spans="1:27" x14ac:dyDescent="0.3">
      <c r="A49" s="63" t="s">
        <v>161</v>
      </c>
      <c r="B49" s="64">
        <f>VLOOKUP($A49,'Return Data'!$B$7:$R$2843,3,0)</f>
        <v>44377</v>
      </c>
      <c r="C49" s="65">
        <f>VLOOKUP($A49,'Return Data'!$B$7:$R$2843,4,0)</f>
        <v>3398.0655999999999</v>
      </c>
      <c r="D49" s="65">
        <f>VLOOKUP($A49,'Return Data'!$B$7:$R$2843,5,0)</f>
        <v>3.2484999999999999</v>
      </c>
      <c r="E49" s="66">
        <f t="shared" si="0"/>
        <v>20</v>
      </c>
      <c r="F49" s="65">
        <f>VLOOKUP($A49,'Return Data'!$B$7:$R$2843,6,0)</f>
        <v>3.7075999999999998</v>
      </c>
      <c r="G49" s="66">
        <f t="shared" si="1"/>
        <v>12</v>
      </c>
      <c r="H49" s="65">
        <f>VLOOKUP($A49,'Return Data'!$B$7:$R$2843,7,0)</f>
        <v>3.6440000000000001</v>
      </c>
      <c r="I49" s="66">
        <f t="shared" si="2"/>
        <v>7</v>
      </c>
      <c r="J49" s="65">
        <f>VLOOKUP($A49,'Return Data'!$B$7:$R$2843,8,0)</f>
        <v>3.5840999999999998</v>
      </c>
      <c r="K49" s="66">
        <f t="shared" si="3"/>
        <v>11</v>
      </c>
      <c r="L49" s="65">
        <f>VLOOKUP($A49,'Return Data'!$B$7:$R$2843,9,0)</f>
        <v>3.3921000000000001</v>
      </c>
      <c r="M49" s="66">
        <f t="shared" si="4"/>
        <v>11</v>
      </c>
      <c r="N49" s="65">
        <f>VLOOKUP($A49,'Return Data'!$B$7:$R$2843,10,0)</f>
        <v>3.2930000000000001</v>
      </c>
      <c r="O49" s="66">
        <f t="shared" si="5"/>
        <v>14</v>
      </c>
      <c r="P49" s="65">
        <f>VLOOKUP($A49,'Return Data'!$B$7:$R$2843,11,0)</f>
        <v>3.2622</v>
      </c>
      <c r="Q49" s="66">
        <f t="shared" si="6"/>
        <v>19</v>
      </c>
      <c r="R49" s="65">
        <f>VLOOKUP($A49,'Return Data'!$B$7:$R$2843,12,0)</f>
        <v>3.2481</v>
      </c>
      <c r="S49" s="66">
        <f t="shared" si="7"/>
        <v>14</v>
      </c>
      <c r="T49" s="65">
        <f>VLOOKUP($A49,'Return Data'!$B$7:$R$2843,13,0)</f>
        <v>3.2808000000000002</v>
      </c>
      <c r="U49" s="66">
        <f t="shared" si="12"/>
        <v>15</v>
      </c>
      <c r="V49" s="65">
        <f>VLOOKUP($A49,'Return Data'!$B$7:$R$2843,17,0)</f>
        <v>4.4310999999999998</v>
      </c>
      <c r="W49" s="66">
        <f t="shared" si="15"/>
        <v>18</v>
      </c>
      <c r="X49" s="65">
        <f>VLOOKUP($A49,'Return Data'!$B$7:$R$2843,14,0)</f>
        <v>5.4684999999999997</v>
      </c>
      <c r="Y49" s="66">
        <f t="shared" si="16"/>
        <v>16</v>
      </c>
      <c r="Z49" s="65">
        <f>VLOOKUP($A49,'Return Data'!$B$7:$R$2843,16,0)</f>
        <v>7.1844000000000001</v>
      </c>
      <c r="AA49" s="67">
        <f t="shared" si="11"/>
        <v>20</v>
      </c>
    </row>
    <row r="50" spans="1:27" x14ac:dyDescent="0.3">
      <c r="A50" s="63" t="s">
        <v>162</v>
      </c>
      <c r="B50" s="64">
        <f>VLOOKUP($A50,'Return Data'!$B$7:$R$2843,3,0)</f>
        <v>44377</v>
      </c>
      <c r="C50" s="65">
        <f>VLOOKUP($A50,'Return Data'!$B$7:$R$2843,4,0)</f>
        <v>1120.3685</v>
      </c>
      <c r="D50" s="65">
        <f>VLOOKUP($A50,'Return Data'!$B$7:$R$2843,5,0)</f>
        <v>2.8932000000000002</v>
      </c>
      <c r="E50" s="66">
        <f t="shared" si="0"/>
        <v>34</v>
      </c>
      <c r="F50" s="65">
        <f>VLOOKUP($A50,'Return Data'!$B$7:$R$2843,6,0)</f>
        <v>2.9066999999999998</v>
      </c>
      <c r="G50" s="66">
        <f t="shared" si="1"/>
        <v>42</v>
      </c>
      <c r="H50" s="65">
        <f>VLOOKUP($A50,'Return Data'!$B$7:$R$2843,7,0)</f>
        <v>2.9401999999999999</v>
      </c>
      <c r="I50" s="66">
        <f t="shared" si="2"/>
        <v>42</v>
      </c>
      <c r="J50" s="65">
        <f>VLOOKUP($A50,'Return Data'!$B$7:$R$2843,8,0)</f>
        <v>2.9529000000000001</v>
      </c>
      <c r="K50" s="66">
        <f t="shared" si="3"/>
        <v>42</v>
      </c>
      <c r="L50" s="65">
        <f>VLOOKUP($A50,'Return Data'!$B$7:$R$2843,9,0)</f>
        <v>2.9426000000000001</v>
      </c>
      <c r="M50" s="66">
        <f t="shared" si="4"/>
        <v>40</v>
      </c>
      <c r="N50" s="65">
        <f>VLOOKUP($A50,'Return Data'!$B$7:$R$2843,10,0)</f>
        <v>3.0053999999999998</v>
      </c>
      <c r="O50" s="66">
        <f t="shared" si="5"/>
        <v>35</v>
      </c>
      <c r="P50" s="65">
        <f>VLOOKUP($A50,'Return Data'!$B$7:$R$2843,11,0)</f>
        <v>3.0169000000000001</v>
      </c>
      <c r="Q50" s="66">
        <f t="shared" si="6"/>
        <v>39</v>
      </c>
      <c r="R50" s="65">
        <f>VLOOKUP($A50,'Return Data'!$B$7:$R$2843,12,0)</f>
        <v>3.0306999999999999</v>
      </c>
      <c r="S50" s="66">
        <f t="shared" si="7"/>
        <v>38</v>
      </c>
      <c r="T50" s="65">
        <f>VLOOKUP($A50,'Return Data'!$B$7:$R$2843,13,0)</f>
        <v>3.0063</v>
      </c>
      <c r="U50" s="66">
        <f t="shared" si="12"/>
        <v>36</v>
      </c>
      <c r="V50" s="65"/>
      <c r="W50" s="66"/>
      <c r="X50" s="65"/>
      <c r="Y50" s="66"/>
      <c r="Z50" s="65">
        <f>VLOOKUP($A50,'Return Data'!$B$7:$R$2843,16,0)</f>
        <v>4.7286999999999999</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3.1448953488372102</v>
      </c>
      <c r="E52" s="74"/>
      <c r="F52" s="75">
        <f>AVERAGE(F8:F50)</f>
        <v>3.4539162790697673</v>
      </c>
      <c r="G52" s="74"/>
      <c r="H52" s="75">
        <f>AVERAGE(H8:H50)</f>
        <v>3.3832162790697677</v>
      </c>
      <c r="I52" s="74"/>
      <c r="J52" s="75">
        <f>AVERAGE(J8:J50)</f>
        <v>3.3911418604651162</v>
      </c>
      <c r="K52" s="74"/>
      <c r="L52" s="75">
        <f>AVERAGE(L8:L50)</f>
        <v>3.2191767441860466</v>
      </c>
      <c r="M52" s="74"/>
      <c r="N52" s="75">
        <f>AVERAGE(N8:N50)</f>
        <v>3.1614046511627905</v>
      </c>
      <c r="O52" s="74"/>
      <c r="P52" s="75">
        <f>AVERAGE(P8:P50)</f>
        <v>3.1798488372093021</v>
      </c>
      <c r="Q52" s="74"/>
      <c r="R52" s="75">
        <f>AVERAGE(R8:R50)</f>
        <v>3.1547976744186048</v>
      </c>
      <c r="S52" s="74"/>
      <c r="T52" s="75">
        <f>AVERAGE(T8:T50)</f>
        <v>3.1882358974358977</v>
      </c>
      <c r="U52" s="74"/>
      <c r="V52" s="75">
        <f>AVERAGE(V8:V50)</f>
        <v>4.2775277777777765</v>
      </c>
      <c r="W52" s="74"/>
      <c r="X52" s="75">
        <f>AVERAGE(X8:X50)</f>
        <v>5.1473114285714292</v>
      </c>
      <c r="Y52" s="74"/>
      <c r="Z52" s="75">
        <f>AVERAGE(Z8:Z50)</f>
        <v>6.3610906976744177</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4.1681999999999997</v>
      </c>
      <c r="E54" s="78"/>
      <c r="F54" s="79">
        <f>MAX(F8:F50)</f>
        <v>4.0978000000000003</v>
      </c>
      <c r="G54" s="78"/>
      <c r="H54" s="79">
        <f>MAX(H8:H50)</f>
        <v>4.0994999999999999</v>
      </c>
      <c r="I54" s="78"/>
      <c r="J54" s="79">
        <f>MAX(J8:J50)</f>
        <v>4.0049999999999999</v>
      </c>
      <c r="K54" s="78"/>
      <c r="L54" s="79">
        <f>MAX(L8:L50)</f>
        <v>3.9581</v>
      </c>
      <c r="M54" s="78"/>
      <c r="N54" s="79">
        <f>MAX(N8:N50)</f>
        <v>4.4763000000000002</v>
      </c>
      <c r="O54" s="78"/>
      <c r="P54" s="79">
        <f>MAX(P8:P50)</f>
        <v>4.4756999999999998</v>
      </c>
      <c r="Q54" s="78"/>
      <c r="R54" s="79">
        <f>MAX(R8:R50)</f>
        <v>4.5774999999999997</v>
      </c>
      <c r="S54" s="78"/>
      <c r="T54" s="79">
        <f>MAX(T8:T50)</f>
        <v>4.7381000000000002</v>
      </c>
      <c r="U54" s="78"/>
      <c r="V54" s="79">
        <f>MAX(V8:V50)</f>
        <v>5.5461999999999998</v>
      </c>
      <c r="W54" s="78"/>
      <c r="X54" s="79">
        <f>MAX(X8:X50)</f>
        <v>6.2983000000000002</v>
      </c>
      <c r="Y54" s="78"/>
      <c r="Z54" s="79">
        <f>MAX(Z8:Z50)</f>
        <v>7.7077</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44377</v>
      </c>
      <c r="C8" s="65">
        <f>VLOOKUP($A8,'Return Data'!$B$7:$R$2843,4,0)</f>
        <v>331.92520000000002</v>
      </c>
      <c r="D8" s="65">
        <f>VLOOKUP($A8,'Return Data'!$B$7:$R$2843,5,0)</f>
        <v>3.0792999999999999</v>
      </c>
      <c r="E8" s="66">
        <f t="shared" ref="E8:E45" si="0">RANK(D8,D$8:D$45,0)</f>
        <v>24</v>
      </c>
      <c r="F8" s="65">
        <f>VLOOKUP($A8,'Return Data'!$B$7:$R$2843,6,0)</f>
        <v>3.5785999999999998</v>
      </c>
      <c r="G8" s="66">
        <f t="shared" ref="G8:G45" si="1">RANK(F8,F$8:F$45,0)</f>
        <v>13</v>
      </c>
      <c r="H8" s="65">
        <f>VLOOKUP($A8,'Return Data'!$B$7:$R$2843,7,0)</f>
        <v>3.5038999999999998</v>
      </c>
      <c r="I8" s="66">
        <f t="shared" ref="I8:I45" si="2">RANK(H8,H$8:H$45,0)</f>
        <v>9</v>
      </c>
      <c r="J8" s="65">
        <f>VLOOKUP($A8,'Return Data'!$B$7:$R$2843,8,0)</f>
        <v>3.4716</v>
      </c>
      <c r="K8" s="66">
        <f t="shared" ref="K8:K45" si="3">RANK(J8,J$8:J$45,0)</f>
        <v>10</v>
      </c>
      <c r="L8" s="65">
        <f>VLOOKUP($A8,'Return Data'!$B$7:$R$2843,9,0)</f>
        <v>3.2989000000000002</v>
      </c>
      <c r="M8" s="66">
        <f t="shared" ref="M8:M45" si="4">RANK(L8,L$8:L$45,0)</f>
        <v>12</v>
      </c>
      <c r="N8" s="65">
        <f>VLOOKUP($A8,'Return Data'!$B$7:$R$2843,10,0)</f>
        <v>3.1932</v>
      </c>
      <c r="O8" s="66">
        <f t="shared" ref="O8:O45" si="5">RANK(N8,N$8:N$45,0)</f>
        <v>14</v>
      </c>
      <c r="P8" s="65">
        <f>VLOOKUP($A8,'Return Data'!$B$7:$R$2843,11,0)</f>
        <v>3.1585999999999999</v>
      </c>
      <c r="Q8" s="66">
        <f t="shared" ref="Q8:Q45" si="6">RANK(P8,P$8:P$45,0)</f>
        <v>17</v>
      </c>
      <c r="R8" s="65">
        <f>VLOOKUP($A8,'Return Data'!$B$7:$R$2843,12,0)</f>
        <v>3.1383000000000001</v>
      </c>
      <c r="S8" s="66">
        <f t="shared" ref="S8:S45" si="7">RANK(R8,R$8:R$45,0)</f>
        <v>18</v>
      </c>
      <c r="T8" s="65">
        <f>VLOOKUP($A8,'Return Data'!$B$7:$R$2843,13,0)</f>
        <v>3.1981000000000002</v>
      </c>
      <c r="U8" s="66">
        <f t="shared" ref="U8:U45" si="8">RANK(T8,T$8:T$45,0)</f>
        <v>10</v>
      </c>
      <c r="V8" s="65">
        <f>VLOOKUP($A8,'Return Data'!$B$7:$R$2843,17,0)</f>
        <v>4.4333</v>
      </c>
      <c r="W8" s="66">
        <f t="shared" ref="W8:W23" si="9">RANK(V8,V$8:V$45,0)</f>
        <v>4</v>
      </c>
      <c r="X8" s="65">
        <f>VLOOKUP($A8,'Return Data'!$B$7:$R$2843,14,0)</f>
        <v>5.4394999999999998</v>
      </c>
      <c r="Y8" s="66">
        <f t="shared" ref="Y8:Y23" si="10">RANK(X8,X$8:X$45,0)</f>
        <v>4</v>
      </c>
      <c r="Z8" s="65">
        <f>VLOOKUP($A8,'Return Data'!$B$7:$R$2843,16,0)</f>
        <v>7.1962000000000002</v>
      </c>
      <c r="AA8" s="67">
        <f t="shared" ref="AA8:AA45" si="11">RANK(Z8,Z$8:Z$45,0)</f>
        <v>16</v>
      </c>
    </row>
    <row r="9" spans="1:27" x14ac:dyDescent="0.3">
      <c r="A9" s="63" t="s">
        <v>228</v>
      </c>
      <c r="B9" s="64">
        <f>VLOOKUP($A9,'Return Data'!$B$7:$R$2843,3,0)</f>
        <v>44377</v>
      </c>
      <c r="C9" s="65">
        <f>VLOOKUP($A9,'Return Data'!$B$7:$R$2843,4,0)</f>
        <v>2290.7811999999999</v>
      </c>
      <c r="D9" s="65">
        <f>VLOOKUP($A9,'Return Data'!$B$7:$R$2843,5,0)</f>
        <v>3.0897999999999999</v>
      </c>
      <c r="E9" s="66">
        <f t="shared" si="0"/>
        <v>23</v>
      </c>
      <c r="F9" s="65">
        <f>VLOOKUP($A9,'Return Data'!$B$7:$R$2843,6,0)</f>
        <v>3.5211999999999999</v>
      </c>
      <c r="G9" s="66">
        <f t="shared" si="1"/>
        <v>17</v>
      </c>
      <c r="H9" s="65">
        <f>VLOOKUP($A9,'Return Data'!$B$7:$R$2843,7,0)</f>
        <v>3.4582999999999999</v>
      </c>
      <c r="I9" s="66">
        <f t="shared" si="2"/>
        <v>13</v>
      </c>
      <c r="J9" s="65">
        <f>VLOOKUP($A9,'Return Data'!$B$7:$R$2843,8,0)</f>
        <v>3.4603000000000002</v>
      </c>
      <c r="K9" s="66">
        <f t="shared" si="3"/>
        <v>12</v>
      </c>
      <c r="L9" s="65">
        <f>VLOOKUP($A9,'Return Data'!$B$7:$R$2843,9,0)</f>
        <v>3.3052000000000001</v>
      </c>
      <c r="M9" s="66">
        <f t="shared" si="4"/>
        <v>9</v>
      </c>
      <c r="N9" s="65">
        <f>VLOOKUP($A9,'Return Data'!$B$7:$R$2843,10,0)</f>
        <v>3.1920999999999999</v>
      </c>
      <c r="O9" s="66">
        <f t="shared" si="5"/>
        <v>15</v>
      </c>
      <c r="P9" s="65">
        <f>VLOOKUP($A9,'Return Data'!$B$7:$R$2843,11,0)</f>
        <v>3.173</v>
      </c>
      <c r="Q9" s="66">
        <f t="shared" si="6"/>
        <v>15</v>
      </c>
      <c r="R9" s="65">
        <f>VLOOKUP($A9,'Return Data'!$B$7:$R$2843,12,0)</f>
        <v>3.1566999999999998</v>
      </c>
      <c r="S9" s="66">
        <f t="shared" si="7"/>
        <v>12</v>
      </c>
      <c r="T9" s="65">
        <f>VLOOKUP($A9,'Return Data'!$B$7:$R$2843,13,0)</f>
        <v>3.1970999999999998</v>
      </c>
      <c r="U9" s="66">
        <f t="shared" si="8"/>
        <v>11</v>
      </c>
      <c r="V9" s="65">
        <f>VLOOKUP($A9,'Return Data'!$B$7:$R$2843,17,0)</f>
        <v>4.4038000000000004</v>
      </c>
      <c r="W9" s="66">
        <f t="shared" si="9"/>
        <v>5</v>
      </c>
      <c r="X9" s="65">
        <f>VLOOKUP($A9,'Return Data'!$B$7:$R$2843,14,0)</f>
        <v>5.4253</v>
      </c>
      <c r="Y9" s="66">
        <f t="shared" si="10"/>
        <v>7</v>
      </c>
      <c r="Z9" s="65">
        <f>VLOOKUP($A9,'Return Data'!$B$7:$R$2843,16,0)</f>
        <v>7.3211000000000004</v>
      </c>
      <c r="AA9" s="67">
        <f t="shared" si="11"/>
        <v>9</v>
      </c>
    </row>
    <row r="10" spans="1:27" x14ac:dyDescent="0.3">
      <c r="A10" s="63" t="s">
        <v>229</v>
      </c>
      <c r="B10" s="64">
        <f>VLOOKUP($A10,'Return Data'!$B$7:$R$2843,3,0)</f>
        <v>44377</v>
      </c>
      <c r="C10" s="65">
        <f>VLOOKUP($A10,'Return Data'!$B$7:$R$2843,4,0)</f>
        <v>2369.7366000000002</v>
      </c>
      <c r="D10" s="65">
        <f>VLOOKUP($A10,'Return Data'!$B$7:$R$2843,5,0)</f>
        <v>3.2995000000000001</v>
      </c>
      <c r="E10" s="66">
        <f t="shared" si="0"/>
        <v>14</v>
      </c>
      <c r="F10" s="65">
        <f>VLOOKUP($A10,'Return Data'!$B$7:$R$2843,6,0)</f>
        <v>3.4973999999999998</v>
      </c>
      <c r="G10" s="66">
        <f t="shared" si="1"/>
        <v>19</v>
      </c>
      <c r="H10" s="65">
        <f>VLOOKUP($A10,'Return Data'!$B$7:$R$2843,7,0)</f>
        <v>3.4026999999999998</v>
      </c>
      <c r="I10" s="66">
        <f t="shared" si="2"/>
        <v>20</v>
      </c>
      <c r="J10" s="65">
        <f>VLOOKUP($A10,'Return Data'!$B$7:$R$2843,8,0)</f>
        <v>3.4885999999999999</v>
      </c>
      <c r="K10" s="66">
        <f t="shared" si="3"/>
        <v>7</v>
      </c>
      <c r="L10" s="65">
        <f>VLOOKUP($A10,'Return Data'!$B$7:$R$2843,9,0)</f>
        <v>3.3252000000000002</v>
      </c>
      <c r="M10" s="66">
        <f t="shared" si="4"/>
        <v>7</v>
      </c>
      <c r="N10" s="65">
        <f>VLOOKUP($A10,'Return Data'!$B$7:$R$2843,10,0)</f>
        <v>3.2351999999999999</v>
      </c>
      <c r="O10" s="66">
        <f t="shared" si="5"/>
        <v>7</v>
      </c>
      <c r="P10" s="65">
        <f>VLOOKUP($A10,'Return Data'!$B$7:$R$2843,11,0)</f>
        <v>3.2366000000000001</v>
      </c>
      <c r="Q10" s="66">
        <f t="shared" si="6"/>
        <v>5</v>
      </c>
      <c r="R10" s="65">
        <f>VLOOKUP($A10,'Return Data'!$B$7:$R$2843,12,0)</f>
        <v>3.1964999999999999</v>
      </c>
      <c r="S10" s="66">
        <f t="shared" si="7"/>
        <v>7</v>
      </c>
      <c r="T10" s="65">
        <f>VLOOKUP($A10,'Return Data'!$B$7:$R$2843,13,0)</f>
        <v>3.2054999999999998</v>
      </c>
      <c r="U10" s="66">
        <f t="shared" si="8"/>
        <v>8</v>
      </c>
      <c r="V10" s="65">
        <f>VLOOKUP($A10,'Return Data'!$B$7:$R$2843,17,0)</f>
        <v>4.3455000000000004</v>
      </c>
      <c r="W10" s="66">
        <f t="shared" si="9"/>
        <v>15</v>
      </c>
      <c r="X10" s="65">
        <f>VLOOKUP($A10,'Return Data'!$B$7:$R$2843,14,0)</f>
        <v>5.3865999999999996</v>
      </c>
      <c r="Y10" s="66">
        <f t="shared" si="10"/>
        <v>12</v>
      </c>
      <c r="Z10" s="65">
        <f>VLOOKUP($A10,'Return Data'!$B$7:$R$2843,16,0)</f>
        <v>7.2023999999999999</v>
      </c>
      <c r="AA10" s="67">
        <f t="shared" si="11"/>
        <v>15</v>
      </c>
    </row>
    <row r="11" spans="1:27" x14ac:dyDescent="0.3">
      <c r="A11" s="63" t="s">
        <v>230</v>
      </c>
      <c r="B11" s="64">
        <f>VLOOKUP($A11,'Return Data'!$B$7:$R$2843,3,0)</f>
        <v>44377</v>
      </c>
      <c r="C11" s="65">
        <f>VLOOKUP($A11,'Return Data'!$B$7:$R$2843,4,0)</f>
        <v>3166.7615999999998</v>
      </c>
      <c r="D11" s="65">
        <f>VLOOKUP($A11,'Return Data'!$B$7:$R$2843,5,0)</f>
        <v>3.7324999999999999</v>
      </c>
      <c r="E11" s="66">
        <f t="shared" si="0"/>
        <v>3</v>
      </c>
      <c r="F11" s="65">
        <f>VLOOKUP($A11,'Return Data'!$B$7:$R$2843,6,0)</f>
        <v>3.7151999999999998</v>
      </c>
      <c r="G11" s="66">
        <f t="shared" si="1"/>
        <v>3</v>
      </c>
      <c r="H11" s="65">
        <f>VLOOKUP($A11,'Return Data'!$B$7:$R$2843,7,0)</f>
        <v>3.5188999999999999</v>
      </c>
      <c r="I11" s="66">
        <f t="shared" si="2"/>
        <v>7</v>
      </c>
      <c r="J11" s="65">
        <f>VLOOKUP($A11,'Return Data'!$B$7:$R$2843,8,0)</f>
        <v>3.4927999999999999</v>
      </c>
      <c r="K11" s="66">
        <f t="shared" si="3"/>
        <v>6</v>
      </c>
      <c r="L11" s="65">
        <f>VLOOKUP($A11,'Return Data'!$B$7:$R$2843,9,0)</f>
        <v>3.3544999999999998</v>
      </c>
      <c r="M11" s="66">
        <f t="shared" si="4"/>
        <v>5</v>
      </c>
      <c r="N11" s="65">
        <f>VLOOKUP($A11,'Return Data'!$B$7:$R$2843,10,0)</f>
        <v>3.2584</v>
      </c>
      <c r="O11" s="66">
        <f t="shared" si="5"/>
        <v>6</v>
      </c>
      <c r="P11" s="65">
        <f>VLOOKUP($A11,'Return Data'!$B$7:$R$2843,11,0)</f>
        <v>3.2664</v>
      </c>
      <c r="Q11" s="66">
        <f t="shared" si="6"/>
        <v>3</v>
      </c>
      <c r="R11" s="65">
        <f>VLOOKUP($A11,'Return Data'!$B$7:$R$2843,12,0)</f>
        <v>3.2288999999999999</v>
      </c>
      <c r="S11" s="66">
        <f t="shared" si="7"/>
        <v>5</v>
      </c>
      <c r="T11" s="65">
        <f>VLOOKUP($A11,'Return Data'!$B$7:$R$2843,13,0)</f>
        <v>3.2412000000000001</v>
      </c>
      <c r="U11" s="66">
        <f t="shared" si="8"/>
        <v>5</v>
      </c>
      <c r="V11" s="65">
        <f>VLOOKUP($A11,'Return Data'!$B$7:$R$2843,17,0)</f>
        <v>4.3785999999999996</v>
      </c>
      <c r="W11" s="66">
        <f t="shared" si="9"/>
        <v>11</v>
      </c>
      <c r="X11" s="65">
        <f>VLOOKUP($A11,'Return Data'!$B$7:$R$2843,14,0)</f>
        <v>5.4036</v>
      </c>
      <c r="Y11" s="66">
        <f t="shared" si="10"/>
        <v>8</v>
      </c>
      <c r="Z11" s="65">
        <f>VLOOKUP($A11,'Return Data'!$B$7:$R$2843,16,0)</f>
        <v>7.0867000000000004</v>
      </c>
      <c r="AA11" s="67">
        <f t="shared" si="11"/>
        <v>18</v>
      </c>
    </row>
    <row r="12" spans="1:27" x14ac:dyDescent="0.3">
      <c r="A12" s="63" t="s">
        <v>231</v>
      </c>
      <c r="B12" s="64">
        <f>VLOOKUP($A12,'Return Data'!$B$7:$R$2843,3,0)</f>
        <v>44377</v>
      </c>
      <c r="C12" s="65">
        <f>VLOOKUP($A12,'Return Data'!$B$7:$R$2843,4,0)</f>
        <v>2367.3546999999999</v>
      </c>
      <c r="D12" s="65">
        <f>VLOOKUP($A12,'Return Data'!$B$7:$R$2843,5,0)</f>
        <v>2.9759000000000002</v>
      </c>
      <c r="E12" s="66">
        <f t="shared" si="0"/>
        <v>28</v>
      </c>
      <c r="F12" s="65">
        <f>VLOOKUP($A12,'Return Data'!$B$7:$R$2843,6,0)</f>
        <v>3.4135</v>
      </c>
      <c r="G12" s="66">
        <f t="shared" si="1"/>
        <v>27</v>
      </c>
      <c r="H12" s="65">
        <f>VLOOKUP($A12,'Return Data'!$B$7:$R$2843,7,0)</f>
        <v>3.33</v>
      </c>
      <c r="I12" s="66">
        <f t="shared" si="2"/>
        <v>27</v>
      </c>
      <c r="J12" s="65">
        <f>VLOOKUP($A12,'Return Data'!$B$7:$R$2843,8,0)</f>
        <v>3.3563000000000001</v>
      </c>
      <c r="K12" s="66">
        <f t="shared" si="3"/>
        <v>28</v>
      </c>
      <c r="L12" s="65">
        <f>VLOOKUP($A12,'Return Data'!$B$7:$R$2843,9,0)</f>
        <v>3.2286000000000001</v>
      </c>
      <c r="M12" s="66">
        <f t="shared" si="4"/>
        <v>27</v>
      </c>
      <c r="N12" s="65">
        <f>VLOOKUP($A12,'Return Data'!$B$7:$R$2843,10,0)</f>
        <v>3.1576</v>
      </c>
      <c r="O12" s="66">
        <f t="shared" si="5"/>
        <v>25</v>
      </c>
      <c r="P12" s="65">
        <f>VLOOKUP($A12,'Return Data'!$B$7:$R$2843,11,0)</f>
        <v>3.1453000000000002</v>
      </c>
      <c r="Q12" s="66">
        <f t="shared" si="6"/>
        <v>21</v>
      </c>
      <c r="R12" s="65">
        <f>VLOOKUP($A12,'Return Data'!$B$7:$R$2843,12,0)</f>
        <v>3.1316000000000002</v>
      </c>
      <c r="S12" s="66">
        <f t="shared" si="7"/>
        <v>20</v>
      </c>
      <c r="T12" s="65">
        <f>VLOOKUP($A12,'Return Data'!$B$7:$R$2843,13,0)</f>
        <v>3.1362000000000001</v>
      </c>
      <c r="U12" s="66">
        <f t="shared" si="8"/>
        <v>25</v>
      </c>
      <c r="V12" s="65">
        <f>VLOOKUP($A12,'Return Data'!$B$7:$R$2843,17,0)</f>
        <v>4.2460000000000004</v>
      </c>
      <c r="W12" s="66">
        <f t="shared" si="9"/>
        <v>24</v>
      </c>
      <c r="X12" s="65">
        <f>VLOOKUP($A12,'Return Data'!$B$7:$R$2843,14,0)</f>
        <v>5.2836999999999996</v>
      </c>
      <c r="Y12" s="66">
        <f t="shared" si="10"/>
        <v>24</v>
      </c>
      <c r="Z12" s="65">
        <f>VLOOKUP($A12,'Return Data'!$B$7:$R$2843,16,0)</f>
        <v>6.8731</v>
      </c>
      <c r="AA12" s="67">
        <f t="shared" si="11"/>
        <v>27</v>
      </c>
    </row>
    <row r="13" spans="1:27" x14ac:dyDescent="0.3">
      <c r="A13" s="63" t="s">
        <v>232</v>
      </c>
      <c r="B13" s="64">
        <f>VLOOKUP($A13,'Return Data'!$B$7:$R$2843,3,0)</f>
        <v>44377</v>
      </c>
      <c r="C13" s="65">
        <f>VLOOKUP($A13,'Return Data'!$B$7:$R$2843,4,0)</f>
        <v>2478.6655999999998</v>
      </c>
      <c r="D13" s="65">
        <f>VLOOKUP($A13,'Return Data'!$B$7:$R$2843,5,0)</f>
        <v>3.3121</v>
      </c>
      <c r="E13" s="66">
        <f t="shared" si="0"/>
        <v>12</v>
      </c>
      <c r="F13" s="65">
        <f>VLOOKUP($A13,'Return Data'!$B$7:$R$2843,6,0)</f>
        <v>3.2783000000000002</v>
      </c>
      <c r="G13" s="66">
        <f t="shared" si="1"/>
        <v>30</v>
      </c>
      <c r="H13" s="65">
        <f>VLOOKUP($A13,'Return Data'!$B$7:$R$2843,7,0)</f>
        <v>3.2814999999999999</v>
      </c>
      <c r="I13" s="66">
        <f t="shared" si="2"/>
        <v>31</v>
      </c>
      <c r="J13" s="65">
        <f>VLOOKUP($A13,'Return Data'!$B$7:$R$2843,8,0)</f>
        <v>3.3325</v>
      </c>
      <c r="K13" s="66">
        <f t="shared" si="3"/>
        <v>30</v>
      </c>
      <c r="L13" s="65">
        <f>VLOOKUP($A13,'Return Data'!$B$7:$R$2843,9,0)</f>
        <v>3.2118000000000002</v>
      </c>
      <c r="M13" s="66">
        <f t="shared" si="4"/>
        <v>28</v>
      </c>
      <c r="N13" s="65">
        <f>VLOOKUP($A13,'Return Data'!$B$7:$R$2843,10,0)</f>
        <v>3.1728999999999998</v>
      </c>
      <c r="O13" s="66">
        <f t="shared" si="5"/>
        <v>20</v>
      </c>
      <c r="P13" s="65">
        <f>VLOOKUP($A13,'Return Data'!$B$7:$R$2843,11,0)</f>
        <v>3.1423999999999999</v>
      </c>
      <c r="Q13" s="66">
        <f t="shared" si="6"/>
        <v>22</v>
      </c>
      <c r="R13" s="65">
        <f>VLOOKUP($A13,'Return Data'!$B$7:$R$2843,12,0)</f>
        <v>3.1166</v>
      </c>
      <c r="S13" s="66">
        <f t="shared" si="7"/>
        <v>25</v>
      </c>
      <c r="T13" s="65">
        <f>VLOOKUP($A13,'Return Data'!$B$7:$R$2843,13,0)</f>
        <v>3.1318000000000001</v>
      </c>
      <c r="U13" s="66">
        <f t="shared" si="8"/>
        <v>26</v>
      </c>
      <c r="V13" s="65">
        <f>VLOOKUP($A13,'Return Data'!$B$7:$R$2843,17,0)</f>
        <v>4.0143000000000004</v>
      </c>
      <c r="W13" s="66">
        <f t="shared" si="9"/>
        <v>30</v>
      </c>
      <c r="X13" s="65">
        <f>VLOOKUP($A13,'Return Data'!$B$7:$R$2843,14,0)</f>
        <v>5.1048999999999998</v>
      </c>
      <c r="Y13" s="66">
        <f t="shared" si="10"/>
        <v>28</v>
      </c>
      <c r="Z13" s="65">
        <f>VLOOKUP($A13,'Return Data'!$B$7:$R$2843,16,0)</f>
        <v>7.2150999999999996</v>
      </c>
      <c r="AA13" s="67">
        <f t="shared" si="11"/>
        <v>14</v>
      </c>
    </row>
    <row r="14" spans="1:27" x14ac:dyDescent="0.3">
      <c r="A14" s="63" t="s">
        <v>233</v>
      </c>
      <c r="B14" s="64">
        <f>VLOOKUP($A14,'Return Data'!$B$7:$R$2843,3,0)</f>
        <v>44377</v>
      </c>
      <c r="C14" s="65">
        <f>VLOOKUP($A14,'Return Data'!$B$7:$R$2843,4,0)</f>
        <v>2942.8640999999998</v>
      </c>
      <c r="D14" s="65">
        <f>VLOOKUP($A14,'Return Data'!$B$7:$R$2843,5,0)</f>
        <v>2.8368000000000002</v>
      </c>
      <c r="E14" s="66">
        <f t="shared" si="0"/>
        <v>33</v>
      </c>
      <c r="F14" s="65">
        <f>VLOOKUP($A14,'Return Data'!$B$7:$R$2843,6,0)</f>
        <v>3.4969999999999999</v>
      </c>
      <c r="G14" s="66">
        <f t="shared" si="1"/>
        <v>20</v>
      </c>
      <c r="H14" s="65">
        <f>VLOOKUP($A14,'Return Data'!$B$7:$R$2843,7,0)</f>
        <v>3.4573999999999998</v>
      </c>
      <c r="I14" s="66">
        <f t="shared" si="2"/>
        <v>15</v>
      </c>
      <c r="J14" s="65">
        <f>VLOOKUP($A14,'Return Data'!$B$7:$R$2843,8,0)</f>
        <v>3.4382999999999999</v>
      </c>
      <c r="K14" s="66">
        <f t="shared" si="3"/>
        <v>18</v>
      </c>
      <c r="L14" s="65">
        <f>VLOOKUP($A14,'Return Data'!$B$7:$R$2843,9,0)</f>
        <v>3.2646999999999999</v>
      </c>
      <c r="M14" s="66">
        <f t="shared" si="4"/>
        <v>18</v>
      </c>
      <c r="N14" s="65">
        <f>VLOOKUP($A14,'Return Data'!$B$7:$R$2843,10,0)</f>
        <v>3.1894</v>
      </c>
      <c r="O14" s="66">
        <f t="shared" si="5"/>
        <v>16</v>
      </c>
      <c r="P14" s="65">
        <f>VLOOKUP($A14,'Return Data'!$B$7:$R$2843,11,0)</f>
        <v>3.1682000000000001</v>
      </c>
      <c r="Q14" s="66">
        <f t="shared" si="6"/>
        <v>16</v>
      </c>
      <c r="R14" s="65">
        <f>VLOOKUP($A14,'Return Data'!$B$7:$R$2843,12,0)</f>
        <v>3.1444999999999999</v>
      </c>
      <c r="S14" s="66">
        <f t="shared" si="7"/>
        <v>14</v>
      </c>
      <c r="T14" s="65">
        <f>VLOOKUP($A14,'Return Data'!$B$7:$R$2843,13,0)</f>
        <v>3.1680000000000001</v>
      </c>
      <c r="U14" s="66">
        <f t="shared" si="8"/>
        <v>18</v>
      </c>
      <c r="V14" s="65">
        <f>VLOOKUP($A14,'Return Data'!$B$7:$R$2843,17,0)</f>
        <v>4.3113000000000001</v>
      </c>
      <c r="W14" s="66">
        <f t="shared" si="9"/>
        <v>20</v>
      </c>
      <c r="X14" s="65">
        <f>VLOOKUP($A14,'Return Data'!$B$7:$R$2843,14,0)</f>
        <v>5.3367000000000004</v>
      </c>
      <c r="Y14" s="66">
        <f t="shared" si="10"/>
        <v>19</v>
      </c>
      <c r="Z14" s="65">
        <f>VLOOKUP($A14,'Return Data'!$B$7:$R$2843,16,0)</f>
        <v>7.1576000000000004</v>
      </c>
      <c r="AA14" s="67">
        <f t="shared" si="11"/>
        <v>17</v>
      </c>
    </row>
    <row r="15" spans="1:27" x14ac:dyDescent="0.3">
      <c r="A15" s="63" t="s">
        <v>234</v>
      </c>
      <c r="B15" s="64">
        <f>VLOOKUP($A15,'Return Data'!$B$7:$R$2843,3,0)</f>
        <v>44377</v>
      </c>
      <c r="C15" s="65">
        <f>VLOOKUP($A15,'Return Data'!$B$7:$R$2843,4,0)</f>
        <v>2644.4427999999998</v>
      </c>
      <c r="D15" s="65">
        <f>VLOOKUP($A15,'Return Data'!$B$7:$R$2843,5,0)</f>
        <v>3.1223999999999998</v>
      </c>
      <c r="E15" s="66">
        <f t="shared" si="0"/>
        <v>21</v>
      </c>
      <c r="F15" s="65">
        <f>VLOOKUP($A15,'Return Data'!$B$7:$R$2843,6,0)</f>
        <v>3.5004</v>
      </c>
      <c r="G15" s="66">
        <f t="shared" si="1"/>
        <v>18</v>
      </c>
      <c r="H15" s="65">
        <f>VLOOKUP($A15,'Return Data'!$B$7:$R$2843,7,0)</f>
        <v>3.4344000000000001</v>
      </c>
      <c r="I15" s="66">
        <f t="shared" si="2"/>
        <v>17</v>
      </c>
      <c r="J15" s="65">
        <f>VLOOKUP($A15,'Return Data'!$B$7:$R$2843,8,0)</f>
        <v>3.4788999999999999</v>
      </c>
      <c r="K15" s="66">
        <f t="shared" si="3"/>
        <v>9</v>
      </c>
      <c r="L15" s="65">
        <f>VLOOKUP($A15,'Return Data'!$B$7:$R$2843,9,0)</f>
        <v>3.2391000000000001</v>
      </c>
      <c r="M15" s="66">
        <f t="shared" si="4"/>
        <v>22</v>
      </c>
      <c r="N15" s="65">
        <f>VLOOKUP($A15,'Return Data'!$B$7:$R$2843,10,0)</f>
        <v>3.2179000000000002</v>
      </c>
      <c r="O15" s="66">
        <f t="shared" si="5"/>
        <v>9</v>
      </c>
      <c r="P15" s="65">
        <f>VLOOKUP($A15,'Return Data'!$B$7:$R$2843,11,0)</f>
        <v>3.1736</v>
      </c>
      <c r="Q15" s="66">
        <f t="shared" si="6"/>
        <v>14</v>
      </c>
      <c r="R15" s="65">
        <f>VLOOKUP($A15,'Return Data'!$B$7:$R$2843,12,0)</f>
        <v>3.1429999999999998</v>
      </c>
      <c r="S15" s="66">
        <f t="shared" si="7"/>
        <v>16</v>
      </c>
      <c r="T15" s="65">
        <f>VLOOKUP($A15,'Return Data'!$B$7:$R$2843,13,0)</f>
        <v>3.1288</v>
      </c>
      <c r="U15" s="66">
        <f t="shared" si="8"/>
        <v>27</v>
      </c>
      <c r="V15" s="65">
        <f>VLOOKUP($A15,'Return Data'!$B$7:$R$2843,17,0)</f>
        <v>4.3242000000000003</v>
      </c>
      <c r="W15" s="66">
        <f t="shared" si="9"/>
        <v>18</v>
      </c>
      <c r="X15" s="65">
        <f>VLOOKUP($A15,'Return Data'!$B$7:$R$2843,14,0)</f>
        <v>5.3636999999999997</v>
      </c>
      <c r="Y15" s="66">
        <f t="shared" si="10"/>
        <v>15</v>
      </c>
      <c r="Z15" s="65">
        <f>VLOOKUP($A15,'Return Data'!$B$7:$R$2843,16,0)</f>
        <v>7.2222999999999997</v>
      </c>
      <c r="AA15" s="67">
        <f t="shared" si="11"/>
        <v>13</v>
      </c>
    </row>
    <row r="16" spans="1:27" x14ac:dyDescent="0.3">
      <c r="A16" s="63" t="s">
        <v>236</v>
      </c>
      <c r="B16" s="64">
        <f>VLOOKUP($A16,'Return Data'!$B$7:$R$2843,3,0)</f>
        <v>44377</v>
      </c>
      <c r="C16" s="65">
        <f>VLOOKUP($A16,'Return Data'!$B$7:$R$2843,4,0)</f>
        <v>4048.9126999999999</v>
      </c>
      <c r="D16" s="65">
        <f>VLOOKUP($A16,'Return Data'!$B$7:$R$2843,5,0)</f>
        <v>3.4359000000000002</v>
      </c>
      <c r="E16" s="66">
        <f t="shared" si="0"/>
        <v>5</v>
      </c>
      <c r="F16" s="65">
        <f>VLOOKUP($A16,'Return Data'!$B$7:$R$2843,6,0)</f>
        <v>3.5910000000000002</v>
      </c>
      <c r="G16" s="66">
        <f t="shared" si="1"/>
        <v>11</v>
      </c>
      <c r="H16" s="65">
        <f>VLOOKUP($A16,'Return Data'!$B$7:$R$2843,7,0)</f>
        <v>3.4159000000000002</v>
      </c>
      <c r="I16" s="66">
        <f t="shared" si="2"/>
        <v>18</v>
      </c>
      <c r="J16" s="65">
        <f>VLOOKUP($A16,'Return Data'!$B$7:$R$2843,8,0)</f>
        <v>3.4135</v>
      </c>
      <c r="K16" s="66">
        <f t="shared" si="3"/>
        <v>23</v>
      </c>
      <c r="L16" s="65">
        <f>VLOOKUP($A16,'Return Data'!$B$7:$R$2843,9,0)</f>
        <v>3.2568999999999999</v>
      </c>
      <c r="M16" s="66">
        <f t="shared" si="4"/>
        <v>19</v>
      </c>
      <c r="N16" s="65">
        <f>VLOOKUP($A16,'Return Data'!$B$7:$R$2843,10,0)</f>
        <v>3.1347</v>
      </c>
      <c r="O16" s="66">
        <f t="shared" si="5"/>
        <v>28</v>
      </c>
      <c r="P16" s="65">
        <f>VLOOKUP($A16,'Return Data'!$B$7:$R$2843,11,0)</f>
        <v>3.0832000000000002</v>
      </c>
      <c r="Q16" s="66">
        <f t="shared" si="6"/>
        <v>31</v>
      </c>
      <c r="R16" s="65">
        <f>VLOOKUP($A16,'Return Data'!$B$7:$R$2843,12,0)</f>
        <v>3.0701000000000001</v>
      </c>
      <c r="S16" s="66">
        <f t="shared" si="7"/>
        <v>30</v>
      </c>
      <c r="T16" s="65">
        <f>VLOOKUP($A16,'Return Data'!$B$7:$R$2843,13,0)</f>
        <v>3.1025999999999998</v>
      </c>
      <c r="U16" s="66">
        <f t="shared" si="8"/>
        <v>30</v>
      </c>
      <c r="V16" s="65">
        <f>VLOOKUP($A16,'Return Data'!$B$7:$R$2843,17,0)</f>
        <v>4.2595000000000001</v>
      </c>
      <c r="W16" s="66">
        <f t="shared" si="9"/>
        <v>23</v>
      </c>
      <c r="X16" s="65">
        <f>VLOOKUP($A16,'Return Data'!$B$7:$R$2843,14,0)</f>
        <v>5.2809999999999997</v>
      </c>
      <c r="Y16" s="66">
        <f t="shared" si="10"/>
        <v>25</v>
      </c>
      <c r="Z16" s="65">
        <f>VLOOKUP($A16,'Return Data'!$B$7:$R$2843,16,0)</f>
        <v>6.984</v>
      </c>
      <c r="AA16" s="67">
        <f t="shared" si="11"/>
        <v>24</v>
      </c>
    </row>
    <row r="17" spans="1:27" x14ac:dyDescent="0.3">
      <c r="A17" s="63" t="s">
        <v>237</v>
      </c>
      <c r="B17" s="64">
        <f>VLOOKUP($A17,'Return Data'!$B$7:$R$2843,3,0)</f>
        <v>44377</v>
      </c>
      <c r="C17" s="65">
        <f>VLOOKUP($A17,'Return Data'!$B$7:$R$2843,4,0)</f>
        <v>2054.5428999999999</v>
      </c>
      <c r="D17" s="65">
        <f>VLOOKUP($A17,'Return Data'!$B$7:$R$2843,5,0)</f>
        <v>3.0701000000000001</v>
      </c>
      <c r="E17" s="66">
        <f t="shared" si="0"/>
        <v>25</v>
      </c>
      <c r="F17" s="65">
        <f>VLOOKUP($A17,'Return Data'!$B$7:$R$2843,6,0)</f>
        <v>3.7799</v>
      </c>
      <c r="G17" s="66">
        <f t="shared" si="1"/>
        <v>2</v>
      </c>
      <c r="H17" s="65">
        <f>VLOOKUP($A17,'Return Data'!$B$7:$R$2843,7,0)</f>
        <v>3.613</v>
      </c>
      <c r="I17" s="66">
        <f t="shared" si="2"/>
        <v>3</v>
      </c>
      <c r="J17" s="65">
        <f>VLOOKUP($A17,'Return Data'!$B$7:$R$2843,8,0)</f>
        <v>3.5023</v>
      </c>
      <c r="K17" s="66">
        <f t="shared" si="3"/>
        <v>4</v>
      </c>
      <c r="L17" s="65">
        <f>VLOOKUP($A17,'Return Data'!$B$7:$R$2843,9,0)</f>
        <v>3.3010000000000002</v>
      </c>
      <c r="M17" s="66">
        <f t="shared" si="4"/>
        <v>11</v>
      </c>
      <c r="N17" s="65">
        <f>VLOOKUP($A17,'Return Data'!$B$7:$R$2843,10,0)</f>
        <v>3.1838000000000002</v>
      </c>
      <c r="O17" s="66">
        <f t="shared" si="5"/>
        <v>17</v>
      </c>
      <c r="P17" s="65">
        <f>VLOOKUP($A17,'Return Data'!$B$7:$R$2843,11,0)</f>
        <v>3.1539999999999999</v>
      </c>
      <c r="Q17" s="66">
        <f t="shared" si="6"/>
        <v>19</v>
      </c>
      <c r="R17" s="65">
        <f>VLOOKUP($A17,'Return Data'!$B$7:$R$2843,12,0)</f>
        <v>3.1232000000000002</v>
      </c>
      <c r="S17" s="66">
        <f t="shared" si="7"/>
        <v>23</v>
      </c>
      <c r="T17" s="65">
        <f>VLOOKUP($A17,'Return Data'!$B$7:$R$2843,13,0)</f>
        <v>3.1495000000000002</v>
      </c>
      <c r="U17" s="66">
        <f t="shared" si="8"/>
        <v>23</v>
      </c>
      <c r="V17" s="65">
        <f>VLOOKUP($A17,'Return Data'!$B$7:$R$2843,17,0)</f>
        <v>4.2765000000000004</v>
      </c>
      <c r="W17" s="66">
        <f t="shared" si="9"/>
        <v>21</v>
      </c>
      <c r="X17" s="65">
        <f>VLOOKUP($A17,'Return Data'!$B$7:$R$2843,14,0)</f>
        <v>5.3433000000000002</v>
      </c>
      <c r="Y17" s="66">
        <f t="shared" si="10"/>
        <v>18</v>
      </c>
      <c r="Z17" s="65">
        <f>VLOOKUP($A17,'Return Data'!$B$7:$R$2843,16,0)</f>
        <v>4.3032000000000004</v>
      </c>
      <c r="AA17" s="67">
        <f t="shared" si="11"/>
        <v>35</v>
      </c>
    </row>
    <row r="18" spans="1:27" x14ac:dyDescent="0.3">
      <c r="A18" s="63" t="s">
        <v>238</v>
      </c>
      <c r="B18" s="64">
        <f>VLOOKUP($A18,'Return Data'!$B$7:$R$2843,3,0)</f>
        <v>44377</v>
      </c>
      <c r="C18" s="65">
        <f>VLOOKUP($A18,'Return Data'!$B$7:$R$2843,4,0)</f>
        <v>305.40710000000001</v>
      </c>
      <c r="D18" s="65">
        <f>VLOOKUP($A18,'Return Data'!$B$7:$R$2843,5,0)</f>
        <v>3.1194999999999999</v>
      </c>
      <c r="E18" s="66">
        <f t="shared" si="0"/>
        <v>22</v>
      </c>
      <c r="F18" s="65">
        <f>VLOOKUP($A18,'Return Data'!$B$7:$R$2843,6,0)</f>
        <v>3.5226999999999999</v>
      </c>
      <c r="G18" s="66">
        <f t="shared" si="1"/>
        <v>16</v>
      </c>
      <c r="H18" s="65">
        <f>VLOOKUP($A18,'Return Data'!$B$7:$R$2843,7,0)</f>
        <v>3.3929</v>
      </c>
      <c r="I18" s="66">
        <f t="shared" si="2"/>
        <v>23</v>
      </c>
      <c r="J18" s="65">
        <f>VLOOKUP($A18,'Return Data'!$B$7:$R$2843,8,0)</f>
        <v>3.4062999999999999</v>
      </c>
      <c r="K18" s="66">
        <f t="shared" si="3"/>
        <v>24</v>
      </c>
      <c r="L18" s="65">
        <f>VLOOKUP($A18,'Return Data'!$B$7:$R$2843,9,0)</f>
        <v>3.2368999999999999</v>
      </c>
      <c r="M18" s="66">
        <f t="shared" si="4"/>
        <v>24</v>
      </c>
      <c r="N18" s="65">
        <f>VLOOKUP($A18,'Return Data'!$B$7:$R$2843,10,0)</f>
        <v>3.1404000000000001</v>
      </c>
      <c r="O18" s="66">
        <f t="shared" si="5"/>
        <v>26</v>
      </c>
      <c r="P18" s="65">
        <f>VLOOKUP($A18,'Return Data'!$B$7:$R$2843,11,0)</f>
        <v>3.1307</v>
      </c>
      <c r="Q18" s="66">
        <f t="shared" si="6"/>
        <v>25</v>
      </c>
      <c r="R18" s="65">
        <f>VLOOKUP($A18,'Return Data'!$B$7:$R$2843,12,0)</f>
        <v>3.1255000000000002</v>
      </c>
      <c r="S18" s="66">
        <f t="shared" si="7"/>
        <v>22</v>
      </c>
      <c r="T18" s="65">
        <f>VLOOKUP($A18,'Return Data'!$B$7:$R$2843,13,0)</f>
        <v>3.1711999999999998</v>
      </c>
      <c r="U18" s="66">
        <f t="shared" si="8"/>
        <v>15</v>
      </c>
      <c r="V18" s="65">
        <f>VLOOKUP($A18,'Return Data'!$B$7:$R$2843,17,0)</f>
        <v>4.3811999999999998</v>
      </c>
      <c r="W18" s="66">
        <f t="shared" si="9"/>
        <v>8</v>
      </c>
      <c r="X18" s="65">
        <f>VLOOKUP($A18,'Return Data'!$B$7:$R$2843,14,0)</f>
        <v>5.3909000000000002</v>
      </c>
      <c r="Y18" s="66">
        <f t="shared" si="10"/>
        <v>10</v>
      </c>
      <c r="Z18" s="65">
        <f>VLOOKUP($A18,'Return Data'!$B$7:$R$2843,16,0)</f>
        <v>7.4057000000000004</v>
      </c>
      <c r="AA18" s="67">
        <f t="shared" si="11"/>
        <v>5</v>
      </c>
    </row>
    <row r="19" spans="1:27" x14ac:dyDescent="0.3">
      <c r="A19" s="63" t="s">
        <v>239</v>
      </c>
      <c r="B19" s="64">
        <f>VLOOKUP($A19,'Return Data'!$B$7:$R$2843,3,0)</f>
        <v>44377</v>
      </c>
      <c r="C19" s="65">
        <f>VLOOKUP($A19,'Return Data'!$B$7:$R$2843,4,0)</f>
        <v>2214.7024000000001</v>
      </c>
      <c r="D19" s="65">
        <f>VLOOKUP($A19,'Return Data'!$B$7:$R$2843,5,0)</f>
        <v>4.1074999999999999</v>
      </c>
      <c r="E19" s="66">
        <f t="shared" si="0"/>
        <v>1</v>
      </c>
      <c r="F19" s="65">
        <f>VLOOKUP($A19,'Return Data'!$B$7:$R$2843,6,0)</f>
        <v>3.8814000000000002</v>
      </c>
      <c r="G19" s="66">
        <f t="shared" si="1"/>
        <v>1</v>
      </c>
      <c r="H19" s="65">
        <f>VLOOKUP($A19,'Return Data'!$B$7:$R$2843,7,0)</f>
        <v>3.8315000000000001</v>
      </c>
      <c r="I19" s="66">
        <f t="shared" si="2"/>
        <v>1</v>
      </c>
      <c r="J19" s="65">
        <f>VLOOKUP($A19,'Return Data'!$B$7:$R$2843,8,0)</f>
        <v>3.7235</v>
      </c>
      <c r="K19" s="66">
        <f t="shared" si="3"/>
        <v>1</v>
      </c>
      <c r="L19" s="65">
        <f>VLOOKUP($A19,'Return Data'!$B$7:$R$2843,9,0)</f>
        <v>3.5148999999999999</v>
      </c>
      <c r="M19" s="66">
        <f t="shared" si="4"/>
        <v>2</v>
      </c>
      <c r="N19" s="65">
        <f>VLOOKUP($A19,'Return Data'!$B$7:$R$2843,10,0)</f>
        <v>3.3852000000000002</v>
      </c>
      <c r="O19" s="66">
        <f t="shared" si="5"/>
        <v>2</v>
      </c>
      <c r="P19" s="65">
        <f>VLOOKUP($A19,'Return Data'!$B$7:$R$2843,11,0)</f>
        <v>3.3277999999999999</v>
      </c>
      <c r="Q19" s="66">
        <f t="shared" si="6"/>
        <v>2</v>
      </c>
      <c r="R19" s="65">
        <f>VLOOKUP($A19,'Return Data'!$B$7:$R$2843,12,0)</f>
        <v>3.3344</v>
      </c>
      <c r="S19" s="66">
        <f t="shared" si="7"/>
        <v>2</v>
      </c>
      <c r="T19" s="65">
        <f>VLOOKUP($A19,'Return Data'!$B$7:$R$2843,13,0)</f>
        <v>3.4258000000000002</v>
      </c>
      <c r="U19" s="66">
        <f t="shared" si="8"/>
        <v>2</v>
      </c>
      <c r="V19" s="65">
        <f>VLOOKUP($A19,'Return Data'!$B$7:$R$2843,17,0)</f>
        <v>4.5936000000000003</v>
      </c>
      <c r="W19" s="66">
        <f t="shared" si="9"/>
        <v>2</v>
      </c>
      <c r="X19" s="65">
        <f>VLOOKUP($A19,'Return Data'!$B$7:$R$2843,14,0)</f>
        <v>5.5431999999999997</v>
      </c>
      <c r="Y19" s="66">
        <f t="shared" si="10"/>
        <v>2</v>
      </c>
      <c r="Z19" s="65">
        <f>VLOOKUP($A19,'Return Data'!$B$7:$R$2843,16,0)</f>
        <v>7.5076000000000001</v>
      </c>
      <c r="AA19" s="67">
        <f t="shared" si="11"/>
        <v>3</v>
      </c>
    </row>
    <row r="20" spans="1:27" x14ac:dyDescent="0.3">
      <c r="A20" s="63" t="s">
        <v>240</v>
      </c>
      <c r="B20" s="64">
        <f>VLOOKUP($A20,'Return Data'!$B$7:$R$2843,3,0)</f>
        <v>44377</v>
      </c>
      <c r="C20" s="65">
        <f>VLOOKUP($A20,'Return Data'!$B$7:$R$2843,4,0)</f>
        <v>2493.1156999999998</v>
      </c>
      <c r="D20" s="65">
        <f>VLOOKUP($A20,'Return Data'!$B$7:$R$2843,5,0)</f>
        <v>3.1625999999999999</v>
      </c>
      <c r="E20" s="66">
        <f t="shared" si="0"/>
        <v>18</v>
      </c>
      <c r="F20" s="65">
        <f>VLOOKUP($A20,'Return Data'!$B$7:$R$2843,6,0)</f>
        <v>3.6000999999999999</v>
      </c>
      <c r="G20" s="66">
        <f t="shared" si="1"/>
        <v>10</v>
      </c>
      <c r="H20" s="65">
        <f>VLOOKUP($A20,'Return Data'!$B$7:$R$2843,7,0)</f>
        <v>3.5455999999999999</v>
      </c>
      <c r="I20" s="66">
        <f t="shared" si="2"/>
        <v>6</v>
      </c>
      <c r="J20" s="65">
        <f>VLOOKUP($A20,'Return Data'!$B$7:$R$2843,8,0)</f>
        <v>3.4872999999999998</v>
      </c>
      <c r="K20" s="66">
        <f t="shared" si="3"/>
        <v>8</v>
      </c>
      <c r="L20" s="65">
        <f>VLOOKUP($A20,'Return Data'!$B$7:$R$2843,9,0)</f>
        <v>3.2886000000000002</v>
      </c>
      <c r="M20" s="66">
        <f t="shared" si="4"/>
        <v>14</v>
      </c>
      <c r="N20" s="65">
        <f>VLOOKUP($A20,'Return Data'!$B$7:$R$2843,10,0)</f>
        <v>3.1989000000000001</v>
      </c>
      <c r="O20" s="66">
        <f t="shared" si="5"/>
        <v>13</v>
      </c>
      <c r="P20" s="65">
        <f>VLOOKUP($A20,'Return Data'!$B$7:$R$2843,11,0)</f>
        <v>3.1368999999999998</v>
      </c>
      <c r="Q20" s="66">
        <f t="shared" si="6"/>
        <v>24</v>
      </c>
      <c r="R20" s="65">
        <f>VLOOKUP($A20,'Return Data'!$B$7:$R$2843,12,0)</f>
        <v>3.1257999999999999</v>
      </c>
      <c r="S20" s="66">
        <f t="shared" si="7"/>
        <v>21</v>
      </c>
      <c r="T20" s="65">
        <f>VLOOKUP($A20,'Return Data'!$B$7:$R$2843,13,0)</f>
        <v>3.1402000000000001</v>
      </c>
      <c r="U20" s="66">
        <f t="shared" si="8"/>
        <v>24</v>
      </c>
      <c r="V20" s="65">
        <f>VLOOKUP($A20,'Return Data'!$B$7:$R$2843,17,0)</f>
        <v>4.2034000000000002</v>
      </c>
      <c r="W20" s="66">
        <f t="shared" si="9"/>
        <v>27</v>
      </c>
      <c r="X20" s="65">
        <f>VLOOKUP($A20,'Return Data'!$B$7:$R$2843,14,0)</f>
        <v>5.2122000000000002</v>
      </c>
      <c r="Y20" s="66">
        <f t="shared" si="10"/>
        <v>27</v>
      </c>
      <c r="Z20" s="65">
        <f>VLOOKUP($A20,'Return Data'!$B$7:$R$2843,16,0)</f>
        <v>5.4362000000000004</v>
      </c>
      <c r="AA20" s="67">
        <f t="shared" si="11"/>
        <v>32</v>
      </c>
    </row>
    <row r="21" spans="1:27" x14ac:dyDescent="0.3">
      <c r="A21" s="63" t="s">
        <v>241</v>
      </c>
      <c r="B21" s="64">
        <f>VLOOKUP($A21,'Return Data'!$B$7:$R$2843,3,0)</f>
        <v>44377</v>
      </c>
      <c r="C21" s="65">
        <f>VLOOKUP($A21,'Return Data'!$B$7:$R$2843,4,0)</f>
        <v>1595.6010000000001</v>
      </c>
      <c r="D21" s="65">
        <f>VLOOKUP($A21,'Return Data'!$B$7:$R$2843,5,0)</f>
        <v>2.8025000000000002</v>
      </c>
      <c r="E21" s="66">
        <f t="shared" si="0"/>
        <v>35</v>
      </c>
      <c r="F21" s="65">
        <f>VLOOKUP($A21,'Return Data'!$B$7:$R$2843,6,0)</f>
        <v>2.8807</v>
      </c>
      <c r="G21" s="66">
        <f t="shared" si="1"/>
        <v>36</v>
      </c>
      <c r="H21" s="65">
        <f>VLOOKUP($A21,'Return Data'!$B$7:$R$2843,7,0)</f>
        <v>2.9405000000000001</v>
      </c>
      <c r="I21" s="66">
        <f t="shared" si="2"/>
        <v>35</v>
      </c>
      <c r="J21" s="65">
        <f>VLOOKUP($A21,'Return Data'!$B$7:$R$2843,8,0)</f>
        <v>3.0424000000000002</v>
      </c>
      <c r="K21" s="66">
        <f t="shared" si="3"/>
        <v>35</v>
      </c>
      <c r="L21" s="65">
        <f>VLOOKUP($A21,'Return Data'!$B$7:$R$2843,9,0)</f>
        <v>2.9630000000000001</v>
      </c>
      <c r="M21" s="66">
        <f t="shared" si="4"/>
        <v>34</v>
      </c>
      <c r="N21" s="65">
        <f>VLOOKUP($A21,'Return Data'!$B$7:$R$2843,10,0)</f>
        <v>2.9146999999999998</v>
      </c>
      <c r="O21" s="66">
        <f t="shared" si="5"/>
        <v>35</v>
      </c>
      <c r="P21" s="65">
        <f>VLOOKUP($A21,'Return Data'!$B$7:$R$2843,11,0)</f>
        <v>2.8395000000000001</v>
      </c>
      <c r="Q21" s="66">
        <f t="shared" si="6"/>
        <v>36</v>
      </c>
      <c r="R21" s="65">
        <f>VLOOKUP($A21,'Return Data'!$B$7:$R$2843,12,0)</f>
        <v>2.7961999999999998</v>
      </c>
      <c r="S21" s="66">
        <f t="shared" si="7"/>
        <v>37</v>
      </c>
      <c r="T21" s="65">
        <f>VLOOKUP($A21,'Return Data'!$B$7:$R$2843,13,0)</f>
        <v>2.8353999999999999</v>
      </c>
      <c r="U21" s="66">
        <f t="shared" si="8"/>
        <v>36</v>
      </c>
      <c r="V21" s="65">
        <f>VLOOKUP($A21,'Return Data'!$B$7:$R$2843,17,0)</f>
        <v>3.7492999999999999</v>
      </c>
      <c r="W21" s="66">
        <f t="shared" si="9"/>
        <v>34</v>
      </c>
      <c r="X21" s="65">
        <f>VLOOKUP($A21,'Return Data'!$B$7:$R$2843,14,0)</f>
        <v>4.734</v>
      </c>
      <c r="Y21" s="66">
        <f t="shared" si="10"/>
        <v>31</v>
      </c>
      <c r="Z21" s="65">
        <f>VLOOKUP($A21,'Return Data'!$B$7:$R$2843,16,0)</f>
        <v>6.3095999999999997</v>
      </c>
      <c r="AA21" s="67">
        <f t="shared" si="11"/>
        <v>30</v>
      </c>
    </row>
    <row r="22" spans="1:27" x14ac:dyDescent="0.3">
      <c r="A22" s="63" t="s">
        <v>242</v>
      </c>
      <c r="B22" s="64">
        <f>VLOOKUP($A22,'Return Data'!$B$7:$R$2843,3,0)</f>
        <v>44377</v>
      </c>
      <c r="C22" s="65">
        <f>VLOOKUP($A22,'Return Data'!$B$7:$R$2843,4,0)</f>
        <v>2004.1472000000001</v>
      </c>
      <c r="D22" s="65">
        <f>VLOOKUP($A22,'Return Data'!$B$7:$R$2843,5,0)</f>
        <v>2.5716999999999999</v>
      </c>
      <c r="E22" s="66">
        <f t="shared" si="0"/>
        <v>36</v>
      </c>
      <c r="F22" s="65">
        <f>VLOOKUP($A22,'Return Data'!$B$7:$R$2843,6,0)</f>
        <v>2.9796</v>
      </c>
      <c r="G22" s="66">
        <f t="shared" si="1"/>
        <v>34</v>
      </c>
      <c r="H22" s="65">
        <f>VLOOKUP($A22,'Return Data'!$B$7:$R$2843,7,0)</f>
        <v>3.0023</v>
      </c>
      <c r="I22" s="66">
        <f t="shared" si="2"/>
        <v>34</v>
      </c>
      <c r="J22" s="65">
        <f>VLOOKUP($A22,'Return Data'!$B$7:$R$2843,8,0)</f>
        <v>3.0626000000000002</v>
      </c>
      <c r="K22" s="66">
        <f t="shared" si="3"/>
        <v>34</v>
      </c>
      <c r="L22" s="65">
        <f>VLOOKUP($A22,'Return Data'!$B$7:$R$2843,9,0)</f>
        <v>2.899</v>
      </c>
      <c r="M22" s="66">
        <f t="shared" si="4"/>
        <v>36</v>
      </c>
      <c r="N22" s="65">
        <f>VLOOKUP($A22,'Return Data'!$B$7:$R$2843,10,0)</f>
        <v>2.8344</v>
      </c>
      <c r="O22" s="66">
        <f t="shared" si="5"/>
        <v>37</v>
      </c>
      <c r="P22" s="65">
        <f>VLOOKUP($A22,'Return Data'!$B$7:$R$2843,11,0)</f>
        <v>3.2035999999999998</v>
      </c>
      <c r="Q22" s="66">
        <f t="shared" si="6"/>
        <v>10</v>
      </c>
      <c r="R22" s="65">
        <f>VLOOKUP($A22,'Return Data'!$B$7:$R$2843,12,0)</f>
        <v>3.121</v>
      </c>
      <c r="S22" s="66">
        <f t="shared" si="7"/>
        <v>24</v>
      </c>
      <c r="T22" s="65">
        <f>VLOOKUP($A22,'Return Data'!$B$7:$R$2843,13,0)</f>
        <v>3.1107999999999998</v>
      </c>
      <c r="U22" s="66">
        <f t="shared" si="8"/>
        <v>28</v>
      </c>
      <c r="V22" s="65">
        <f>VLOOKUP($A22,'Return Data'!$B$7:$R$2843,17,0)</f>
        <v>4.1806000000000001</v>
      </c>
      <c r="W22" s="66">
        <f t="shared" si="9"/>
        <v>28</v>
      </c>
      <c r="X22" s="65">
        <f>VLOOKUP($A22,'Return Data'!$B$7:$R$2843,14,0)</f>
        <v>5.2312000000000003</v>
      </c>
      <c r="Y22" s="66">
        <f t="shared" si="10"/>
        <v>26</v>
      </c>
      <c r="Z22" s="65">
        <f>VLOOKUP($A22,'Return Data'!$B$7:$R$2843,16,0)</f>
        <v>7.4401000000000002</v>
      </c>
      <c r="AA22" s="67">
        <f t="shared" si="11"/>
        <v>4</v>
      </c>
    </row>
    <row r="23" spans="1:27" x14ac:dyDescent="0.3">
      <c r="A23" s="63" t="s">
        <v>243</v>
      </c>
      <c r="B23" s="64">
        <f>VLOOKUP($A23,'Return Data'!$B$7:$R$2843,3,0)</f>
        <v>44377</v>
      </c>
      <c r="C23" s="65">
        <f>VLOOKUP($A23,'Return Data'!$B$7:$R$2843,4,0)</f>
        <v>2832.4200999999998</v>
      </c>
      <c r="D23" s="65">
        <f>VLOOKUP($A23,'Return Data'!$B$7:$R$2843,5,0)</f>
        <v>3.3856000000000002</v>
      </c>
      <c r="E23" s="66">
        <f t="shared" si="0"/>
        <v>8</v>
      </c>
      <c r="F23" s="65">
        <f>VLOOKUP($A23,'Return Data'!$B$7:$R$2843,6,0)</f>
        <v>3.7124000000000001</v>
      </c>
      <c r="G23" s="66">
        <f t="shared" si="1"/>
        <v>4</v>
      </c>
      <c r="H23" s="65">
        <f>VLOOKUP($A23,'Return Data'!$B$7:$R$2843,7,0)</f>
        <v>3.504</v>
      </c>
      <c r="I23" s="66">
        <f t="shared" si="2"/>
        <v>8</v>
      </c>
      <c r="J23" s="65">
        <f>VLOOKUP($A23,'Return Data'!$B$7:$R$2843,8,0)</f>
        <v>3.4550000000000001</v>
      </c>
      <c r="K23" s="66">
        <f t="shared" si="3"/>
        <v>14</v>
      </c>
      <c r="L23" s="65">
        <f>VLOOKUP($A23,'Return Data'!$B$7:$R$2843,9,0)</f>
        <v>3.2906</v>
      </c>
      <c r="M23" s="66">
        <f t="shared" si="4"/>
        <v>13</v>
      </c>
      <c r="N23" s="65">
        <f>VLOOKUP($A23,'Return Data'!$B$7:$R$2843,10,0)</f>
        <v>3.1818</v>
      </c>
      <c r="O23" s="66">
        <f t="shared" si="5"/>
        <v>18</v>
      </c>
      <c r="P23" s="65">
        <f>VLOOKUP($A23,'Return Data'!$B$7:$R$2843,11,0)</f>
        <v>3.1547999999999998</v>
      </c>
      <c r="Q23" s="66">
        <f t="shared" si="6"/>
        <v>18</v>
      </c>
      <c r="R23" s="65">
        <f>VLOOKUP($A23,'Return Data'!$B$7:$R$2843,12,0)</f>
        <v>3.1432000000000002</v>
      </c>
      <c r="S23" s="66">
        <f t="shared" si="7"/>
        <v>15</v>
      </c>
      <c r="T23" s="65">
        <f>VLOOKUP($A23,'Return Data'!$B$7:$R$2843,13,0)</f>
        <v>3.1644000000000001</v>
      </c>
      <c r="U23" s="66">
        <f t="shared" si="8"/>
        <v>19</v>
      </c>
      <c r="V23" s="65">
        <f>VLOOKUP($A23,'Return Data'!$B$7:$R$2843,17,0)</f>
        <v>4.2451999999999996</v>
      </c>
      <c r="W23" s="66">
        <f t="shared" si="9"/>
        <v>25</v>
      </c>
      <c r="X23" s="65">
        <f>VLOOKUP($A23,'Return Data'!$B$7:$R$2843,14,0)</f>
        <v>5.2962999999999996</v>
      </c>
      <c r="Y23" s="66">
        <f t="shared" si="10"/>
        <v>23</v>
      </c>
      <c r="Z23" s="65">
        <f>VLOOKUP($A23,'Return Data'!$B$7:$R$2843,16,0)</f>
        <v>7.3771000000000004</v>
      </c>
      <c r="AA23" s="67">
        <f t="shared" si="11"/>
        <v>8</v>
      </c>
    </row>
    <row r="24" spans="1:27" x14ac:dyDescent="0.3">
      <c r="A24" s="63" t="s">
        <v>244</v>
      </c>
      <c r="B24" s="64">
        <f>VLOOKUP($A24,'Return Data'!$B$7:$R$2843,3,0)</f>
        <v>44377</v>
      </c>
      <c r="C24" s="65">
        <f>VLOOKUP($A24,'Return Data'!$B$7:$R$2843,4,0)</f>
        <v>1085.7240999999999</v>
      </c>
      <c r="D24" s="65">
        <f>VLOOKUP($A24,'Return Data'!$B$7:$R$2843,5,0)</f>
        <v>2.9081999999999999</v>
      </c>
      <c r="E24" s="66">
        <f t="shared" si="0"/>
        <v>31</v>
      </c>
      <c r="F24" s="65">
        <f>VLOOKUP($A24,'Return Data'!$B$7:$R$2843,6,0)</f>
        <v>3.1699000000000002</v>
      </c>
      <c r="G24" s="66">
        <f t="shared" si="1"/>
        <v>32</v>
      </c>
      <c r="H24" s="65">
        <f>VLOOKUP($A24,'Return Data'!$B$7:$R$2843,7,0)</f>
        <v>3.1654</v>
      </c>
      <c r="I24" s="66">
        <f t="shared" si="2"/>
        <v>32</v>
      </c>
      <c r="J24" s="65">
        <f>VLOOKUP($A24,'Return Data'!$B$7:$R$2843,8,0)</f>
        <v>3.2267999999999999</v>
      </c>
      <c r="K24" s="66">
        <f t="shared" si="3"/>
        <v>32</v>
      </c>
      <c r="L24" s="65">
        <f>VLOOKUP($A24,'Return Data'!$B$7:$R$2843,9,0)</f>
        <v>3.0735000000000001</v>
      </c>
      <c r="M24" s="66">
        <f t="shared" si="4"/>
        <v>32</v>
      </c>
      <c r="N24" s="65">
        <f>VLOOKUP($A24,'Return Data'!$B$7:$R$2843,10,0)</f>
        <v>2.9906999999999999</v>
      </c>
      <c r="O24" s="66">
        <f t="shared" si="5"/>
        <v>33</v>
      </c>
      <c r="P24" s="65">
        <f>VLOOKUP($A24,'Return Data'!$B$7:$R$2843,11,0)</f>
        <v>2.9323999999999999</v>
      </c>
      <c r="Q24" s="66">
        <f t="shared" si="6"/>
        <v>35</v>
      </c>
      <c r="R24" s="65">
        <f>VLOOKUP($A24,'Return Data'!$B$7:$R$2843,12,0)</f>
        <v>2.9018999999999999</v>
      </c>
      <c r="S24" s="66">
        <f t="shared" si="7"/>
        <v>35</v>
      </c>
      <c r="T24" s="65">
        <f>VLOOKUP($A24,'Return Data'!$B$7:$R$2843,13,0)</f>
        <v>2.9127999999999998</v>
      </c>
      <c r="U24" s="66">
        <f t="shared" si="8"/>
        <v>35</v>
      </c>
      <c r="V24" s="65"/>
      <c r="W24" s="66"/>
      <c r="X24" s="65"/>
      <c r="Y24" s="66"/>
      <c r="Z24" s="65">
        <f>VLOOKUP($A24,'Return Data'!$B$7:$R$2843,16,0)</f>
        <v>3.8296000000000001</v>
      </c>
      <c r="AA24" s="67">
        <f t="shared" si="11"/>
        <v>37</v>
      </c>
    </row>
    <row r="25" spans="1:27" x14ac:dyDescent="0.3">
      <c r="A25" s="63" t="s">
        <v>245</v>
      </c>
      <c r="B25" s="64">
        <f>VLOOKUP($A25,'Return Data'!$B$7:$R$2843,3,0)</f>
        <v>44377</v>
      </c>
      <c r="C25" s="65">
        <f>VLOOKUP($A25,'Return Data'!$B$7:$R$2843,4,0)</f>
        <v>56.326900000000002</v>
      </c>
      <c r="D25" s="65">
        <f>VLOOKUP($A25,'Return Data'!$B$7:$R$2843,5,0)</f>
        <v>3.3050999999999999</v>
      </c>
      <c r="E25" s="66">
        <f t="shared" si="0"/>
        <v>13</v>
      </c>
      <c r="F25" s="65">
        <f>VLOOKUP($A25,'Return Data'!$B$7:$R$2843,6,0)</f>
        <v>3.4786000000000001</v>
      </c>
      <c r="G25" s="66">
        <f t="shared" si="1"/>
        <v>22</v>
      </c>
      <c r="H25" s="65">
        <f>VLOOKUP($A25,'Return Data'!$B$7:$R$2843,7,0)</f>
        <v>3.3439999999999999</v>
      </c>
      <c r="I25" s="66">
        <f t="shared" si="2"/>
        <v>26</v>
      </c>
      <c r="J25" s="65">
        <f>VLOOKUP($A25,'Return Data'!$B$7:$R$2843,8,0)</f>
        <v>3.3972000000000002</v>
      </c>
      <c r="K25" s="66">
        <f t="shared" si="3"/>
        <v>25</v>
      </c>
      <c r="L25" s="65">
        <f>VLOOKUP($A25,'Return Data'!$B$7:$R$2843,9,0)</f>
        <v>3.2784</v>
      </c>
      <c r="M25" s="66">
        <f t="shared" si="4"/>
        <v>17</v>
      </c>
      <c r="N25" s="65">
        <f>VLOOKUP($A25,'Return Data'!$B$7:$R$2843,10,0)</f>
        <v>3.2172999999999998</v>
      </c>
      <c r="O25" s="66">
        <f t="shared" si="5"/>
        <v>10</v>
      </c>
      <c r="P25" s="65">
        <f>VLOOKUP($A25,'Return Data'!$B$7:$R$2843,11,0)</f>
        <v>3.2067999999999999</v>
      </c>
      <c r="Q25" s="66">
        <f t="shared" si="6"/>
        <v>9</v>
      </c>
      <c r="R25" s="65">
        <f>VLOOKUP($A25,'Return Data'!$B$7:$R$2843,12,0)</f>
        <v>3.1621000000000001</v>
      </c>
      <c r="S25" s="66">
        <f t="shared" si="7"/>
        <v>10</v>
      </c>
      <c r="T25" s="65">
        <f>VLOOKUP($A25,'Return Data'!$B$7:$R$2843,13,0)</f>
        <v>3.1793</v>
      </c>
      <c r="U25" s="66">
        <f t="shared" si="8"/>
        <v>14</v>
      </c>
      <c r="V25" s="65">
        <f>VLOOKUP($A25,'Return Data'!$B$7:$R$2843,17,0)</f>
        <v>4.2290999999999999</v>
      </c>
      <c r="W25" s="66">
        <f t="shared" ref="W25:W30" si="12">RANK(V25,V$8:V$45,0)</f>
        <v>26</v>
      </c>
      <c r="X25" s="65">
        <f>VLOOKUP($A25,'Return Data'!$B$7:$R$2843,14,0)</f>
        <v>5.3155000000000001</v>
      </c>
      <c r="Y25" s="66">
        <f t="shared" ref="Y25:Y30" si="13">RANK(X25,X$8:X$45,0)</f>
        <v>21</v>
      </c>
      <c r="Z25" s="65">
        <f>VLOOKUP($A25,'Return Data'!$B$7:$R$2843,16,0)</f>
        <v>7.6288</v>
      </c>
      <c r="AA25" s="67">
        <f t="shared" si="11"/>
        <v>2</v>
      </c>
    </row>
    <row r="26" spans="1:27" x14ac:dyDescent="0.3">
      <c r="A26" s="63" t="s">
        <v>246</v>
      </c>
      <c r="B26" s="64">
        <f>VLOOKUP($A26,'Return Data'!$B$7:$R$2843,3,0)</f>
        <v>44377</v>
      </c>
      <c r="C26" s="65">
        <f>VLOOKUP($A26,'Return Data'!$B$7:$R$2843,4,0)</f>
        <v>4173.3253999999997</v>
      </c>
      <c r="D26" s="65">
        <f>VLOOKUP($A26,'Return Data'!$B$7:$R$2843,5,0)</f>
        <v>3.3744999999999998</v>
      </c>
      <c r="E26" s="66">
        <f t="shared" si="0"/>
        <v>9</v>
      </c>
      <c r="F26" s="65">
        <f>VLOOKUP($A26,'Return Data'!$B$7:$R$2843,6,0)</f>
        <v>3.4382000000000001</v>
      </c>
      <c r="G26" s="66">
        <f t="shared" si="1"/>
        <v>26</v>
      </c>
      <c r="H26" s="65">
        <f>VLOOKUP($A26,'Return Data'!$B$7:$R$2843,7,0)</f>
        <v>3.3938000000000001</v>
      </c>
      <c r="I26" s="66">
        <f t="shared" si="2"/>
        <v>21</v>
      </c>
      <c r="J26" s="65">
        <f>VLOOKUP($A26,'Return Data'!$B$7:$R$2843,8,0)</f>
        <v>3.4161999999999999</v>
      </c>
      <c r="K26" s="66">
        <f t="shared" si="3"/>
        <v>22</v>
      </c>
      <c r="L26" s="65">
        <f>VLOOKUP($A26,'Return Data'!$B$7:$R$2843,9,0)</f>
        <v>3.2439</v>
      </c>
      <c r="M26" s="66">
        <f t="shared" si="4"/>
        <v>21</v>
      </c>
      <c r="N26" s="65">
        <f>VLOOKUP($A26,'Return Data'!$B$7:$R$2843,10,0)</f>
        <v>3.1608999999999998</v>
      </c>
      <c r="O26" s="66">
        <f t="shared" si="5"/>
        <v>23</v>
      </c>
      <c r="P26" s="65">
        <f>VLOOKUP($A26,'Return Data'!$B$7:$R$2843,11,0)</f>
        <v>3.1213000000000002</v>
      </c>
      <c r="Q26" s="66">
        <f t="shared" si="6"/>
        <v>26</v>
      </c>
      <c r="R26" s="65">
        <f>VLOOKUP($A26,'Return Data'!$B$7:$R$2843,12,0)</f>
        <v>3.1120999999999999</v>
      </c>
      <c r="S26" s="66">
        <f t="shared" si="7"/>
        <v>27</v>
      </c>
      <c r="T26" s="65">
        <f>VLOOKUP($A26,'Return Data'!$B$7:$R$2843,13,0)</f>
        <v>3.1541000000000001</v>
      </c>
      <c r="U26" s="66">
        <f t="shared" si="8"/>
        <v>22</v>
      </c>
      <c r="V26" s="65">
        <f>VLOOKUP($A26,'Return Data'!$B$7:$R$2843,17,0)</f>
        <v>4.2743000000000002</v>
      </c>
      <c r="W26" s="66">
        <f t="shared" si="12"/>
        <v>22</v>
      </c>
      <c r="X26" s="65">
        <f>VLOOKUP($A26,'Return Data'!$B$7:$R$2843,14,0)</f>
        <v>5.2967000000000004</v>
      </c>
      <c r="Y26" s="66">
        <f t="shared" si="13"/>
        <v>22</v>
      </c>
      <c r="Z26" s="65">
        <f>VLOOKUP($A26,'Return Data'!$B$7:$R$2843,16,0)</f>
        <v>7.0730000000000004</v>
      </c>
      <c r="AA26" s="67">
        <f t="shared" si="11"/>
        <v>19</v>
      </c>
    </row>
    <row r="27" spans="1:27" x14ac:dyDescent="0.3">
      <c r="A27" s="63" t="s">
        <v>247</v>
      </c>
      <c r="B27" s="64">
        <f>VLOOKUP($A27,'Return Data'!$B$7:$R$2843,3,0)</f>
        <v>44377</v>
      </c>
      <c r="C27" s="65">
        <f>VLOOKUP($A27,'Return Data'!$B$7:$R$2843,4,0)</f>
        <v>2828.3489</v>
      </c>
      <c r="D27" s="65">
        <f>VLOOKUP($A27,'Return Data'!$B$7:$R$2843,5,0)</f>
        <v>2.9413</v>
      </c>
      <c r="E27" s="66">
        <f t="shared" si="0"/>
        <v>30</v>
      </c>
      <c r="F27" s="65">
        <f>VLOOKUP($A27,'Return Data'!$B$7:$R$2843,6,0)</f>
        <v>3.5886999999999998</v>
      </c>
      <c r="G27" s="66">
        <f t="shared" si="1"/>
        <v>12</v>
      </c>
      <c r="H27" s="65">
        <f>VLOOKUP($A27,'Return Data'!$B$7:$R$2843,7,0)</f>
        <v>3.4719000000000002</v>
      </c>
      <c r="I27" s="66">
        <f t="shared" si="2"/>
        <v>11</v>
      </c>
      <c r="J27" s="65">
        <f>VLOOKUP($A27,'Return Data'!$B$7:$R$2843,8,0)</f>
        <v>3.4678</v>
      </c>
      <c r="K27" s="66">
        <f t="shared" si="3"/>
        <v>11</v>
      </c>
      <c r="L27" s="65">
        <f>VLOOKUP($A27,'Return Data'!$B$7:$R$2843,9,0)</f>
        <v>3.2797000000000001</v>
      </c>
      <c r="M27" s="66">
        <f t="shared" si="4"/>
        <v>16</v>
      </c>
      <c r="N27" s="65">
        <f>VLOOKUP($A27,'Return Data'!$B$7:$R$2843,10,0)</f>
        <v>3.1739000000000002</v>
      </c>
      <c r="O27" s="66">
        <f t="shared" si="5"/>
        <v>19</v>
      </c>
      <c r="P27" s="65">
        <f>VLOOKUP($A27,'Return Data'!$B$7:$R$2843,11,0)</f>
        <v>3.1408999999999998</v>
      </c>
      <c r="Q27" s="66">
        <f t="shared" si="6"/>
        <v>23</v>
      </c>
      <c r="R27" s="65">
        <f>VLOOKUP($A27,'Return Data'!$B$7:$R$2843,12,0)</f>
        <v>3.1387</v>
      </c>
      <c r="S27" s="66">
        <f t="shared" si="7"/>
        <v>17</v>
      </c>
      <c r="T27" s="65">
        <f>VLOOKUP($A27,'Return Data'!$B$7:$R$2843,13,0)</f>
        <v>3.17</v>
      </c>
      <c r="U27" s="66">
        <f t="shared" si="8"/>
        <v>16</v>
      </c>
      <c r="V27" s="65">
        <f>VLOOKUP($A27,'Return Data'!$B$7:$R$2843,17,0)</f>
        <v>4.3338000000000001</v>
      </c>
      <c r="W27" s="66">
        <f t="shared" si="12"/>
        <v>17</v>
      </c>
      <c r="X27" s="65">
        <f>VLOOKUP($A27,'Return Data'!$B$7:$R$2843,14,0)</f>
        <v>5.3573000000000004</v>
      </c>
      <c r="Y27" s="66">
        <f t="shared" si="13"/>
        <v>16</v>
      </c>
      <c r="Z27" s="65">
        <f>VLOOKUP($A27,'Return Data'!$B$7:$R$2843,16,0)</f>
        <v>7.3028000000000004</v>
      </c>
      <c r="AA27" s="67">
        <f t="shared" si="11"/>
        <v>11</v>
      </c>
    </row>
    <row r="28" spans="1:27" x14ac:dyDescent="0.3">
      <c r="A28" s="63" t="s">
        <v>248</v>
      </c>
      <c r="B28" s="64">
        <f>VLOOKUP($A28,'Return Data'!$B$7:$R$2843,3,0)</f>
        <v>44377</v>
      </c>
      <c r="C28" s="65">
        <f>VLOOKUP($A28,'Return Data'!$B$7:$R$2843,4,0)</f>
        <v>3732.0769</v>
      </c>
      <c r="D28" s="65">
        <f>VLOOKUP($A28,'Return Data'!$B$7:$R$2843,5,0)</f>
        <v>2.9460000000000002</v>
      </c>
      <c r="E28" s="66">
        <f t="shared" si="0"/>
        <v>29</v>
      </c>
      <c r="F28" s="65">
        <f>VLOOKUP($A28,'Return Data'!$B$7:$R$2843,6,0)</f>
        <v>3.3454000000000002</v>
      </c>
      <c r="G28" s="66">
        <f t="shared" si="1"/>
        <v>28</v>
      </c>
      <c r="H28" s="65">
        <f>VLOOKUP($A28,'Return Data'!$B$7:$R$2843,7,0)</f>
        <v>3.2823000000000002</v>
      </c>
      <c r="I28" s="66">
        <f t="shared" si="2"/>
        <v>30</v>
      </c>
      <c r="J28" s="65">
        <f>VLOOKUP($A28,'Return Data'!$B$7:$R$2843,8,0)</f>
        <v>3.3694999999999999</v>
      </c>
      <c r="K28" s="66">
        <f t="shared" si="3"/>
        <v>27</v>
      </c>
      <c r="L28" s="65">
        <f>VLOOKUP($A28,'Return Data'!$B$7:$R$2843,9,0)</f>
        <v>3.2353999999999998</v>
      </c>
      <c r="M28" s="66">
        <f t="shared" si="4"/>
        <v>25</v>
      </c>
      <c r="N28" s="65">
        <f>VLOOKUP($A28,'Return Data'!$B$7:$R$2843,10,0)</f>
        <v>3.1661999999999999</v>
      </c>
      <c r="O28" s="66">
        <f t="shared" si="5"/>
        <v>22</v>
      </c>
      <c r="P28" s="65">
        <f>VLOOKUP($A28,'Return Data'!$B$7:$R$2843,11,0)</f>
        <v>3.1745000000000001</v>
      </c>
      <c r="Q28" s="66">
        <f t="shared" si="6"/>
        <v>13</v>
      </c>
      <c r="R28" s="65">
        <f>VLOOKUP($A28,'Return Data'!$B$7:$R$2843,12,0)</f>
        <v>3.15</v>
      </c>
      <c r="S28" s="66">
        <f t="shared" si="7"/>
        <v>13</v>
      </c>
      <c r="T28" s="65">
        <f>VLOOKUP($A28,'Return Data'!$B$7:$R$2843,13,0)</f>
        <v>3.1827000000000001</v>
      </c>
      <c r="U28" s="66">
        <f t="shared" si="8"/>
        <v>13</v>
      </c>
      <c r="V28" s="65">
        <f>VLOOKUP($A28,'Return Data'!$B$7:$R$2843,17,0)</f>
        <v>4.3796999999999997</v>
      </c>
      <c r="W28" s="66">
        <f t="shared" si="12"/>
        <v>9</v>
      </c>
      <c r="X28" s="65">
        <f>VLOOKUP($A28,'Return Data'!$B$7:$R$2843,14,0)</f>
        <v>5.3569000000000004</v>
      </c>
      <c r="Y28" s="66">
        <f t="shared" si="13"/>
        <v>17</v>
      </c>
      <c r="Z28" s="65">
        <f>VLOOKUP($A28,'Return Data'!$B$7:$R$2843,16,0)</f>
        <v>7.0571999999999999</v>
      </c>
      <c r="AA28" s="67">
        <f t="shared" si="11"/>
        <v>20</v>
      </c>
    </row>
    <row r="29" spans="1:27" x14ac:dyDescent="0.3">
      <c r="A29" s="63" t="s">
        <v>437</v>
      </c>
      <c r="B29" s="64">
        <f>VLOOKUP($A29,'Return Data'!$B$7:$R$2843,3,0)</f>
        <v>44377</v>
      </c>
      <c r="C29" s="65">
        <f>VLOOKUP($A29,'Return Data'!$B$7:$R$2843,4,0)</f>
        <v>1340.0911000000001</v>
      </c>
      <c r="D29" s="65">
        <f>VLOOKUP($A29,'Return Data'!$B$7:$R$2843,5,0)</f>
        <v>3.1434000000000002</v>
      </c>
      <c r="E29" s="66">
        <f t="shared" si="0"/>
        <v>20</v>
      </c>
      <c r="F29" s="65">
        <f>VLOOKUP($A29,'Return Data'!$B$7:$R$2843,6,0)</f>
        <v>3.6907999999999999</v>
      </c>
      <c r="G29" s="66">
        <f t="shared" si="1"/>
        <v>6</v>
      </c>
      <c r="H29" s="65">
        <f>VLOOKUP($A29,'Return Data'!$B$7:$R$2843,7,0)</f>
        <v>3.6313</v>
      </c>
      <c r="I29" s="66">
        <f t="shared" si="2"/>
        <v>2</v>
      </c>
      <c r="J29" s="65">
        <f>VLOOKUP($A29,'Return Data'!$B$7:$R$2843,8,0)</f>
        <v>3.5562999999999998</v>
      </c>
      <c r="K29" s="66">
        <f t="shared" si="3"/>
        <v>2</v>
      </c>
      <c r="L29" s="65">
        <f>VLOOKUP($A29,'Return Data'!$B$7:$R$2843,9,0)</f>
        <v>3.3746</v>
      </c>
      <c r="M29" s="66">
        <f t="shared" si="4"/>
        <v>3</v>
      </c>
      <c r="N29" s="65">
        <f>VLOOKUP($A29,'Return Data'!$B$7:$R$2843,10,0)</f>
        <v>3.2793000000000001</v>
      </c>
      <c r="O29" s="66">
        <f t="shared" si="5"/>
        <v>3</v>
      </c>
      <c r="P29" s="65">
        <f>VLOOKUP($A29,'Return Data'!$B$7:$R$2843,11,0)</f>
        <v>3.2332000000000001</v>
      </c>
      <c r="Q29" s="66">
        <f t="shared" si="6"/>
        <v>6</v>
      </c>
      <c r="R29" s="65">
        <f>VLOOKUP($A29,'Return Data'!$B$7:$R$2843,12,0)</f>
        <v>3.2347999999999999</v>
      </c>
      <c r="S29" s="66">
        <f t="shared" si="7"/>
        <v>4</v>
      </c>
      <c r="T29" s="65">
        <f>VLOOKUP($A29,'Return Data'!$B$7:$R$2843,13,0)</f>
        <v>3.2886000000000002</v>
      </c>
      <c r="U29" s="66">
        <f t="shared" si="8"/>
        <v>3</v>
      </c>
      <c r="V29" s="65">
        <f>VLOOKUP($A29,'Return Data'!$B$7:$R$2843,17,0)</f>
        <v>4.4561000000000002</v>
      </c>
      <c r="W29" s="66">
        <f t="shared" si="12"/>
        <v>3</v>
      </c>
      <c r="X29" s="65">
        <f>VLOOKUP($A29,'Return Data'!$B$7:$R$2843,14,0)</f>
        <v>5.4676</v>
      </c>
      <c r="Y29" s="66">
        <f t="shared" si="13"/>
        <v>3</v>
      </c>
      <c r="Z29" s="65">
        <f>VLOOKUP($A29,'Return Data'!$B$7:$R$2843,16,0)</f>
        <v>6.0364000000000004</v>
      </c>
      <c r="AA29" s="67">
        <f t="shared" si="11"/>
        <v>31</v>
      </c>
    </row>
    <row r="30" spans="1:27" x14ac:dyDescent="0.3">
      <c r="A30" s="63" t="s">
        <v>250</v>
      </c>
      <c r="B30" s="64">
        <f>VLOOKUP($A30,'Return Data'!$B$7:$R$2843,3,0)</f>
        <v>44377</v>
      </c>
      <c r="C30" s="65">
        <f>VLOOKUP($A30,'Return Data'!$B$7:$R$2843,4,0)</f>
        <v>2161.2118</v>
      </c>
      <c r="D30" s="65">
        <f>VLOOKUP($A30,'Return Data'!$B$7:$R$2843,5,0)</f>
        <v>3.4051</v>
      </c>
      <c r="E30" s="66">
        <f t="shared" si="0"/>
        <v>7</v>
      </c>
      <c r="F30" s="65">
        <f>VLOOKUP($A30,'Return Data'!$B$7:$R$2843,6,0)</f>
        <v>3.4586999999999999</v>
      </c>
      <c r="G30" s="66">
        <f t="shared" si="1"/>
        <v>25</v>
      </c>
      <c r="H30" s="65">
        <f>VLOOKUP($A30,'Return Data'!$B$7:$R$2843,7,0)</f>
        <v>3.3929999999999998</v>
      </c>
      <c r="I30" s="66">
        <f t="shared" si="2"/>
        <v>22</v>
      </c>
      <c r="J30" s="65">
        <f>VLOOKUP($A30,'Return Data'!$B$7:$R$2843,8,0)</f>
        <v>3.4217</v>
      </c>
      <c r="K30" s="66">
        <f t="shared" si="3"/>
        <v>21</v>
      </c>
      <c r="L30" s="65">
        <f>VLOOKUP($A30,'Return Data'!$B$7:$R$2843,9,0)</f>
        <v>3.3452999999999999</v>
      </c>
      <c r="M30" s="66">
        <f t="shared" si="4"/>
        <v>6</v>
      </c>
      <c r="N30" s="65">
        <f>VLOOKUP($A30,'Return Data'!$B$7:$R$2843,10,0)</f>
        <v>3.2589000000000001</v>
      </c>
      <c r="O30" s="66">
        <f t="shared" si="5"/>
        <v>5</v>
      </c>
      <c r="P30" s="65">
        <f>VLOOKUP($A30,'Return Data'!$B$7:$R$2843,11,0)</f>
        <v>3.2538</v>
      </c>
      <c r="Q30" s="66">
        <f t="shared" si="6"/>
        <v>4</v>
      </c>
      <c r="R30" s="65">
        <f>VLOOKUP($A30,'Return Data'!$B$7:$R$2843,12,0)</f>
        <v>3.2439</v>
      </c>
      <c r="S30" s="66">
        <f t="shared" si="7"/>
        <v>3</v>
      </c>
      <c r="T30" s="65">
        <f>VLOOKUP($A30,'Return Data'!$B$7:$R$2843,13,0)</f>
        <v>3.2675999999999998</v>
      </c>
      <c r="U30" s="66">
        <f t="shared" si="8"/>
        <v>4</v>
      </c>
      <c r="V30" s="65">
        <f>VLOOKUP($A30,'Return Data'!$B$7:$R$2843,17,0)</f>
        <v>4.3596000000000004</v>
      </c>
      <c r="W30" s="66">
        <f t="shared" si="12"/>
        <v>13</v>
      </c>
      <c r="X30" s="65">
        <f>VLOOKUP($A30,'Return Data'!$B$7:$R$2843,14,0)</f>
        <v>5.3731999999999998</v>
      </c>
      <c r="Y30" s="66">
        <f t="shared" si="13"/>
        <v>14</v>
      </c>
      <c r="Z30" s="65">
        <f>VLOOKUP($A30,'Return Data'!$B$7:$R$2843,16,0)</f>
        <v>6.3745000000000003</v>
      </c>
      <c r="AA30" s="67">
        <f t="shared" si="11"/>
        <v>29</v>
      </c>
    </row>
    <row r="31" spans="1:27" x14ac:dyDescent="0.3">
      <c r="A31" s="63" t="s">
        <v>251</v>
      </c>
      <c r="B31" s="64">
        <f>VLOOKUP($A31,'Return Data'!$B$7:$R$2843,3,0)</f>
        <v>44377</v>
      </c>
      <c r="C31" s="65">
        <f>VLOOKUP($A31,'Return Data'!$B$7:$R$2843,4,0)</f>
        <v>11.0771</v>
      </c>
      <c r="D31" s="65">
        <f>VLOOKUP($A31,'Return Data'!$B$7:$R$2843,5,0)</f>
        <v>3.2953999999999999</v>
      </c>
      <c r="E31" s="66">
        <f t="shared" si="0"/>
        <v>15</v>
      </c>
      <c r="F31" s="65">
        <f>VLOOKUP($A31,'Return Data'!$B$7:$R$2843,6,0)</f>
        <v>2.9662999999999999</v>
      </c>
      <c r="G31" s="66">
        <f t="shared" si="1"/>
        <v>35</v>
      </c>
      <c r="H31" s="65">
        <f>VLOOKUP($A31,'Return Data'!$B$7:$R$2843,7,0)</f>
        <v>3.0144000000000002</v>
      </c>
      <c r="I31" s="66">
        <f t="shared" si="2"/>
        <v>33</v>
      </c>
      <c r="J31" s="65">
        <f>VLOOKUP($A31,'Return Data'!$B$7:$R$2843,8,0)</f>
        <v>3.0632999999999999</v>
      </c>
      <c r="K31" s="66">
        <f t="shared" si="3"/>
        <v>33</v>
      </c>
      <c r="L31" s="65">
        <f>VLOOKUP($A31,'Return Data'!$B$7:$R$2843,9,0)</f>
        <v>2.9089999999999998</v>
      </c>
      <c r="M31" s="66">
        <f t="shared" si="4"/>
        <v>35</v>
      </c>
      <c r="N31" s="65">
        <f>VLOOKUP($A31,'Return Data'!$B$7:$R$2843,10,0)</f>
        <v>2.8462000000000001</v>
      </c>
      <c r="O31" s="66">
        <f t="shared" si="5"/>
        <v>36</v>
      </c>
      <c r="P31" s="65">
        <f>VLOOKUP($A31,'Return Data'!$B$7:$R$2843,11,0)</f>
        <v>2.8349000000000002</v>
      </c>
      <c r="Q31" s="66">
        <f t="shared" si="6"/>
        <v>37</v>
      </c>
      <c r="R31" s="65">
        <f>VLOOKUP($A31,'Return Data'!$B$7:$R$2843,12,0)</f>
        <v>2.8224</v>
      </c>
      <c r="S31" s="66">
        <f t="shared" si="7"/>
        <v>36</v>
      </c>
      <c r="T31" s="65">
        <f>VLOOKUP($A31,'Return Data'!$B$7:$R$2843,13,0)</f>
        <v>2.8332999999999999</v>
      </c>
      <c r="U31" s="66">
        <f t="shared" si="8"/>
        <v>37</v>
      </c>
      <c r="V31" s="65"/>
      <c r="W31" s="66"/>
      <c r="X31" s="65"/>
      <c r="Y31" s="66"/>
      <c r="Z31" s="65">
        <f>VLOOKUP($A31,'Return Data'!$B$7:$R$2843,16,0)</f>
        <v>4.1235999999999997</v>
      </c>
      <c r="AA31" s="67">
        <f t="shared" si="11"/>
        <v>36</v>
      </c>
    </row>
    <row r="32" spans="1:27" x14ac:dyDescent="0.3">
      <c r="A32" s="63" t="s">
        <v>2022</v>
      </c>
      <c r="B32" s="64">
        <f>VLOOKUP($A32,'Return Data'!$B$7:$R$2843,3,0)</f>
        <v>44377</v>
      </c>
      <c r="C32" s="65">
        <f>VLOOKUP($A32,'Return Data'!$B$7:$R$2843,4,0)</f>
        <v>2250.3735000000001</v>
      </c>
      <c r="D32" s="65">
        <f>VLOOKUP($A32,'Return Data'!$B$7:$R$2843,5,0)</f>
        <v>2.8386</v>
      </c>
      <c r="E32" s="66">
        <f t="shared" si="0"/>
        <v>32</v>
      </c>
      <c r="F32" s="65">
        <f>VLOOKUP($A32,'Return Data'!$B$7:$R$2843,6,0)</f>
        <v>3.1431</v>
      </c>
      <c r="G32" s="66">
        <f t="shared" si="1"/>
        <v>33</v>
      </c>
      <c r="H32" s="65">
        <f>VLOOKUP($A32,'Return Data'!$B$7:$R$2843,7,0)</f>
        <v>2.8900999999999999</v>
      </c>
      <c r="I32" s="66">
        <f t="shared" si="2"/>
        <v>36</v>
      </c>
      <c r="J32" s="65">
        <f>VLOOKUP($A32,'Return Data'!$B$7:$R$2843,8,0)</f>
        <v>2.9228999999999998</v>
      </c>
      <c r="K32" s="66">
        <f t="shared" si="3"/>
        <v>36</v>
      </c>
      <c r="L32" s="65">
        <f>VLOOKUP($A32,'Return Data'!$B$7:$R$2843,9,0)</f>
        <v>2.9889999999999999</v>
      </c>
      <c r="M32" s="66">
        <f t="shared" si="4"/>
        <v>33</v>
      </c>
      <c r="N32" s="65">
        <f>VLOOKUP($A32,'Return Data'!$B$7:$R$2843,10,0)</f>
        <v>3.1223000000000001</v>
      </c>
      <c r="O32" s="66">
        <f t="shared" si="5"/>
        <v>30</v>
      </c>
      <c r="P32" s="65">
        <f>VLOOKUP($A32,'Return Data'!$B$7:$R$2843,11,0)</f>
        <v>3.0933000000000002</v>
      </c>
      <c r="Q32" s="66">
        <f t="shared" si="6"/>
        <v>30</v>
      </c>
      <c r="R32" s="65">
        <f>VLOOKUP($A32,'Return Data'!$B$7:$R$2843,12,0)</f>
        <v>3.0211000000000001</v>
      </c>
      <c r="S32" s="66">
        <f t="shared" si="7"/>
        <v>31</v>
      </c>
      <c r="T32" s="65">
        <f>VLOOKUP($A32,'Return Data'!$B$7:$R$2843,13,0)</f>
        <v>3.0326</v>
      </c>
      <c r="U32" s="66">
        <f t="shared" si="8"/>
        <v>31</v>
      </c>
      <c r="V32" s="65">
        <f>VLOOKUP($A32,'Return Data'!$B$7:$R$2843,17,0)</f>
        <v>3.9224000000000001</v>
      </c>
      <c r="W32" s="66">
        <f t="shared" ref="W32:W44" si="14">RANK(V32,V$8:V$45,0)</f>
        <v>32</v>
      </c>
      <c r="X32" s="65">
        <f>VLOOKUP($A32,'Return Data'!$B$7:$R$2843,14,0)</f>
        <v>5.0692000000000004</v>
      </c>
      <c r="Y32" s="66">
        <f>RANK(X32,X$8:X$45,0)</f>
        <v>29</v>
      </c>
      <c r="Z32" s="65">
        <f>VLOOKUP($A32,'Return Data'!$B$7:$R$2843,16,0)</f>
        <v>7.3962000000000003</v>
      </c>
      <c r="AA32" s="67">
        <f t="shared" si="11"/>
        <v>7</v>
      </c>
    </row>
    <row r="33" spans="1:27" x14ac:dyDescent="0.3">
      <c r="A33" s="63" t="s">
        <v>252</v>
      </c>
      <c r="B33" s="64">
        <f>VLOOKUP($A33,'Return Data'!$B$7:$R$2843,3,0)</f>
        <v>44377</v>
      </c>
      <c r="C33" s="65">
        <f>VLOOKUP($A33,'Return Data'!$B$7:$R$2843,4,0)</f>
        <v>5036.3903</v>
      </c>
      <c r="D33" s="65">
        <f>VLOOKUP($A33,'Return Data'!$B$7:$R$2843,5,0)</f>
        <v>3.3376999999999999</v>
      </c>
      <c r="E33" s="66">
        <f t="shared" si="0"/>
        <v>10</v>
      </c>
      <c r="F33" s="65">
        <f>VLOOKUP($A33,'Return Data'!$B$7:$R$2843,6,0)</f>
        <v>3.5590000000000002</v>
      </c>
      <c r="G33" s="66">
        <f t="shared" si="1"/>
        <v>15</v>
      </c>
      <c r="H33" s="65">
        <f>VLOOKUP($A33,'Return Data'!$B$7:$R$2843,7,0)</f>
        <v>3.4702000000000002</v>
      </c>
      <c r="I33" s="66">
        <f t="shared" si="2"/>
        <v>12</v>
      </c>
      <c r="J33" s="65">
        <f>VLOOKUP($A33,'Return Data'!$B$7:$R$2843,8,0)</f>
        <v>3.4399000000000002</v>
      </c>
      <c r="K33" s="66">
        <f t="shared" si="3"/>
        <v>17</v>
      </c>
      <c r="L33" s="65">
        <f>VLOOKUP($A33,'Return Data'!$B$7:$R$2843,9,0)</f>
        <v>3.2326999999999999</v>
      </c>
      <c r="M33" s="66">
        <f t="shared" si="4"/>
        <v>26</v>
      </c>
      <c r="N33" s="65">
        <f>VLOOKUP($A33,'Return Data'!$B$7:$R$2843,10,0)</f>
        <v>3.1320000000000001</v>
      </c>
      <c r="O33" s="66">
        <f t="shared" si="5"/>
        <v>29</v>
      </c>
      <c r="P33" s="65">
        <f>VLOOKUP($A33,'Return Data'!$B$7:$R$2843,11,0)</f>
        <v>3.1166</v>
      </c>
      <c r="Q33" s="66">
        <f t="shared" si="6"/>
        <v>27</v>
      </c>
      <c r="R33" s="65">
        <f>VLOOKUP($A33,'Return Data'!$B$7:$R$2843,12,0)</f>
        <v>3.1080999999999999</v>
      </c>
      <c r="S33" s="66">
        <f t="shared" si="7"/>
        <v>28</v>
      </c>
      <c r="T33" s="65">
        <f>VLOOKUP($A33,'Return Data'!$B$7:$R$2843,13,0)</f>
        <v>3.1549</v>
      </c>
      <c r="U33" s="66">
        <f t="shared" si="8"/>
        <v>21</v>
      </c>
      <c r="V33" s="65">
        <f>VLOOKUP($A33,'Return Data'!$B$7:$R$2843,17,0)</f>
        <v>4.3897000000000004</v>
      </c>
      <c r="W33" s="66">
        <f t="shared" si="14"/>
        <v>6</v>
      </c>
      <c r="X33" s="65">
        <f>VLOOKUP($A33,'Return Data'!$B$7:$R$2843,14,0)</f>
        <v>5.4340999999999999</v>
      </c>
      <c r="Y33" s="66">
        <f>RANK(X33,X$8:X$45,0)</f>
        <v>5</v>
      </c>
      <c r="Z33" s="65">
        <f>VLOOKUP($A33,'Return Data'!$B$7:$R$2843,16,0)</f>
        <v>7.0545</v>
      </c>
      <c r="AA33" s="67">
        <f t="shared" si="11"/>
        <v>21</v>
      </c>
    </row>
    <row r="34" spans="1:27" x14ac:dyDescent="0.3">
      <c r="A34" s="63" t="s">
        <v>253</v>
      </c>
      <c r="B34" s="64">
        <f>VLOOKUP($A34,'Return Data'!$B$7:$R$2843,3,0)</f>
        <v>44377</v>
      </c>
      <c r="C34" s="65">
        <f>VLOOKUP($A34,'Return Data'!$B$7:$R$2843,4,0)</f>
        <v>1158.3562999999999</v>
      </c>
      <c r="D34" s="65">
        <f>VLOOKUP($A34,'Return Data'!$B$7:$R$2843,5,0)</f>
        <v>2.5272999999999999</v>
      </c>
      <c r="E34" s="66">
        <f t="shared" si="0"/>
        <v>37</v>
      </c>
      <c r="F34" s="65">
        <f>VLOOKUP($A34,'Return Data'!$B$7:$R$2843,6,0)</f>
        <v>3.2989999999999999</v>
      </c>
      <c r="G34" s="66">
        <f t="shared" si="1"/>
        <v>29</v>
      </c>
      <c r="H34" s="65">
        <f>VLOOKUP($A34,'Return Data'!$B$7:$R$2843,7,0)</f>
        <v>3.33</v>
      </c>
      <c r="I34" s="66">
        <f t="shared" si="2"/>
        <v>27</v>
      </c>
      <c r="J34" s="65">
        <f>VLOOKUP($A34,'Return Data'!$B$7:$R$2843,8,0)</f>
        <v>3.3371</v>
      </c>
      <c r="K34" s="66">
        <f t="shared" si="3"/>
        <v>29</v>
      </c>
      <c r="L34" s="65">
        <f>VLOOKUP($A34,'Return Data'!$B$7:$R$2843,9,0)</f>
        <v>3.1446000000000001</v>
      </c>
      <c r="M34" s="66">
        <f t="shared" si="4"/>
        <v>30</v>
      </c>
      <c r="N34" s="65">
        <f>VLOOKUP($A34,'Return Data'!$B$7:$R$2843,10,0)</f>
        <v>3.0592999999999999</v>
      </c>
      <c r="O34" s="66">
        <f t="shared" si="5"/>
        <v>31</v>
      </c>
      <c r="P34" s="65">
        <f>VLOOKUP($A34,'Return Data'!$B$7:$R$2843,11,0)</f>
        <v>3.0013000000000001</v>
      </c>
      <c r="Q34" s="66">
        <f t="shared" si="6"/>
        <v>32</v>
      </c>
      <c r="R34" s="65">
        <f>VLOOKUP($A34,'Return Data'!$B$7:$R$2843,12,0)</f>
        <v>2.9956999999999998</v>
      </c>
      <c r="S34" s="66">
        <f t="shared" si="7"/>
        <v>32</v>
      </c>
      <c r="T34" s="65">
        <f>VLOOKUP($A34,'Return Data'!$B$7:$R$2843,13,0)</f>
        <v>2.9929999999999999</v>
      </c>
      <c r="U34" s="66">
        <f t="shared" si="8"/>
        <v>32</v>
      </c>
      <c r="V34" s="65">
        <f>VLOOKUP($A34,'Return Data'!$B$7:$R$2843,17,0)</f>
        <v>3.9312999999999998</v>
      </c>
      <c r="W34" s="66">
        <f t="shared" si="14"/>
        <v>31</v>
      </c>
      <c r="X34" s="65"/>
      <c r="Y34" s="66"/>
      <c r="Z34" s="65">
        <f>VLOOKUP($A34,'Return Data'!$B$7:$R$2843,16,0)</f>
        <v>4.7933000000000003</v>
      </c>
      <c r="AA34" s="67">
        <f t="shared" si="11"/>
        <v>33</v>
      </c>
    </row>
    <row r="35" spans="1:27" x14ac:dyDescent="0.3">
      <c r="A35" s="63" t="s">
        <v>254</v>
      </c>
      <c r="B35" s="64">
        <f>VLOOKUP($A35,'Return Data'!$B$7:$R$2843,3,0)</f>
        <v>44377</v>
      </c>
      <c r="C35" s="65">
        <f>VLOOKUP($A35,'Return Data'!$B$7:$R$2843,4,0)</f>
        <v>268.41829999999999</v>
      </c>
      <c r="D35" s="65">
        <f>VLOOKUP($A35,'Return Data'!$B$7:$R$2843,5,0)</f>
        <v>3.4135</v>
      </c>
      <c r="E35" s="66">
        <f t="shared" si="0"/>
        <v>6</v>
      </c>
      <c r="F35" s="65">
        <f>VLOOKUP($A35,'Return Data'!$B$7:$R$2843,6,0)</f>
        <v>3.7088999999999999</v>
      </c>
      <c r="G35" s="66">
        <f t="shared" si="1"/>
        <v>5</v>
      </c>
      <c r="H35" s="65">
        <f>VLOOKUP($A35,'Return Data'!$B$7:$R$2843,7,0)</f>
        <v>3.4095</v>
      </c>
      <c r="I35" s="66">
        <f t="shared" si="2"/>
        <v>19</v>
      </c>
      <c r="J35" s="65">
        <f>VLOOKUP($A35,'Return Data'!$B$7:$R$2843,8,0)</f>
        <v>3.5082</v>
      </c>
      <c r="K35" s="66">
        <f t="shared" si="3"/>
        <v>3</v>
      </c>
      <c r="L35" s="65">
        <f>VLOOKUP($A35,'Return Data'!$B$7:$R$2843,9,0)</f>
        <v>3.3687999999999998</v>
      </c>
      <c r="M35" s="66">
        <f t="shared" si="4"/>
        <v>4</v>
      </c>
      <c r="N35" s="65">
        <f>VLOOKUP($A35,'Return Data'!$B$7:$R$2843,10,0)</f>
        <v>3.2682000000000002</v>
      </c>
      <c r="O35" s="66">
        <f t="shared" si="5"/>
        <v>4</v>
      </c>
      <c r="P35" s="65">
        <f>VLOOKUP($A35,'Return Data'!$B$7:$R$2843,11,0)</f>
        <v>3.1953</v>
      </c>
      <c r="Q35" s="66">
        <f t="shared" si="6"/>
        <v>11</v>
      </c>
      <c r="R35" s="65">
        <f>VLOOKUP($A35,'Return Data'!$B$7:$R$2843,12,0)</f>
        <v>3.1615000000000002</v>
      </c>
      <c r="S35" s="66">
        <f t="shared" si="7"/>
        <v>11</v>
      </c>
      <c r="T35" s="65">
        <f>VLOOKUP($A35,'Return Data'!$B$7:$R$2843,13,0)</f>
        <v>3.1903999999999999</v>
      </c>
      <c r="U35" s="66">
        <f t="shared" si="8"/>
        <v>12</v>
      </c>
      <c r="V35" s="65">
        <f>VLOOKUP($A35,'Return Data'!$B$7:$R$2843,17,0)</f>
        <v>4.3703000000000003</v>
      </c>
      <c r="W35" s="66">
        <f t="shared" si="14"/>
        <v>12</v>
      </c>
      <c r="X35" s="65">
        <f>VLOOKUP($A35,'Return Data'!$B$7:$R$2843,14,0)</f>
        <v>5.4311999999999996</v>
      </c>
      <c r="Y35" s="66">
        <f t="shared" ref="Y35:Y44" si="15">RANK(X35,X$8:X$45,0)</f>
        <v>6</v>
      </c>
      <c r="Z35" s="65">
        <f>VLOOKUP($A35,'Return Data'!$B$7:$R$2843,16,0)</f>
        <v>7.4002999999999997</v>
      </c>
      <c r="AA35" s="67">
        <f t="shared" si="11"/>
        <v>6</v>
      </c>
    </row>
    <row r="36" spans="1:27" x14ac:dyDescent="0.3">
      <c r="A36" s="63" t="s">
        <v>255</v>
      </c>
      <c r="B36" s="64">
        <f>VLOOKUP($A36,'Return Data'!$B$7:$R$2843,3,0)</f>
        <v>44377</v>
      </c>
      <c r="C36" s="65">
        <f>VLOOKUP($A36,'Return Data'!$B$7:$R$2843,4,0)</f>
        <v>2913.05024</v>
      </c>
      <c r="D36" s="65">
        <f>VLOOKUP($A36,'Return Data'!$B$7:$R$2843,5,0)</f>
        <v>3.3161999999999998</v>
      </c>
      <c r="E36" s="66">
        <f t="shared" si="0"/>
        <v>11</v>
      </c>
      <c r="F36" s="65">
        <f>VLOOKUP($A36,'Return Data'!$B$7:$R$2843,6,0)</f>
        <v>3.4651999999999998</v>
      </c>
      <c r="G36" s="66">
        <f t="shared" si="1"/>
        <v>24</v>
      </c>
      <c r="H36" s="65">
        <f>VLOOKUP($A36,'Return Data'!$B$7:$R$2843,7,0)</f>
        <v>3.3759000000000001</v>
      </c>
      <c r="I36" s="66">
        <f t="shared" si="2"/>
        <v>24</v>
      </c>
      <c r="J36" s="65">
        <f>VLOOKUP($A36,'Return Data'!$B$7:$R$2843,8,0)</f>
        <v>3.3715000000000002</v>
      </c>
      <c r="K36" s="66">
        <f t="shared" si="3"/>
        <v>26</v>
      </c>
      <c r="L36" s="65">
        <f>VLOOKUP($A36,'Return Data'!$B$7:$R$2843,9,0)</f>
        <v>3.2044000000000001</v>
      </c>
      <c r="M36" s="66">
        <f t="shared" si="4"/>
        <v>29</v>
      </c>
      <c r="N36" s="65">
        <f>VLOOKUP($A36,'Return Data'!$B$7:$R$2843,10,0)</f>
        <v>3.1362999999999999</v>
      </c>
      <c r="O36" s="66">
        <f t="shared" si="5"/>
        <v>27</v>
      </c>
      <c r="P36" s="65">
        <f>VLOOKUP($A36,'Return Data'!$B$7:$R$2843,11,0)</f>
        <v>3.1116999999999999</v>
      </c>
      <c r="Q36" s="66">
        <f t="shared" si="6"/>
        <v>29</v>
      </c>
      <c r="R36" s="65">
        <f>VLOOKUP($A36,'Return Data'!$B$7:$R$2843,12,0)</f>
        <v>3.0737999999999999</v>
      </c>
      <c r="S36" s="66">
        <f t="shared" si="7"/>
        <v>29</v>
      </c>
      <c r="T36" s="65">
        <f>VLOOKUP($A36,'Return Data'!$B$7:$R$2843,13,0)</f>
        <v>3.1080000000000001</v>
      </c>
      <c r="U36" s="66">
        <f t="shared" si="8"/>
        <v>29</v>
      </c>
      <c r="V36" s="65">
        <f>VLOOKUP($A36,'Return Data'!$B$7:$R$2843,17,0)</f>
        <v>4.0492999999999997</v>
      </c>
      <c r="W36" s="66">
        <f t="shared" si="14"/>
        <v>29</v>
      </c>
      <c r="X36" s="65">
        <f>VLOOKUP($A36,'Return Data'!$B$7:$R$2843,14,0)</f>
        <v>1.9875</v>
      </c>
      <c r="Y36" s="66">
        <f t="shared" si="15"/>
        <v>33</v>
      </c>
      <c r="Z36" s="65">
        <f>VLOOKUP($A36,'Return Data'!$B$7:$R$2843,16,0)</f>
        <v>6.5534999999999997</v>
      </c>
      <c r="AA36" s="67">
        <f t="shared" si="11"/>
        <v>28</v>
      </c>
    </row>
    <row r="37" spans="1:27" x14ac:dyDescent="0.3">
      <c r="A37" s="63" t="s">
        <v>256</v>
      </c>
      <c r="B37" s="64">
        <f>VLOOKUP($A37,'Return Data'!$B$7:$R$2843,3,0)</f>
        <v>44377</v>
      </c>
      <c r="C37" s="65">
        <f>VLOOKUP($A37,'Return Data'!$B$7:$R$2843,4,0)</f>
        <v>32.771099999999997</v>
      </c>
      <c r="D37" s="65">
        <f>VLOOKUP($A37,'Return Data'!$B$7:$R$2843,5,0)</f>
        <v>3.7873000000000001</v>
      </c>
      <c r="E37" s="66">
        <f t="shared" si="0"/>
        <v>2</v>
      </c>
      <c r="F37" s="65">
        <f>VLOOKUP($A37,'Return Data'!$B$7:$R$2843,6,0)</f>
        <v>3.5651999999999999</v>
      </c>
      <c r="G37" s="66">
        <f t="shared" si="1"/>
        <v>14</v>
      </c>
      <c r="H37" s="65">
        <f>VLOOKUP($A37,'Return Data'!$B$7:$R$2843,7,0)</f>
        <v>3.4550000000000001</v>
      </c>
      <c r="I37" s="66">
        <f t="shared" si="2"/>
        <v>16</v>
      </c>
      <c r="J37" s="65">
        <f>VLOOKUP($A37,'Return Data'!$B$7:$R$2843,8,0)</f>
        <v>3.4253999999999998</v>
      </c>
      <c r="K37" s="66">
        <f t="shared" si="3"/>
        <v>20</v>
      </c>
      <c r="L37" s="65">
        <f>VLOOKUP($A37,'Return Data'!$B$7:$R$2843,9,0)</f>
        <v>3.6002000000000001</v>
      </c>
      <c r="M37" s="66">
        <f t="shared" si="4"/>
        <v>1</v>
      </c>
      <c r="N37" s="65">
        <f>VLOOKUP($A37,'Return Data'!$B$7:$R$2843,10,0)</f>
        <v>4.1173000000000002</v>
      </c>
      <c r="O37" s="66">
        <f t="shared" si="5"/>
        <v>1</v>
      </c>
      <c r="P37" s="65">
        <f>VLOOKUP($A37,'Return Data'!$B$7:$R$2843,11,0)</f>
        <v>4.1169000000000002</v>
      </c>
      <c r="Q37" s="66">
        <f t="shared" si="6"/>
        <v>1</v>
      </c>
      <c r="R37" s="65">
        <f>VLOOKUP($A37,'Return Data'!$B$7:$R$2843,12,0)</f>
        <v>4.2156000000000002</v>
      </c>
      <c r="S37" s="66">
        <f t="shared" si="7"/>
        <v>1</v>
      </c>
      <c r="T37" s="65">
        <f>VLOOKUP($A37,'Return Data'!$B$7:$R$2843,13,0)</f>
        <v>4.3728999999999996</v>
      </c>
      <c r="U37" s="66">
        <f t="shared" si="8"/>
        <v>1</v>
      </c>
      <c r="V37" s="65">
        <f>VLOOKUP($A37,'Return Data'!$B$7:$R$2843,17,0)</f>
        <v>5.1791</v>
      </c>
      <c r="W37" s="66">
        <f t="shared" si="14"/>
        <v>1</v>
      </c>
      <c r="X37" s="65">
        <f>VLOOKUP($A37,'Return Data'!$B$7:$R$2843,14,0)</f>
        <v>5.9625000000000004</v>
      </c>
      <c r="Y37" s="66">
        <f t="shared" si="15"/>
        <v>1</v>
      </c>
      <c r="Z37" s="65">
        <f>VLOOKUP($A37,'Return Data'!$B$7:$R$2843,16,0)</f>
        <v>7.8215000000000003</v>
      </c>
      <c r="AA37" s="67">
        <f t="shared" si="11"/>
        <v>1</v>
      </c>
    </row>
    <row r="38" spans="1:27" x14ac:dyDescent="0.3">
      <c r="A38" s="63" t="s">
        <v>257</v>
      </c>
      <c r="B38" s="64">
        <f>VLOOKUP($A38,'Return Data'!$B$7:$R$2843,3,0)</f>
        <v>44377</v>
      </c>
      <c r="C38" s="65">
        <f>VLOOKUP($A38,'Return Data'!$B$7:$R$2843,4,0)</f>
        <v>27.9191</v>
      </c>
      <c r="D38" s="65">
        <f>VLOOKUP($A38,'Return Data'!$B$7:$R$2843,5,0)</f>
        <v>3.0070999999999999</v>
      </c>
      <c r="E38" s="66">
        <f t="shared" si="0"/>
        <v>27</v>
      </c>
      <c r="F38" s="65">
        <f>VLOOKUP($A38,'Return Data'!$B$7:$R$2843,6,0)</f>
        <v>3.2692999999999999</v>
      </c>
      <c r="G38" s="66">
        <f t="shared" si="1"/>
        <v>31</v>
      </c>
      <c r="H38" s="65">
        <f>VLOOKUP($A38,'Return Data'!$B$7:$R$2843,7,0)</f>
        <v>3.2890999999999999</v>
      </c>
      <c r="I38" s="66">
        <f t="shared" si="2"/>
        <v>29</v>
      </c>
      <c r="J38" s="65">
        <f>VLOOKUP($A38,'Return Data'!$B$7:$R$2843,8,0)</f>
        <v>3.3193000000000001</v>
      </c>
      <c r="K38" s="66">
        <f t="shared" si="3"/>
        <v>31</v>
      </c>
      <c r="L38" s="65">
        <f>VLOOKUP($A38,'Return Data'!$B$7:$R$2843,9,0)</f>
        <v>3.1333000000000002</v>
      </c>
      <c r="M38" s="66">
        <f t="shared" si="4"/>
        <v>31</v>
      </c>
      <c r="N38" s="65">
        <f>VLOOKUP($A38,'Return Data'!$B$7:$R$2843,10,0)</f>
        <v>3.0413999999999999</v>
      </c>
      <c r="O38" s="66">
        <f t="shared" si="5"/>
        <v>32</v>
      </c>
      <c r="P38" s="65">
        <f>VLOOKUP($A38,'Return Data'!$B$7:$R$2843,11,0)</f>
        <v>2.9964</v>
      </c>
      <c r="Q38" s="66">
        <f t="shared" si="6"/>
        <v>33</v>
      </c>
      <c r="R38" s="65">
        <f>VLOOKUP($A38,'Return Data'!$B$7:$R$2843,12,0)</f>
        <v>2.9904000000000002</v>
      </c>
      <c r="S38" s="66">
        <f t="shared" si="7"/>
        <v>33</v>
      </c>
      <c r="T38" s="65">
        <f>VLOOKUP($A38,'Return Data'!$B$7:$R$2843,13,0)</f>
        <v>2.9868000000000001</v>
      </c>
      <c r="U38" s="66">
        <f t="shared" si="8"/>
        <v>33</v>
      </c>
      <c r="V38" s="65">
        <f>VLOOKUP($A38,'Return Data'!$B$7:$R$2843,17,0)</f>
        <v>3.8881000000000001</v>
      </c>
      <c r="W38" s="66">
        <f t="shared" si="14"/>
        <v>33</v>
      </c>
      <c r="X38" s="65">
        <f>VLOOKUP($A38,'Return Data'!$B$7:$R$2843,14,0)</f>
        <v>4.8163999999999998</v>
      </c>
      <c r="Y38" s="66">
        <f t="shared" si="15"/>
        <v>30</v>
      </c>
      <c r="Z38" s="65">
        <f>VLOOKUP($A38,'Return Data'!$B$7:$R$2843,16,0)</f>
        <v>6.9301000000000004</v>
      </c>
      <c r="AA38" s="67">
        <f t="shared" si="11"/>
        <v>25</v>
      </c>
    </row>
    <row r="39" spans="1:27" x14ac:dyDescent="0.3">
      <c r="A39" s="63" t="s">
        <v>260</v>
      </c>
      <c r="B39" s="64">
        <f>VLOOKUP($A39,'Return Data'!$B$7:$R$2843,3,0)</f>
        <v>44377</v>
      </c>
      <c r="C39" s="65">
        <f>VLOOKUP($A39,'Return Data'!$B$7:$R$2843,4,0)</f>
        <v>3228.2453999999998</v>
      </c>
      <c r="D39" s="65">
        <f>VLOOKUP($A39,'Return Data'!$B$7:$R$2843,5,0)</f>
        <v>3.2700999999999998</v>
      </c>
      <c r="E39" s="66">
        <f t="shared" si="0"/>
        <v>16</v>
      </c>
      <c r="F39" s="65">
        <f>VLOOKUP($A39,'Return Data'!$B$7:$R$2843,6,0)</f>
        <v>3.4855999999999998</v>
      </c>
      <c r="G39" s="66">
        <f t="shared" si="1"/>
        <v>21</v>
      </c>
      <c r="H39" s="65">
        <f>VLOOKUP($A39,'Return Data'!$B$7:$R$2843,7,0)</f>
        <v>3.4577</v>
      </c>
      <c r="I39" s="66">
        <f t="shared" si="2"/>
        <v>14</v>
      </c>
      <c r="J39" s="65">
        <f>VLOOKUP($A39,'Return Data'!$B$7:$R$2843,8,0)</f>
        <v>3.4333999999999998</v>
      </c>
      <c r="K39" s="66">
        <f t="shared" si="3"/>
        <v>19</v>
      </c>
      <c r="L39" s="65">
        <f>VLOOKUP($A39,'Return Data'!$B$7:$R$2843,9,0)</f>
        <v>3.2376</v>
      </c>
      <c r="M39" s="66">
        <f t="shared" si="4"/>
        <v>23</v>
      </c>
      <c r="N39" s="65">
        <f>VLOOKUP($A39,'Return Data'!$B$7:$R$2843,10,0)</f>
        <v>3.1597</v>
      </c>
      <c r="O39" s="66">
        <f t="shared" si="5"/>
        <v>24</v>
      </c>
      <c r="P39" s="65">
        <f>VLOOKUP($A39,'Return Data'!$B$7:$R$2843,11,0)</f>
        <v>3.1505000000000001</v>
      </c>
      <c r="Q39" s="66">
        <f t="shared" si="6"/>
        <v>20</v>
      </c>
      <c r="R39" s="65">
        <f>VLOOKUP($A39,'Return Data'!$B$7:$R$2843,12,0)</f>
        <v>3.1383000000000001</v>
      </c>
      <c r="S39" s="66">
        <f t="shared" si="7"/>
        <v>18</v>
      </c>
      <c r="T39" s="65">
        <f>VLOOKUP($A39,'Return Data'!$B$7:$R$2843,13,0)</f>
        <v>3.1680999999999999</v>
      </c>
      <c r="U39" s="66">
        <f t="shared" si="8"/>
        <v>17</v>
      </c>
      <c r="V39" s="65">
        <f>VLOOKUP($A39,'Return Data'!$B$7:$R$2843,17,0)</f>
        <v>4.3207000000000004</v>
      </c>
      <c r="W39" s="66">
        <f t="shared" si="14"/>
        <v>19</v>
      </c>
      <c r="X39" s="65">
        <f>VLOOKUP($A39,'Return Data'!$B$7:$R$2843,14,0)</f>
        <v>5.3224</v>
      </c>
      <c r="Y39" s="66">
        <f t="shared" si="15"/>
        <v>20</v>
      </c>
      <c r="Z39" s="65">
        <f>VLOOKUP($A39,'Return Data'!$B$7:$R$2843,16,0)</f>
        <v>6.9077000000000002</v>
      </c>
      <c r="AA39" s="67">
        <f t="shared" si="11"/>
        <v>26</v>
      </c>
    </row>
    <row r="40" spans="1:27" x14ac:dyDescent="0.3">
      <c r="A40" s="63" t="s">
        <v>261</v>
      </c>
      <c r="B40" s="64">
        <f>VLOOKUP($A40,'Return Data'!$B$7:$R$2843,3,0)</f>
        <v>44377</v>
      </c>
      <c r="C40" s="65">
        <f>VLOOKUP($A40,'Return Data'!$B$7:$R$2843,4,0)</f>
        <v>43.464100000000002</v>
      </c>
      <c r="D40" s="65">
        <f>VLOOKUP($A40,'Return Data'!$B$7:$R$2843,5,0)</f>
        <v>3.0234000000000001</v>
      </c>
      <c r="E40" s="66">
        <f t="shared" si="0"/>
        <v>26</v>
      </c>
      <c r="F40" s="65">
        <f>VLOOKUP($A40,'Return Data'!$B$7:$R$2843,6,0)</f>
        <v>3.4721000000000002</v>
      </c>
      <c r="G40" s="66">
        <f t="shared" si="1"/>
        <v>23</v>
      </c>
      <c r="H40" s="65">
        <f>VLOOKUP($A40,'Return Data'!$B$7:$R$2843,7,0)</f>
        <v>3.3733</v>
      </c>
      <c r="I40" s="66">
        <f t="shared" si="2"/>
        <v>25</v>
      </c>
      <c r="J40" s="65">
        <f>VLOOKUP($A40,'Return Data'!$B$7:$R$2843,8,0)</f>
        <v>3.4535999999999998</v>
      </c>
      <c r="K40" s="66">
        <f t="shared" si="3"/>
        <v>15</v>
      </c>
      <c r="L40" s="65">
        <f>VLOOKUP($A40,'Return Data'!$B$7:$R$2843,9,0)</f>
        <v>3.2869999999999999</v>
      </c>
      <c r="M40" s="66">
        <f t="shared" si="4"/>
        <v>15</v>
      </c>
      <c r="N40" s="65">
        <f>VLOOKUP($A40,'Return Data'!$B$7:$R$2843,10,0)</f>
        <v>3.2040000000000002</v>
      </c>
      <c r="O40" s="66">
        <f t="shared" si="5"/>
        <v>12</v>
      </c>
      <c r="P40" s="65">
        <f>VLOOKUP($A40,'Return Data'!$B$7:$R$2843,11,0)</f>
        <v>3.2113</v>
      </c>
      <c r="Q40" s="66">
        <f t="shared" si="6"/>
        <v>8</v>
      </c>
      <c r="R40" s="65">
        <f>VLOOKUP($A40,'Return Data'!$B$7:$R$2843,12,0)</f>
        <v>3.1998000000000002</v>
      </c>
      <c r="S40" s="66">
        <f t="shared" si="7"/>
        <v>6</v>
      </c>
      <c r="T40" s="65">
        <f>VLOOKUP($A40,'Return Data'!$B$7:$R$2843,13,0)</f>
        <v>3.2284000000000002</v>
      </c>
      <c r="U40" s="66">
        <f t="shared" si="8"/>
        <v>6</v>
      </c>
      <c r="V40" s="65">
        <f>VLOOKUP($A40,'Return Data'!$B$7:$R$2843,17,0)</f>
        <v>4.3490000000000002</v>
      </c>
      <c r="W40" s="66">
        <f t="shared" si="14"/>
        <v>14</v>
      </c>
      <c r="X40" s="65">
        <f>VLOOKUP($A40,'Return Data'!$B$7:$R$2843,14,0)</f>
        <v>5.3861999999999997</v>
      </c>
      <c r="Y40" s="66">
        <f t="shared" si="15"/>
        <v>13</v>
      </c>
      <c r="Z40" s="65">
        <f>VLOOKUP($A40,'Return Data'!$B$7:$R$2843,16,0)</f>
        <v>7.3139000000000003</v>
      </c>
      <c r="AA40" s="67">
        <f t="shared" si="11"/>
        <v>10</v>
      </c>
    </row>
    <row r="41" spans="1:27" x14ac:dyDescent="0.3">
      <c r="A41" s="63" t="s">
        <v>262</v>
      </c>
      <c r="B41" s="64">
        <f>VLOOKUP($A41,'Return Data'!$B$7:$R$2843,3,0)</f>
        <v>44377</v>
      </c>
      <c r="C41" s="65">
        <f>VLOOKUP($A41,'Return Data'!$B$7:$R$2843,4,0)</f>
        <v>3250.1907999999999</v>
      </c>
      <c r="D41" s="65">
        <f>VLOOKUP($A41,'Return Data'!$B$7:$R$2843,5,0)</f>
        <v>3.1783999999999999</v>
      </c>
      <c r="E41" s="66">
        <f t="shared" si="0"/>
        <v>17</v>
      </c>
      <c r="F41" s="65">
        <f>VLOOKUP($A41,'Return Data'!$B$7:$R$2843,6,0)</f>
        <v>3.6219999999999999</v>
      </c>
      <c r="G41" s="66">
        <f t="shared" si="1"/>
        <v>8</v>
      </c>
      <c r="H41" s="65">
        <f>VLOOKUP($A41,'Return Data'!$B$7:$R$2843,7,0)</f>
        <v>3.4912000000000001</v>
      </c>
      <c r="I41" s="66">
        <f t="shared" si="2"/>
        <v>10</v>
      </c>
      <c r="J41" s="65">
        <f>VLOOKUP($A41,'Return Data'!$B$7:$R$2843,8,0)</f>
        <v>3.4565999999999999</v>
      </c>
      <c r="K41" s="66">
        <f t="shared" si="3"/>
        <v>13</v>
      </c>
      <c r="L41" s="65">
        <f>VLOOKUP($A41,'Return Data'!$B$7:$R$2843,9,0)</f>
        <v>3.2505999999999999</v>
      </c>
      <c r="M41" s="66">
        <f t="shared" si="4"/>
        <v>20</v>
      </c>
      <c r="N41" s="65">
        <f>VLOOKUP($A41,'Return Data'!$B$7:$R$2843,10,0)</f>
        <v>3.1663000000000001</v>
      </c>
      <c r="O41" s="66">
        <f t="shared" si="5"/>
        <v>21</v>
      </c>
      <c r="P41" s="65">
        <f>VLOOKUP($A41,'Return Data'!$B$7:$R$2843,11,0)</f>
        <v>3.1156000000000001</v>
      </c>
      <c r="Q41" s="66">
        <f t="shared" si="6"/>
        <v>28</v>
      </c>
      <c r="R41" s="65">
        <f>VLOOKUP($A41,'Return Data'!$B$7:$R$2843,12,0)</f>
        <v>3.1154000000000002</v>
      </c>
      <c r="S41" s="66">
        <f t="shared" si="7"/>
        <v>26</v>
      </c>
      <c r="T41" s="65">
        <f>VLOOKUP($A41,'Return Data'!$B$7:$R$2843,13,0)</f>
        <v>3.1562000000000001</v>
      </c>
      <c r="U41" s="66">
        <f t="shared" si="8"/>
        <v>20</v>
      </c>
      <c r="V41" s="65">
        <f>VLOOKUP($A41,'Return Data'!$B$7:$R$2843,17,0)</f>
        <v>4.3795999999999999</v>
      </c>
      <c r="W41" s="66">
        <f t="shared" si="14"/>
        <v>10</v>
      </c>
      <c r="X41" s="65">
        <f>VLOOKUP($A41,'Return Data'!$B$7:$R$2843,14,0)</f>
        <v>5.3992000000000004</v>
      </c>
      <c r="Y41" s="66">
        <f t="shared" si="15"/>
        <v>9</v>
      </c>
      <c r="Z41" s="65">
        <f>VLOOKUP($A41,'Return Data'!$B$7:$R$2843,16,0)</f>
        <v>7.2510000000000003</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44377</v>
      </c>
      <c r="C43" s="65">
        <f>VLOOKUP($A43,'Return Data'!$B$7:$R$2843,4,0)</f>
        <v>1981.9447</v>
      </c>
      <c r="D43" s="65">
        <f>VLOOKUP($A43,'Return Data'!$B$7:$R$2843,5,0)</f>
        <v>3.4956999999999998</v>
      </c>
      <c r="E43" s="66">
        <f t="shared" si="0"/>
        <v>4</v>
      </c>
      <c r="F43" s="65">
        <f>VLOOKUP($A43,'Return Data'!$B$7:$R$2843,6,0)</f>
        <v>3.6709000000000001</v>
      </c>
      <c r="G43" s="66">
        <f t="shared" si="1"/>
        <v>7</v>
      </c>
      <c r="H43" s="65">
        <f>VLOOKUP($A43,'Return Data'!$B$7:$R$2843,7,0)</f>
        <v>3.5617999999999999</v>
      </c>
      <c r="I43" s="66">
        <f t="shared" si="2"/>
        <v>4</v>
      </c>
      <c r="J43" s="65">
        <f>VLOOKUP($A43,'Return Data'!$B$7:$R$2843,8,0)</f>
        <v>3.4455</v>
      </c>
      <c r="K43" s="66">
        <f t="shared" si="3"/>
        <v>16</v>
      </c>
      <c r="L43" s="65">
        <f>VLOOKUP($A43,'Return Data'!$B$7:$R$2843,9,0)</f>
        <v>3.3066</v>
      </c>
      <c r="M43" s="66">
        <f t="shared" si="4"/>
        <v>8</v>
      </c>
      <c r="N43" s="65">
        <f>VLOOKUP($A43,'Return Data'!$B$7:$R$2843,10,0)</f>
        <v>3.2248999999999999</v>
      </c>
      <c r="O43" s="66">
        <f t="shared" si="5"/>
        <v>8</v>
      </c>
      <c r="P43" s="65">
        <f>VLOOKUP($A43,'Return Data'!$B$7:$R$2843,11,0)</f>
        <v>3.2128000000000001</v>
      </c>
      <c r="Q43" s="66">
        <f t="shared" si="6"/>
        <v>7</v>
      </c>
      <c r="R43" s="65">
        <f>VLOOKUP($A43,'Return Data'!$B$7:$R$2843,12,0)</f>
        <v>3.1848000000000001</v>
      </c>
      <c r="S43" s="66">
        <f t="shared" si="7"/>
        <v>8</v>
      </c>
      <c r="T43" s="65">
        <f>VLOOKUP($A43,'Return Data'!$B$7:$R$2843,13,0)</f>
        <v>3.2103000000000002</v>
      </c>
      <c r="U43" s="66">
        <f t="shared" si="8"/>
        <v>7</v>
      </c>
      <c r="V43" s="65">
        <f>VLOOKUP($A43,'Return Data'!$B$7:$R$2843,17,0)</f>
        <v>4.3860999999999999</v>
      </c>
      <c r="W43" s="66">
        <f t="shared" si="14"/>
        <v>7</v>
      </c>
      <c r="X43" s="65">
        <f>VLOOKUP($A43,'Return Data'!$B$7:$R$2843,14,0)</f>
        <v>4.0998000000000001</v>
      </c>
      <c r="Y43" s="66">
        <f t="shared" si="15"/>
        <v>32</v>
      </c>
      <c r="Z43" s="65">
        <f>VLOOKUP($A43,'Return Data'!$B$7:$R$2843,16,0)</f>
        <v>7.0423</v>
      </c>
      <c r="AA43" s="67">
        <f t="shared" si="11"/>
        <v>23</v>
      </c>
    </row>
    <row r="44" spans="1:27" x14ac:dyDescent="0.3">
      <c r="A44" s="63" t="s">
        <v>264</v>
      </c>
      <c r="B44" s="64">
        <f>VLOOKUP($A44,'Return Data'!$B$7:$R$2843,3,0)</f>
        <v>44377</v>
      </c>
      <c r="C44" s="65">
        <f>VLOOKUP($A44,'Return Data'!$B$7:$R$2843,4,0)</f>
        <v>3379.8332999999998</v>
      </c>
      <c r="D44" s="65">
        <f>VLOOKUP($A44,'Return Data'!$B$7:$R$2843,5,0)</f>
        <v>3.1591</v>
      </c>
      <c r="E44" s="66">
        <f t="shared" si="0"/>
        <v>19</v>
      </c>
      <c r="F44" s="65">
        <f>VLOOKUP($A44,'Return Data'!$B$7:$R$2843,6,0)</f>
        <v>3.6177999999999999</v>
      </c>
      <c r="G44" s="66">
        <f t="shared" si="1"/>
        <v>9</v>
      </c>
      <c r="H44" s="65">
        <f>VLOOKUP($A44,'Return Data'!$B$7:$R$2843,7,0)</f>
        <v>3.5539999999999998</v>
      </c>
      <c r="I44" s="66">
        <f t="shared" si="2"/>
        <v>5</v>
      </c>
      <c r="J44" s="65">
        <f>VLOOKUP($A44,'Return Data'!$B$7:$R$2843,8,0)</f>
        <v>3.4940000000000002</v>
      </c>
      <c r="K44" s="66">
        <f t="shared" si="3"/>
        <v>5</v>
      </c>
      <c r="L44" s="65">
        <f>VLOOKUP($A44,'Return Data'!$B$7:$R$2843,9,0)</f>
        <v>3.3018999999999998</v>
      </c>
      <c r="M44" s="66">
        <f t="shared" si="4"/>
        <v>10</v>
      </c>
      <c r="N44" s="65">
        <f>VLOOKUP($A44,'Return Data'!$B$7:$R$2843,10,0)</f>
        <v>3.2061999999999999</v>
      </c>
      <c r="O44" s="66">
        <f t="shared" si="5"/>
        <v>11</v>
      </c>
      <c r="P44" s="65">
        <f>VLOOKUP($A44,'Return Data'!$B$7:$R$2843,11,0)</f>
        <v>3.1777000000000002</v>
      </c>
      <c r="Q44" s="66">
        <f t="shared" si="6"/>
        <v>12</v>
      </c>
      <c r="R44" s="65">
        <f>VLOOKUP($A44,'Return Data'!$B$7:$R$2843,12,0)</f>
        <v>3.1644999999999999</v>
      </c>
      <c r="S44" s="66">
        <f t="shared" si="7"/>
        <v>9</v>
      </c>
      <c r="T44" s="65">
        <f>VLOOKUP($A44,'Return Data'!$B$7:$R$2843,13,0)</f>
        <v>3.1991000000000001</v>
      </c>
      <c r="U44" s="66">
        <f t="shared" si="8"/>
        <v>9</v>
      </c>
      <c r="V44" s="65">
        <f>VLOOKUP($A44,'Return Data'!$B$7:$R$2843,17,0)</f>
        <v>4.343</v>
      </c>
      <c r="W44" s="66">
        <f t="shared" si="14"/>
        <v>16</v>
      </c>
      <c r="X44" s="65">
        <f>VLOOKUP($A44,'Return Data'!$B$7:$R$2843,14,0)</f>
        <v>5.3879999999999999</v>
      </c>
      <c r="Y44" s="66">
        <f t="shared" si="15"/>
        <v>11</v>
      </c>
      <c r="Z44" s="65">
        <f>VLOOKUP($A44,'Return Data'!$B$7:$R$2843,16,0)</f>
        <v>7.0433000000000003</v>
      </c>
      <c r="AA44" s="67">
        <f t="shared" si="11"/>
        <v>22</v>
      </c>
    </row>
    <row r="45" spans="1:27" x14ac:dyDescent="0.3">
      <c r="A45" s="63" t="s">
        <v>265</v>
      </c>
      <c r="B45" s="64">
        <f>VLOOKUP($A45,'Return Data'!$B$7:$R$2843,3,0)</f>
        <v>44377</v>
      </c>
      <c r="C45" s="65">
        <f>VLOOKUP($A45,'Return Data'!$B$7:$R$2843,4,0)</f>
        <v>1118.1907000000001</v>
      </c>
      <c r="D45" s="65">
        <f>VLOOKUP($A45,'Return Data'!$B$7:$R$2843,5,0)</f>
        <v>2.8140000000000001</v>
      </c>
      <c r="E45" s="66">
        <f t="shared" si="0"/>
        <v>34</v>
      </c>
      <c r="F45" s="65">
        <f>VLOOKUP($A45,'Return Data'!$B$7:$R$2843,6,0)</f>
        <v>2.8264</v>
      </c>
      <c r="G45" s="66">
        <f t="shared" si="1"/>
        <v>37</v>
      </c>
      <c r="H45" s="65">
        <f>VLOOKUP($A45,'Return Data'!$B$7:$R$2843,7,0)</f>
        <v>2.8601000000000001</v>
      </c>
      <c r="I45" s="66">
        <f t="shared" si="2"/>
        <v>37</v>
      </c>
      <c r="J45" s="65">
        <f>VLOOKUP($A45,'Return Data'!$B$7:$R$2843,8,0)</f>
        <v>2.8725999999999998</v>
      </c>
      <c r="K45" s="66">
        <f t="shared" si="3"/>
        <v>37</v>
      </c>
      <c r="L45" s="65">
        <f>VLOOKUP($A45,'Return Data'!$B$7:$R$2843,9,0)</f>
        <v>2.8626</v>
      </c>
      <c r="M45" s="66">
        <f t="shared" si="4"/>
        <v>37</v>
      </c>
      <c r="N45" s="65">
        <f>VLOOKUP($A45,'Return Data'!$B$7:$R$2843,10,0)</f>
        <v>2.9251999999999998</v>
      </c>
      <c r="O45" s="66">
        <f t="shared" si="5"/>
        <v>34</v>
      </c>
      <c r="P45" s="65">
        <f>VLOOKUP($A45,'Return Data'!$B$7:$R$2843,11,0)</f>
        <v>2.9358</v>
      </c>
      <c r="Q45" s="66">
        <f t="shared" si="6"/>
        <v>34</v>
      </c>
      <c r="R45" s="65">
        <f>VLOOKUP($A45,'Return Data'!$B$7:$R$2843,12,0)</f>
        <v>2.9489999999999998</v>
      </c>
      <c r="S45" s="66">
        <f t="shared" si="7"/>
        <v>34</v>
      </c>
      <c r="T45" s="65">
        <f>VLOOKUP($A45,'Return Data'!$B$7:$R$2843,13,0)</f>
        <v>2.9241000000000001</v>
      </c>
      <c r="U45" s="66">
        <f t="shared" si="8"/>
        <v>34</v>
      </c>
      <c r="V45" s="65"/>
      <c r="W45" s="66"/>
      <c r="X45" s="65"/>
      <c r="Y45" s="66"/>
      <c r="Z45" s="65">
        <f>VLOOKUP($A45,'Return Data'!$B$7:$R$2843,16,0)</f>
        <v>4.6458000000000004</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3.0945026315789468</v>
      </c>
      <c r="E47" s="65"/>
      <c r="F47" s="75">
        <f>AVERAGE(F8:F45)</f>
        <v>3.3629078947368423</v>
      </c>
      <c r="G47" s="65"/>
      <c r="H47" s="75">
        <f>AVERAGE(H8:H45)</f>
        <v>3.2854421052631588</v>
      </c>
      <c r="I47" s="65"/>
      <c r="J47" s="75">
        <f>AVERAGE(J8:J45)</f>
        <v>3.2897631578947362</v>
      </c>
      <c r="K47" s="65"/>
      <c r="L47" s="75">
        <f>AVERAGE(L8:L45)</f>
        <v>3.1483684210526324</v>
      </c>
      <c r="M47" s="65"/>
      <c r="N47" s="75">
        <f>AVERAGE(N8:N45)</f>
        <v>3.0907131578947364</v>
      </c>
      <c r="O47" s="65"/>
      <c r="P47" s="75">
        <f>AVERAGE(P8:P45)</f>
        <v>3.0744105263157895</v>
      </c>
      <c r="Q47" s="65"/>
      <c r="R47" s="75">
        <f>AVERAGE(R8:R45)</f>
        <v>3.0573526315789472</v>
      </c>
      <c r="S47" s="65"/>
      <c r="T47" s="75">
        <f>AVERAGE(T8:T45)</f>
        <v>3.0847315789473679</v>
      </c>
      <c r="U47" s="65"/>
      <c r="V47" s="75">
        <f>AVERAGE(V8:V45)</f>
        <v>4.168214285714285</v>
      </c>
      <c r="W47" s="65"/>
      <c r="X47" s="75">
        <f>AVERAGE(X8:X45)</f>
        <v>5.0364647058823522</v>
      </c>
      <c r="Y47" s="65"/>
      <c r="Z47" s="75">
        <f>AVERAGE(Z8:Z45)</f>
        <v>6.5162447368421059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4.1074999999999999</v>
      </c>
      <c r="E49" s="95"/>
      <c r="F49" s="79">
        <f>MAX(F8:F45)</f>
        <v>3.8814000000000002</v>
      </c>
      <c r="G49" s="95"/>
      <c r="H49" s="79">
        <f>MAX(H8:H45)</f>
        <v>3.8315000000000001</v>
      </c>
      <c r="I49" s="95"/>
      <c r="J49" s="79">
        <f>MAX(J8:J45)</f>
        <v>3.7235</v>
      </c>
      <c r="K49" s="95"/>
      <c r="L49" s="79">
        <f>MAX(L8:L45)</f>
        <v>3.6002000000000001</v>
      </c>
      <c r="M49" s="95"/>
      <c r="N49" s="79">
        <f>MAX(N8:N45)</f>
        <v>4.1173000000000002</v>
      </c>
      <c r="O49" s="95"/>
      <c r="P49" s="79">
        <f>MAX(P8:P45)</f>
        <v>4.1169000000000002</v>
      </c>
      <c r="Q49" s="95"/>
      <c r="R49" s="79">
        <f>MAX(R8:R45)</f>
        <v>4.2156000000000002</v>
      </c>
      <c r="S49" s="95"/>
      <c r="T49" s="79">
        <f>MAX(T8:T45)</f>
        <v>4.3728999999999996</v>
      </c>
      <c r="U49" s="95"/>
      <c r="V49" s="79">
        <f>MAX(V8:V45)</f>
        <v>5.1791</v>
      </c>
      <c r="W49" s="95"/>
      <c r="X49" s="79">
        <f>MAX(X8:X45)</f>
        <v>5.9625000000000004</v>
      </c>
      <c r="Y49" s="95"/>
      <c r="Z49" s="79">
        <f>MAX(Z8:Z45)</f>
        <v>7.8215000000000003</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3"/>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44377</v>
      </c>
      <c r="E7" s="184">
        <v>985.06</v>
      </c>
      <c r="F7" s="184">
        <v>9.9599999999999994E-2</v>
      </c>
      <c r="G7" s="184">
        <v>-0.1348</v>
      </c>
      <c r="H7" s="184">
        <v>0.96550000000000002</v>
      </c>
      <c r="I7" s="184">
        <v>0.53680000000000005</v>
      </c>
      <c r="J7" s="184">
        <v>3.2330000000000001</v>
      </c>
      <c r="K7" s="184">
        <v>7.4560000000000004</v>
      </c>
      <c r="L7" s="184">
        <v>14.8611</v>
      </c>
      <c r="M7" s="184">
        <v>36.762599999999999</v>
      </c>
      <c r="N7" s="184">
        <v>49.534700000000001</v>
      </c>
      <c r="O7" s="184">
        <v>10.0829</v>
      </c>
      <c r="P7" s="184">
        <v>10.4556</v>
      </c>
      <c r="Q7" s="184">
        <v>18.9877</v>
      </c>
      <c r="R7" s="184">
        <v>13.873900000000001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44377</v>
      </c>
      <c r="E8" s="184">
        <v>1068.74</v>
      </c>
      <c r="F8" s="184">
        <v>0.1021</v>
      </c>
      <c r="G8" s="184">
        <v>-0.12239999999999999</v>
      </c>
      <c r="H8" s="184">
        <v>0.98270000000000002</v>
      </c>
      <c r="I8" s="184">
        <v>0.56930000000000003</v>
      </c>
      <c r="J8" s="184">
        <v>3.3148</v>
      </c>
      <c r="K8" s="184">
        <v>7.6555999999999997</v>
      </c>
      <c r="L8" s="184">
        <v>15.2715</v>
      </c>
      <c r="M8" s="184">
        <v>37.532800000000002</v>
      </c>
      <c r="N8" s="184">
        <v>50.692300000000003</v>
      </c>
      <c r="O8" s="184">
        <v>10.973800000000001</v>
      </c>
      <c r="P8" s="184">
        <v>11.5611</v>
      </c>
      <c r="Q8" s="184">
        <v>14.0783</v>
      </c>
      <c r="R8" s="184">
        <v>14.74</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44377</v>
      </c>
      <c r="E9" s="184">
        <v>14.66</v>
      </c>
      <c r="F9" s="184">
        <v>6.83E-2</v>
      </c>
      <c r="G9" s="184">
        <v>-6.8199999999999997E-2</v>
      </c>
      <c r="H9" s="184">
        <v>0.89470000000000005</v>
      </c>
      <c r="I9" s="184">
        <v>0.68679999999999997</v>
      </c>
      <c r="J9" s="184">
        <v>3.3849999999999998</v>
      </c>
      <c r="K9" s="184">
        <v>7.6357999999999997</v>
      </c>
      <c r="L9" s="184">
        <v>9.5664999999999996</v>
      </c>
      <c r="M9" s="184">
        <v>31.126999999999999</v>
      </c>
      <c r="N9" s="184">
        <v>41.097200000000001</v>
      </c>
      <c r="O9" s="184"/>
      <c r="P9" s="184"/>
      <c r="Q9" s="184">
        <v>14.136100000000001</v>
      </c>
      <c r="R9" s="184">
        <v>17.634399999999999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44377</v>
      </c>
      <c r="E10" s="184">
        <v>14.04</v>
      </c>
      <c r="F10" s="184">
        <v>7.1300000000000002E-2</v>
      </c>
      <c r="G10" s="184">
        <v>-7.1199999999999999E-2</v>
      </c>
      <c r="H10" s="184">
        <v>0.86209999999999998</v>
      </c>
      <c r="I10" s="184">
        <v>0.57310000000000005</v>
      </c>
      <c r="J10" s="184">
        <v>3.2353000000000001</v>
      </c>
      <c r="K10" s="184">
        <v>7.2573999999999996</v>
      </c>
      <c r="L10" s="184">
        <v>8.7529000000000003</v>
      </c>
      <c r="M10" s="184">
        <v>29.759699999999999</v>
      </c>
      <c r="N10" s="184">
        <v>39.009900000000002</v>
      </c>
      <c r="O10" s="184"/>
      <c r="P10" s="184"/>
      <c r="Q10" s="184">
        <v>12.444100000000001</v>
      </c>
      <c r="R10" s="184">
        <v>16.007100000000001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44377</v>
      </c>
      <c r="E11" s="184">
        <v>73.569999999999993</v>
      </c>
      <c r="F11" s="184">
        <v>6.8000000000000005E-2</v>
      </c>
      <c r="G11" s="184">
        <v>-8.1500000000000003E-2</v>
      </c>
      <c r="H11" s="184">
        <v>1.0299</v>
      </c>
      <c r="I11" s="184">
        <v>0.65669999999999995</v>
      </c>
      <c r="J11" s="184">
        <v>2.9815</v>
      </c>
      <c r="K11" s="184">
        <v>6.2535999999999996</v>
      </c>
      <c r="L11" s="184">
        <v>13.359</v>
      </c>
      <c r="M11" s="184">
        <v>33.593600000000002</v>
      </c>
      <c r="N11" s="184">
        <v>46.320599999999999</v>
      </c>
      <c r="O11" s="184">
        <v>10.430899999999999</v>
      </c>
      <c r="P11" s="184">
        <v>10.601599999999999</v>
      </c>
      <c r="Q11" s="184">
        <v>11.8565</v>
      </c>
      <c r="R11" s="184">
        <v>15.098699999999999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44377</v>
      </c>
      <c r="E12" s="184">
        <v>80.39</v>
      </c>
      <c r="F12" s="184">
        <v>6.2199999999999998E-2</v>
      </c>
      <c r="G12" s="184">
        <v>-8.6999999999999994E-2</v>
      </c>
      <c r="H12" s="184">
        <v>1.0305</v>
      </c>
      <c r="I12" s="184">
        <v>0.67630000000000001</v>
      </c>
      <c r="J12" s="184">
        <v>3.0377000000000001</v>
      </c>
      <c r="K12" s="184">
        <v>6.4063999999999997</v>
      </c>
      <c r="L12" s="184">
        <v>13.7219</v>
      </c>
      <c r="M12" s="184">
        <v>34.229399999999998</v>
      </c>
      <c r="N12" s="184">
        <v>47.261400000000002</v>
      </c>
      <c r="O12" s="184">
        <v>11.3269</v>
      </c>
      <c r="P12" s="184">
        <v>11.815</v>
      </c>
      <c r="Q12" s="184">
        <v>12.205500000000001</v>
      </c>
      <c r="R12" s="184">
        <v>15.864699999999999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44377</v>
      </c>
      <c r="E13" s="184">
        <v>18.544899999999998</v>
      </c>
      <c r="F13" s="184">
        <v>5.9900000000000002E-2</v>
      </c>
      <c r="G13" s="184">
        <v>-0.29780000000000001</v>
      </c>
      <c r="H13" s="184">
        <v>1.2021999999999999</v>
      </c>
      <c r="I13" s="184">
        <v>0.22320000000000001</v>
      </c>
      <c r="J13" s="184">
        <v>2.8220999999999998</v>
      </c>
      <c r="K13" s="184">
        <v>10.3916</v>
      </c>
      <c r="L13" s="184">
        <v>17.537199999999999</v>
      </c>
      <c r="M13" s="184">
        <v>37.552</v>
      </c>
      <c r="N13" s="184">
        <v>45.328200000000002</v>
      </c>
      <c r="O13" s="184">
        <v>18.568999999999999</v>
      </c>
      <c r="P13" s="184"/>
      <c r="Q13" s="184">
        <v>15.7089</v>
      </c>
      <c r="R13" s="184">
        <v>21.868200000000002</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44377</v>
      </c>
      <c r="E14" s="184">
        <v>17.3444</v>
      </c>
      <c r="F14" s="184">
        <v>5.5399999999999998E-2</v>
      </c>
      <c r="G14" s="184">
        <v>-0.32240000000000002</v>
      </c>
      <c r="H14" s="184">
        <v>1.1672</v>
      </c>
      <c r="I14" s="184">
        <v>0.15359999999999999</v>
      </c>
      <c r="J14" s="184">
        <v>2.6568999999999998</v>
      </c>
      <c r="K14" s="184">
        <v>9.9006000000000007</v>
      </c>
      <c r="L14" s="184">
        <v>16.510899999999999</v>
      </c>
      <c r="M14" s="184">
        <v>35.822499999999998</v>
      </c>
      <c r="N14" s="184">
        <v>42.860399999999998</v>
      </c>
      <c r="O14" s="184">
        <v>16.724299999999999</v>
      </c>
      <c r="P14" s="184"/>
      <c r="Q14" s="184">
        <v>13.8939</v>
      </c>
      <c r="R14" s="184">
        <v>19.893699999999999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44377</v>
      </c>
      <c r="E15" s="184">
        <v>21.44</v>
      </c>
      <c r="F15" s="184">
        <v>0.7046</v>
      </c>
      <c r="G15" s="184">
        <v>1.6596</v>
      </c>
      <c r="H15" s="184">
        <v>3.0274000000000001</v>
      </c>
      <c r="I15" s="184">
        <v>2.6819999999999999</v>
      </c>
      <c r="J15" s="184">
        <v>8.8324999999999996</v>
      </c>
      <c r="K15" s="184">
        <v>19.509499999999999</v>
      </c>
      <c r="L15" s="184">
        <v>31.2118</v>
      </c>
      <c r="M15" s="184">
        <v>49.303600000000003</v>
      </c>
      <c r="N15" s="184">
        <v>82.158000000000001</v>
      </c>
      <c r="O15" s="184">
        <v>16.1538</v>
      </c>
      <c r="P15" s="184"/>
      <c r="Q15" s="184">
        <v>16.665299999999998</v>
      </c>
      <c r="R15" s="184">
        <v>32.305300000000003</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44377</v>
      </c>
      <c r="E16" s="184">
        <v>20.54</v>
      </c>
      <c r="F16" s="184">
        <v>0.73570000000000002</v>
      </c>
      <c r="G16" s="184">
        <v>1.6832</v>
      </c>
      <c r="H16" s="184">
        <v>3.0607000000000002</v>
      </c>
      <c r="I16" s="184">
        <v>2.7</v>
      </c>
      <c r="J16" s="184">
        <v>8.7347999999999999</v>
      </c>
      <c r="K16" s="184">
        <v>19.210699999999999</v>
      </c>
      <c r="L16" s="184">
        <v>30.6616</v>
      </c>
      <c r="M16" s="184">
        <v>48.410400000000003</v>
      </c>
      <c r="N16" s="184">
        <v>80.650800000000004</v>
      </c>
      <c r="O16" s="184">
        <v>15.128</v>
      </c>
      <c r="P16" s="184"/>
      <c r="Q16" s="184">
        <v>15.6586</v>
      </c>
      <c r="R16" s="184">
        <v>31.232600000000001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44377</v>
      </c>
      <c r="E17" s="184">
        <v>244.48</v>
      </c>
      <c r="F17" s="184">
        <v>3.27E-2</v>
      </c>
      <c r="G17" s="184">
        <v>-0.21629999999999999</v>
      </c>
      <c r="H17" s="184">
        <v>0.85389999999999999</v>
      </c>
      <c r="I17" s="184">
        <v>0.61729999999999996</v>
      </c>
      <c r="J17" s="184">
        <v>3.3523999999999998</v>
      </c>
      <c r="K17" s="184">
        <v>7.4024000000000001</v>
      </c>
      <c r="L17" s="184">
        <v>13.411</v>
      </c>
      <c r="M17" s="184">
        <v>31.653199999999998</v>
      </c>
      <c r="N17" s="184">
        <v>41.957999999999998</v>
      </c>
      <c r="O17" s="184">
        <v>16.7117</v>
      </c>
      <c r="P17" s="184">
        <v>15.8279</v>
      </c>
      <c r="Q17" s="184">
        <v>15.5327</v>
      </c>
      <c r="R17" s="184">
        <v>19.639800000000001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44377</v>
      </c>
      <c r="E18" s="184">
        <v>226.62</v>
      </c>
      <c r="F18" s="184">
        <v>3.09E-2</v>
      </c>
      <c r="G18" s="184">
        <v>-0.23330000000000001</v>
      </c>
      <c r="H18" s="184">
        <v>0.83199999999999996</v>
      </c>
      <c r="I18" s="184">
        <v>0.56799999999999995</v>
      </c>
      <c r="J18" s="184">
        <v>3.2389999999999999</v>
      </c>
      <c r="K18" s="184">
        <v>7.0831</v>
      </c>
      <c r="L18" s="184">
        <v>12.7575</v>
      </c>
      <c r="M18" s="184">
        <v>30.518899999999999</v>
      </c>
      <c r="N18" s="184">
        <v>40.3307</v>
      </c>
      <c r="O18" s="184">
        <v>15.3626</v>
      </c>
      <c r="P18" s="184">
        <v>14.4284</v>
      </c>
      <c r="Q18" s="184">
        <v>11.603</v>
      </c>
      <c r="R18" s="184">
        <v>18.2516</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44377</v>
      </c>
      <c r="E19" s="184">
        <v>236.691</v>
      </c>
      <c r="F19" s="184">
        <v>3.7199999999999997E-2</v>
      </c>
      <c r="G19" s="184">
        <v>-0.21210000000000001</v>
      </c>
      <c r="H19" s="184">
        <v>0.79210000000000003</v>
      </c>
      <c r="I19" s="184">
        <v>0.6532</v>
      </c>
      <c r="J19" s="184">
        <v>3.6804000000000001</v>
      </c>
      <c r="K19" s="184">
        <v>8.5299999999999994</v>
      </c>
      <c r="L19" s="184">
        <v>15.3605</v>
      </c>
      <c r="M19" s="184">
        <v>37.760800000000003</v>
      </c>
      <c r="N19" s="184">
        <v>45.230600000000003</v>
      </c>
      <c r="O19" s="184">
        <v>16.548400000000001</v>
      </c>
      <c r="P19" s="184">
        <v>15.093500000000001</v>
      </c>
      <c r="Q19" s="184">
        <v>14.976699999999999</v>
      </c>
      <c r="R19" s="184">
        <v>20.283799999999999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44377</v>
      </c>
      <c r="E20" s="184">
        <v>219.53399999999999</v>
      </c>
      <c r="F20" s="184">
        <v>3.4599999999999999E-2</v>
      </c>
      <c r="G20" s="184">
        <v>-0.2263</v>
      </c>
      <c r="H20" s="184">
        <v>0.77249999999999996</v>
      </c>
      <c r="I20" s="184">
        <v>0.61370000000000002</v>
      </c>
      <c r="J20" s="184">
        <v>3.585</v>
      </c>
      <c r="K20" s="184">
        <v>8.2483000000000004</v>
      </c>
      <c r="L20" s="184">
        <v>14.776999999999999</v>
      </c>
      <c r="M20" s="184">
        <v>36.715699999999998</v>
      </c>
      <c r="N20" s="184">
        <v>43.767200000000003</v>
      </c>
      <c r="O20" s="184">
        <v>15.386900000000001</v>
      </c>
      <c r="P20" s="184">
        <v>13.891400000000001</v>
      </c>
      <c r="Q20" s="184">
        <v>14.994</v>
      </c>
      <c r="R20" s="184">
        <v>19.098800000000001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44377</v>
      </c>
      <c r="E21" s="184">
        <v>37.270000000000003</v>
      </c>
      <c r="F21" s="184">
        <v>0</v>
      </c>
      <c r="G21" s="184">
        <v>0.21510000000000001</v>
      </c>
      <c r="H21" s="184">
        <v>1.5255000000000001</v>
      </c>
      <c r="I21" s="184">
        <v>1.1672</v>
      </c>
      <c r="J21" s="184">
        <v>3.3841999999999999</v>
      </c>
      <c r="K21" s="184">
        <v>8.6588999999999992</v>
      </c>
      <c r="L21" s="184">
        <v>15.565899999999999</v>
      </c>
      <c r="M21" s="184">
        <v>37.832799999999999</v>
      </c>
      <c r="N21" s="184">
        <v>47.253999999999998</v>
      </c>
      <c r="O21" s="184">
        <v>14.514799999999999</v>
      </c>
      <c r="P21" s="184">
        <v>13.249499999999999</v>
      </c>
      <c r="Q21" s="184">
        <v>13.3551</v>
      </c>
      <c r="R21" s="184">
        <v>18.044699999999999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44377</v>
      </c>
      <c r="E22" s="184">
        <v>34.79</v>
      </c>
      <c r="F22" s="184">
        <v>0</v>
      </c>
      <c r="G22" s="184">
        <v>0.17280000000000001</v>
      </c>
      <c r="H22" s="184">
        <v>1.4877</v>
      </c>
      <c r="I22" s="184">
        <v>1.075</v>
      </c>
      <c r="J22" s="184">
        <v>3.2038000000000002</v>
      </c>
      <c r="K22" s="184">
        <v>8.1441999999999997</v>
      </c>
      <c r="L22" s="184">
        <v>14.5161</v>
      </c>
      <c r="M22" s="184">
        <v>35.951500000000003</v>
      </c>
      <c r="N22" s="184">
        <v>44.596800000000002</v>
      </c>
      <c r="O22" s="184">
        <v>12.8057</v>
      </c>
      <c r="P22" s="184">
        <v>11.9826</v>
      </c>
      <c r="Q22" s="184">
        <v>11.052</v>
      </c>
      <c r="R22" s="184">
        <v>16.119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44377</v>
      </c>
      <c r="E23" s="184">
        <v>165.33840000000001</v>
      </c>
      <c r="F23" s="184">
        <v>-0.1588</v>
      </c>
      <c r="G23" s="184">
        <v>-0.42920000000000003</v>
      </c>
      <c r="H23" s="184">
        <v>0.74350000000000005</v>
      </c>
      <c r="I23" s="184">
        <v>0.3952</v>
      </c>
      <c r="J23" s="184">
        <v>3.282</v>
      </c>
      <c r="K23" s="184">
        <v>8.3109999999999999</v>
      </c>
      <c r="L23" s="184">
        <v>16.7773</v>
      </c>
      <c r="M23" s="184">
        <v>41.171599999999998</v>
      </c>
      <c r="N23" s="184">
        <v>49.664999999999999</v>
      </c>
      <c r="O23" s="184">
        <v>13.001200000000001</v>
      </c>
      <c r="P23" s="184">
        <v>11.452500000000001</v>
      </c>
      <c r="Q23" s="184">
        <v>13.889799999999999</v>
      </c>
      <c r="R23" s="184">
        <v>16.261600000000001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44377</v>
      </c>
      <c r="E24" s="184">
        <v>181.12129999999999</v>
      </c>
      <c r="F24" s="184">
        <v>-0.15590000000000001</v>
      </c>
      <c r="G24" s="184">
        <v>-0.41570000000000001</v>
      </c>
      <c r="H24" s="184">
        <v>0.76270000000000004</v>
      </c>
      <c r="I24" s="184">
        <v>0.43290000000000001</v>
      </c>
      <c r="J24" s="184">
        <v>3.3738000000000001</v>
      </c>
      <c r="K24" s="184">
        <v>8.5795999999999992</v>
      </c>
      <c r="L24" s="184">
        <v>17.358000000000001</v>
      </c>
      <c r="M24" s="184">
        <v>42.226399999999998</v>
      </c>
      <c r="N24" s="184">
        <v>51.162700000000001</v>
      </c>
      <c r="O24" s="184">
        <v>14.196999999999999</v>
      </c>
      <c r="P24" s="184">
        <v>12.824400000000001</v>
      </c>
      <c r="Q24" s="184">
        <v>15.017099999999999</v>
      </c>
      <c r="R24" s="184">
        <v>17.4435</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44377</v>
      </c>
      <c r="E25" s="184">
        <v>73.194999999999993</v>
      </c>
      <c r="F25" s="184">
        <v>0.156</v>
      </c>
      <c r="G25" s="184">
        <v>-0.19769999999999999</v>
      </c>
      <c r="H25" s="184">
        <v>1.0045999999999999</v>
      </c>
      <c r="I25" s="184">
        <v>0.5716</v>
      </c>
      <c r="J25" s="184">
        <v>2.3134000000000001</v>
      </c>
      <c r="K25" s="184">
        <v>8.1470000000000002</v>
      </c>
      <c r="L25" s="184">
        <v>17.185099999999998</v>
      </c>
      <c r="M25" s="184">
        <v>40.746099999999998</v>
      </c>
      <c r="N25" s="184">
        <v>50.119</v>
      </c>
      <c r="O25" s="184">
        <v>13.2524</v>
      </c>
      <c r="P25" s="184">
        <v>11.7232</v>
      </c>
      <c r="Q25" s="184">
        <v>13.0366</v>
      </c>
      <c r="R25" s="184">
        <v>15.414899999999999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44377</v>
      </c>
      <c r="E26" s="184">
        <v>73.194999999999993</v>
      </c>
      <c r="F26" s="184">
        <v>0.156</v>
      </c>
      <c r="G26" s="184">
        <v>-0.19769999999999999</v>
      </c>
      <c r="H26" s="184">
        <v>1.0045999999999999</v>
      </c>
      <c r="I26" s="184">
        <v>0.5716</v>
      </c>
      <c r="J26" s="184">
        <v>2.3134000000000001</v>
      </c>
      <c r="K26" s="184">
        <v>8.1470000000000002</v>
      </c>
      <c r="L26" s="184">
        <v>17.185099999999998</v>
      </c>
      <c r="M26" s="184">
        <v>40.746099999999998</v>
      </c>
      <c r="N26" s="184">
        <v>50.119</v>
      </c>
      <c r="O26" s="184">
        <v>13.2524</v>
      </c>
      <c r="P26" s="184">
        <v>13.079800000000001</v>
      </c>
      <c r="Q26" s="184">
        <v>15.753</v>
      </c>
      <c r="R26" s="184">
        <v>15.414899999999999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44377</v>
      </c>
      <c r="E27" s="184">
        <v>77.305999999999997</v>
      </c>
      <c r="F27" s="184">
        <v>0.15809999999999999</v>
      </c>
      <c r="G27" s="184">
        <v>-0.18720000000000001</v>
      </c>
      <c r="H27" s="184">
        <v>1.0179</v>
      </c>
      <c r="I27" s="184">
        <v>0.59730000000000005</v>
      </c>
      <c r="J27" s="184">
        <v>2.3731</v>
      </c>
      <c r="K27" s="184">
        <v>8.3202999999999996</v>
      </c>
      <c r="L27" s="184">
        <v>17.552399999999999</v>
      </c>
      <c r="M27" s="184">
        <v>41.3996</v>
      </c>
      <c r="N27" s="184">
        <v>51.059100000000001</v>
      </c>
      <c r="O27" s="184">
        <v>14.073499999999999</v>
      </c>
      <c r="P27" s="184">
        <v>12.499700000000001</v>
      </c>
      <c r="Q27" s="184">
        <v>12.3988</v>
      </c>
      <c r="R27" s="184">
        <v>16.132999999999999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44377</v>
      </c>
      <c r="E28" s="184">
        <v>77.305999999999997</v>
      </c>
      <c r="F28" s="184">
        <v>0.15809999999999999</v>
      </c>
      <c r="G28" s="184">
        <v>-0.18720000000000001</v>
      </c>
      <c r="H28" s="184">
        <v>1.0179</v>
      </c>
      <c r="I28" s="184">
        <v>0.59730000000000005</v>
      </c>
      <c r="J28" s="184">
        <v>2.3731</v>
      </c>
      <c r="K28" s="184">
        <v>8.3202999999999996</v>
      </c>
      <c r="L28" s="184">
        <v>17.552399999999999</v>
      </c>
      <c r="M28" s="184">
        <v>41.3996</v>
      </c>
      <c r="N28" s="184">
        <v>51.059100000000001</v>
      </c>
      <c r="O28" s="184">
        <v>14.073499999999999</v>
      </c>
      <c r="P28" s="184">
        <v>14.0899</v>
      </c>
      <c r="Q28" s="184">
        <v>15.902799999999999</v>
      </c>
      <c r="R28" s="184">
        <v>16.132999999999999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44377</v>
      </c>
      <c r="E29" s="184">
        <v>15.2348</v>
      </c>
      <c r="F29" s="184">
        <v>-0.1363</v>
      </c>
      <c r="G29" s="184">
        <v>-0.38969999999999999</v>
      </c>
      <c r="H29" s="184">
        <v>0.77390000000000003</v>
      </c>
      <c r="I29" s="184">
        <v>0.43780000000000002</v>
      </c>
      <c r="J29" s="184">
        <v>2.6915</v>
      </c>
      <c r="K29" s="184">
        <v>6.8007</v>
      </c>
      <c r="L29" s="184">
        <v>11.517899999999999</v>
      </c>
      <c r="M29" s="184">
        <v>31.194199999999999</v>
      </c>
      <c r="N29" s="184">
        <v>41.301099999999998</v>
      </c>
      <c r="O29" s="184"/>
      <c r="P29" s="184"/>
      <c r="Q29" s="184">
        <v>16.938800000000001</v>
      </c>
      <c r="R29" s="184">
        <v>17.661200000000001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44377</v>
      </c>
      <c r="E30" s="184">
        <v>14.664300000000001</v>
      </c>
      <c r="F30" s="184">
        <v>-0.14030000000000001</v>
      </c>
      <c r="G30" s="184">
        <v>-0.40949999999999998</v>
      </c>
      <c r="H30" s="184">
        <v>0.74609999999999999</v>
      </c>
      <c r="I30" s="184">
        <v>0.38129999999999997</v>
      </c>
      <c r="J30" s="184">
        <v>2.5547</v>
      </c>
      <c r="K30" s="184">
        <v>6.4065000000000003</v>
      </c>
      <c r="L30" s="184">
        <v>10.6982</v>
      </c>
      <c r="M30" s="184">
        <v>29.749600000000001</v>
      </c>
      <c r="N30" s="184">
        <v>39.230400000000003</v>
      </c>
      <c r="O30" s="184"/>
      <c r="P30" s="184"/>
      <c r="Q30" s="184">
        <v>15.291600000000001</v>
      </c>
      <c r="R30" s="184">
        <v>15.953200000000001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44377</v>
      </c>
      <c r="E31" s="184">
        <v>186.32</v>
      </c>
      <c r="F31" s="184">
        <v>-0.2356</v>
      </c>
      <c r="G31" s="184">
        <v>-0.54449999999999998</v>
      </c>
      <c r="H31" s="184">
        <v>0.41499999999999998</v>
      </c>
      <c r="I31" s="184">
        <v>-0.75639999999999996</v>
      </c>
      <c r="J31" s="184">
        <v>1.8698999999999999</v>
      </c>
      <c r="K31" s="184">
        <v>9.4840999999999998</v>
      </c>
      <c r="L31" s="184">
        <v>22.2011</v>
      </c>
      <c r="M31" s="184">
        <v>48.509500000000003</v>
      </c>
      <c r="N31" s="184">
        <v>51.172400000000003</v>
      </c>
      <c r="O31" s="184">
        <v>14.419700000000001</v>
      </c>
      <c r="P31" s="184">
        <v>13.8788</v>
      </c>
      <c r="Q31" s="184">
        <v>14.4498</v>
      </c>
      <c r="R31" s="184">
        <v>16.533000000000001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44377</v>
      </c>
      <c r="E32" s="184">
        <v>202.01</v>
      </c>
      <c r="F32" s="184">
        <v>-0.23699999999999999</v>
      </c>
      <c r="G32" s="184">
        <v>-0.54159999999999997</v>
      </c>
      <c r="H32" s="184">
        <v>0.42749999999999999</v>
      </c>
      <c r="I32" s="184">
        <v>-0.73709999999999998</v>
      </c>
      <c r="J32" s="184">
        <v>1.9172</v>
      </c>
      <c r="K32" s="184">
        <v>9.6092999999999993</v>
      </c>
      <c r="L32" s="184">
        <v>22.482299999999999</v>
      </c>
      <c r="M32" s="184">
        <v>49.029899999999998</v>
      </c>
      <c r="N32" s="184">
        <v>51.921500000000002</v>
      </c>
      <c r="O32" s="184">
        <v>15.151199999999999</v>
      </c>
      <c r="P32" s="184">
        <v>14.9534</v>
      </c>
      <c r="Q32" s="184">
        <v>16.253699999999998</v>
      </c>
      <c r="R32" s="184">
        <v>17.1191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44377</v>
      </c>
      <c r="E33" s="184">
        <v>14.63</v>
      </c>
      <c r="F33" s="184">
        <v>2.7000000000000001E-3</v>
      </c>
      <c r="G33" s="184">
        <v>-0.1263</v>
      </c>
      <c r="H33" s="184">
        <v>0.59819999999999995</v>
      </c>
      <c r="I33" s="184">
        <v>7.2499999999999995E-2</v>
      </c>
      <c r="J33" s="184">
        <v>2.2298</v>
      </c>
      <c r="K33" s="184">
        <v>6.3992000000000004</v>
      </c>
      <c r="L33" s="184">
        <v>9.5929000000000002</v>
      </c>
      <c r="M33" s="184">
        <v>24.506399999999999</v>
      </c>
      <c r="N33" s="184">
        <v>32.884</v>
      </c>
      <c r="O33" s="184">
        <v>7.0902000000000003</v>
      </c>
      <c r="P33" s="184"/>
      <c r="Q33" s="184">
        <v>8.4604999999999997</v>
      </c>
      <c r="R33" s="184">
        <v>14.3249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44377</v>
      </c>
      <c r="E34" s="184">
        <v>15.658300000000001</v>
      </c>
      <c r="F34" s="184">
        <v>5.7000000000000002E-3</v>
      </c>
      <c r="G34" s="184">
        <v>-0.1135</v>
      </c>
      <c r="H34" s="184">
        <v>0.61619999999999997</v>
      </c>
      <c r="I34" s="184">
        <v>0.108</v>
      </c>
      <c r="J34" s="184">
        <v>2.3117000000000001</v>
      </c>
      <c r="K34" s="184">
        <v>6.5907999999999998</v>
      </c>
      <c r="L34" s="184">
        <v>10.024100000000001</v>
      </c>
      <c r="M34" s="184">
        <v>25.258400000000002</v>
      </c>
      <c r="N34" s="184">
        <v>33.982799999999997</v>
      </c>
      <c r="O34" s="184">
        <v>8.3469999999999995</v>
      </c>
      <c r="P34" s="184"/>
      <c r="Q34" s="184">
        <v>10.044499999999999</v>
      </c>
      <c r="R34" s="184">
        <v>15.3323</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44377</v>
      </c>
      <c r="E35" s="184">
        <v>16.8</v>
      </c>
      <c r="F35" s="184">
        <v>0</v>
      </c>
      <c r="G35" s="184">
        <v>-5.9499999999999997E-2</v>
      </c>
      <c r="H35" s="184">
        <v>1.2048000000000001</v>
      </c>
      <c r="I35" s="184">
        <v>1.0222</v>
      </c>
      <c r="J35" s="184">
        <v>4.2183999999999999</v>
      </c>
      <c r="K35" s="184">
        <v>11.037699999999999</v>
      </c>
      <c r="L35" s="184">
        <v>18.644100000000002</v>
      </c>
      <c r="M35" s="184">
        <v>37.367100000000001</v>
      </c>
      <c r="N35" s="184">
        <v>55.124699999999997</v>
      </c>
      <c r="O35" s="184">
        <v>12.9101</v>
      </c>
      <c r="P35" s="184"/>
      <c r="Q35" s="184">
        <v>12.2157</v>
      </c>
      <c r="R35" s="184">
        <v>17.607399999999998</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44377</v>
      </c>
      <c r="E36" s="184">
        <v>15.67</v>
      </c>
      <c r="F36" s="184">
        <v>6.3899999999999998E-2</v>
      </c>
      <c r="G36" s="184">
        <v>-6.3799999999999996E-2</v>
      </c>
      <c r="H36" s="184">
        <v>1.2274</v>
      </c>
      <c r="I36" s="184">
        <v>0.96650000000000003</v>
      </c>
      <c r="J36" s="184">
        <v>4.1196000000000002</v>
      </c>
      <c r="K36" s="184">
        <v>10.6638</v>
      </c>
      <c r="L36" s="184">
        <v>17.908200000000001</v>
      </c>
      <c r="M36" s="184">
        <v>36.024299999999997</v>
      </c>
      <c r="N36" s="184">
        <v>53.176900000000003</v>
      </c>
      <c r="O36" s="184">
        <v>11.4</v>
      </c>
      <c r="P36" s="184"/>
      <c r="Q36" s="184">
        <v>10.4932</v>
      </c>
      <c r="R36" s="184">
        <v>16.055499999999999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44377</v>
      </c>
      <c r="E37" s="184">
        <v>14.1814</v>
      </c>
      <c r="F37" s="184">
        <v>-0.18509999999999999</v>
      </c>
      <c r="G37" s="184">
        <v>-0.61180000000000001</v>
      </c>
      <c r="H37" s="184">
        <v>-8.2400000000000001E-2</v>
      </c>
      <c r="I37" s="184">
        <v>-0.30230000000000001</v>
      </c>
      <c r="J37" s="184">
        <v>1.4297</v>
      </c>
      <c r="K37" s="184">
        <v>2.8898000000000001</v>
      </c>
      <c r="L37" s="184">
        <v>9.6816999999999993</v>
      </c>
      <c r="M37" s="184">
        <v>30.980599999999999</v>
      </c>
      <c r="N37" s="184">
        <v>41.638399999999997</v>
      </c>
      <c r="O37" s="184"/>
      <c r="P37" s="184"/>
      <c r="Q37" s="184">
        <v>14.6953</v>
      </c>
      <c r="R37" s="184">
        <v>14.0708</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44377</v>
      </c>
      <c r="E38" s="184">
        <v>13.4674</v>
      </c>
      <c r="F38" s="184">
        <v>-0.1905</v>
      </c>
      <c r="G38" s="184">
        <v>-0.63890000000000002</v>
      </c>
      <c r="H38" s="184">
        <v>-0.12089999999999999</v>
      </c>
      <c r="I38" s="184">
        <v>-0.37869999999999998</v>
      </c>
      <c r="J38" s="184">
        <v>1.2503</v>
      </c>
      <c r="K38" s="184">
        <v>2.3841000000000001</v>
      </c>
      <c r="L38" s="184">
        <v>8.6019000000000005</v>
      </c>
      <c r="M38" s="184">
        <v>29.05</v>
      </c>
      <c r="N38" s="184">
        <v>38.854900000000001</v>
      </c>
      <c r="O38" s="184"/>
      <c r="P38" s="184"/>
      <c r="Q38" s="184">
        <v>12.3933</v>
      </c>
      <c r="R38" s="184">
        <v>11.7902</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44377</v>
      </c>
      <c r="E39" s="184">
        <v>14.1076</v>
      </c>
      <c r="F39" s="184">
        <v>2.3400000000000001E-2</v>
      </c>
      <c r="G39" s="184">
        <v>-4.53E-2</v>
      </c>
      <c r="H39" s="184">
        <v>1.0725</v>
      </c>
      <c r="I39" s="184">
        <v>0.84560000000000002</v>
      </c>
      <c r="J39" s="184">
        <v>3.2728999999999999</v>
      </c>
      <c r="K39" s="184">
        <v>7.1664000000000003</v>
      </c>
      <c r="L39" s="184">
        <v>12.021100000000001</v>
      </c>
      <c r="M39" s="184">
        <v>26.3307</v>
      </c>
      <c r="N39" s="184">
        <v>38.148600000000002</v>
      </c>
      <c r="O39" s="184">
        <v>12.143000000000001</v>
      </c>
      <c r="P39" s="184"/>
      <c r="Q39" s="184">
        <v>12.143000000000001</v>
      </c>
      <c r="R39" s="184">
        <v>14.7804</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44377</v>
      </c>
      <c r="E40" s="184">
        <v>13.477499999999999</v>
      </c>
      <c r="F40" s="184">
        <v>1.9300000000000001E-2</v>
      </c>
      <c r="G40" s="184">
        <v>-6.6699999999999995E-2</v>
      </c>
      <c r="H40" s="184">
        <v>1.0412999999999999</v>
      </c>
      <c r="I40" s="184">
        <v>0.78290000000000004</v>
      </c>
      <c r="J40" s="184">
        <v>3.1234000000000002</v>
      </c>
      <c r="K40" s="184">
        <v>6.7169999999999996</v>
      </c>
      <c r="L40" s="184">
        <v>11.084099999999999</v>
      </c>
      <c r="M40" s="184">
        <v>24.7593</v>
      </c>
      <c r="N40" s="184">
        <v>35.887900000000002</v>
      </c>
      <c r="O40" s="184">
        <v>10.4495</v>
      </c>
      <c r="P40" s="184"/>
      <c r="Q40" s="184">
        <v>10.4495</v>
      </c>
      <c r="R40" s="184">
        <v>13.0639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44377</v>
      </c>
      <c r="E41" s="184">
        <v>188.03769846816601</v>
      </c>
      <c r="F41" s="184">
        <v>0.23549999999999999</v>
      </c>
      <c r="G41" s="184">
        <v>-0.57679999999999998</v>
      </c>
      <c r="H41" s="184">
        <v>0.51070000000000004</v>
      </c>
      <c r="I41" s="184">
        <v>-0.4304</v>
      </c>
      <c r="J41" s="184">
        <v>2.1631</v>
      </c>
      <c r="K41" s="184">
        <v>7.7645</v>
      </c>
      <c r="L41" s="184">
        <v>15.2395</v>
      </c>
      <c r="M41" s="184">
        <v>39.353999999999999</v>
      </c>
      <c r="N41" s="184">
        <v>71.222700000000003</v>
      </c>
      <c r="O41" s="184">
        <v>11.9293</v>
      </c>
      <c r="P41" s="184">
        <v>10.5808</v>
      </c>
      <c r="Q41" s="184">
        <v>11.8185</v>
      </c>
      <c r="R41" s="184">
        <v>21.9816</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44377</v>
      </c>
      <c r="E42" s="184">
        <v>68.465000000000003</v>
      </c>
      <c r="F42" s="184">
        <v>0.23760000000000001</v>
      </c>
      <c r="G42" s="184">
        <v>-0.56610000000000005</v>
      </c>
      <c r="H42" s="184">
        <v>0.52559999999999996</v>
      </c>
      <c r="I42" s="184">
        <v>-0.40060000000000001</v>
      </c>
      <c r="J42" s="184">
        <v>2.2351000000000001</v>
      </c>
      <c r="K42" s="184">
        <v>7.9764999999999997</v>
      </c>
      <c r="L42" s="184">
        <v>15.687900000000001</v>
      </c>
      <c r="M42" s="184">
        <v>40.168199999999999</v>
      </c>
      <c r="N42" s="184">
        <v>72.561999999999998</v>
      </c>
      <c r="O42" s="184">
        <v>13.0664</v>
      </c>
      <c r="P42" s="184">
        <v>11.388400000000001</v>
      </c>
      <c r="Q42" s="184">
        <v>12.584099999999999</v>
      </c>
      <c r="R42" s="184">
        <v>22.981000000000002</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44377</v>
      </c>
      <c r="E43" s="184">
        <v>36.500999999999998</v>
      </c>
      <c r="F43" s="184">
        <v>-2.7000000000000001E-3</v>
      </c>
      <c r="G43" s="184">
        <v>-0.2787</v>
      </c>
      <c r="H43" s="184">
        <v>0.7369</v>
      </c>
      <c r="I43" s="184">
        <v>0.15920000000000001</v>
      </c>
      <c r="J43" s="184">
        <v>2.5568</v>
      </c>
      <c r="K43" s="184">
        <v>7.4317000000000002</v>
      </c>
      <c r="L43" s="184">
        <v>18.290800000000001</v>
      </c>
      <c r="M43" s="184">
        <v>40.5398</v>
      </c>
      <c r="N43" s="184">
        <v>54.665300000000002</v>
      </c>
      <c r="O43" s="184">
        <v>15.5227</v>
      </c>
      <c r="P43" s="184">
        <v>13.318199999999999</v>
      </c>
      <c r="Q43" s="184">
        <v>11.4975</v>
      </c>
      <c r="R43" s="184">
        <v>19.598199999999999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44377</v>
      </c>
      <c r="E44" s="184">
        <v>40.554000000000002</v>
      </c>
      <c r="F44" s="184">
        <v>2.5000000000000001E-3</v>
      </c>
      <c r="G44" s="184">
        <v>-0.26069999999999999</v>
      </c>
      <c r="H44" s="184">
        <v>0.76280000000000003</v>
      </c>
      <c r="I44" s="184">
        <v>0.21249999999999999</v>
      </c>
      <c r="J44" s="184">
        <v>2.6840000000000002</v>
      </c>
      <c r="K44" s="184">
        <v>7.7961999999999998</v>
      </c>
      <c r="L44" s="184">
        <v>19.076799999999999</v>
      </c>
      <c r="M44" s="184">
        <v>41.921300000000002</v>
      </c>
      <c r="N44" s="184">
        <v>56.694099999999999</v>
      </c>
      <c r="O44" s="184">
        <v>16.978400000000001</v>
      </c>
      <c r="P44" s="184">
        <v>14.8611</v>
      </c>
      <c r="Q44" s="184">
        <v>13.0328</v>
      </c>
      <c r="R44" s="184">
        <v>21.145299999999999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44377</v>
      </c>
      <c r="E45" s="184">
        <v>143.30991234565499</v>
      </c>
      <c r="F45" s="184">
        <v>0</v>
      </c>
      <c r="G45" s="184">
        <v>-0.27889999999999998</v>
      </c>
      <c r="H45" s="184">
        <v>0.73729999999999996</v>
      </c>
      <c r="I45" s="184">
        <v>0.1588</v>
      </c>
      <c r="J45" s="184">
        <v>2.5579000000000001</v>
      </c>
      <c r="K45" s="184">
        <v>7.4322999999999997</v>
      </c>
      <c r="L45" s="184">
        <v>18.291599999999999</v>
      </c>
      <c r="M45" s="184">
        <v>40.5413</v>
      </c>
      <c r="N45" s="184">
        <v>54.657600000000002</v>
      </c>
      <c r="O45" s="184">
        <v>15.0726</v>
      </c>
      <c r="P45" s="184">
        <v>12.992000000000001</v>
      </c>
      <c r="Q45" s="184">
        <v>13.110799999999999</v>
      </c>
      <c r="R45" s="184">
        <v>19.466799999999999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44377</v>
      </c>
      <c r="E46" s="184">
        <v>70.9411433524335</v>
      </c>
      <c r="F46" s="184">
        <v>4.0000000000000001E-3</v>
      </c>
      <c r="G46" s="184">
        <v>-0.26079999999999998</v>
      </c>
      <c r="H46" s="184">
        <v>0.76200000000000001</v>
      </c>
      <c r="I46" s="184">
        <v>0.21360000000000001</v>
      </c>
      <c r="J46" s="184">
        <v>2.6848000000000001</v>
      </c>
      <c r="K46" s="184">
        <v>7.7964000000000002</v>
      </c>
      <c r="L46" s="184">
        <v>19.078399999999998</v>
      </c>
      <c r="M46" s="184">
        <v>41.924900000000001</v>
      </c>
      <c r="N46" s="184">
        <v>56.680799999999998</v>
      </c>
      <c r="O46" s="184">
        <v>16.598400000000002</v>
      </c>
      <c r="P46" s="184">
        <v>14.569699999999999</v>
      </c>
      <c r="Q46" s="184">
        <v>13.9398</v>
      </c>
      <c r="R46" s="184">
        <v>21.010200000000001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44377</v>
      </c>
      <c r="E47" s="184">
        <v>37.368000000000002</v>
      </c>
      <c r="F47" s="184">
        <v>-0.155</v>
      </c>
      <c r="G47" s="184">
        <v>-0.35470000000000002</v>
      </c>
      <c r="H47" s="184">
        <v>0.62739999999999996</v>
      </c>
      <c r="I47" s="184">
        <v>-0.1229</v>
      </c>
      <c r="J47" s="184">
        <v>1.6400999999999999</v>
      </c>
      <c r="K47" s="184">
        <v>6.2255000000000003</v>
      </c>
      <c r="L47" s="184">
        <v>11.907</v>
      </c>
      <c r="M47" s="184">
        <v>30.025400000000001</v>
      </c>
      <c r="N47" s="184">
        <v>40.650399999999998</v>
      </c>
      <c r="O47" s="184">
        <v>10.997999999999999</v>
      </c>
      <c r="P47" s="184">
        <v>12.0815</v>
      </c>
      <c r="Q47" s="184">
        <v>14.8306</v>
      </c>
      <c r="R47" s="184">
        <v>14.6167</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44377</v>
      </c>
      <c r="E48" s="184">
        <v>34.286999999999999</v>
      </c>
      <c r="F48" s="184">
        <v>-0.16020000000000001</v>
      </c>
      <c r="G48" s="184">
        <v>-0.36899999999999999</v>
      </c>
      <c r="H48" s="184">
        <v>0.60740000000000005</v>
      </c>
      <c r="I48" s="184">
        <v>-0.16600000000000001</v>
      </c>
      <c r="J48" s="184">
        <v>1.54</v>
      </c>
      <c r="K48" s="184">
        <v>5.9482999999999997</v>
      </c>
      <c r="L48" s="184">
        <v>11.3504</v>
      </c>
      <c r="M48" s="184">
        <v>29.034300000000002</v>
      </c>
      <c r="N48" s="184">
        <v>39.208300000000001</v>
      </c>
      <c r="O48" s="184">
        <v>9.8580000000000005</v>
      </c>
      <c r="P48" s="184">
        <v>10.9084</v>
      </c>
      <c r="Q48" s="184">
        <v>12.5783</v>
      </c>
      <c r="R48" s="184">
        <v>13.4236</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44377</v>
      </c>
      <c r="E49" s="184">
        <v>129.9682</v>
      </c>
      <c r="F49" s="184">
        <v>-0.10290000000000001</v>
      </c>
      <c r="G49" s="184">
        <v>-0.49259999999999998</v>
      </c>
      <c r="H49" s="184">
        <v>0.80020000000000002</v>
      </c>
      <c r="I49" s="184">
        <v>0.91849999999999998</v>
      </c>
      <c r="J49" s="184">
        <v>3.0968</v>
      </c>
      <c r="K49" s="184">
        <v>5.2447999999999997</v>
      </c>
      <c r="L49" s="184">
        <v>7.7774000000000001</v>
      </c>
      <c r="M49" s="184">
        <v>26.902999999999999</v>
      </c>
      <c r="N49" s="184">
        <v>31.297899999999998</v>
      </c>
      <c r="O49" s="184">
        <v>12.0641</v>
      </c>
      <c r="P49" s="184">
        <v>9.5040999999999993</v>
      </c>
      <c r="Q49" s="184">
        <v>8.7680000000000007</v>
      </c>
      <c r="R49" s="184">
        <v>11.6357</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44377</v>
      </c>
      <c r="E50" s="184">
        <v>141.1113</v>
      </c>
      <c r="F50" s="184">
        <v>-9.9500000000000005E-2</v>
      </c>
      <c r="G50" s="184">
        <v>-0.47589999999999999</v>
      </c>
      <c r="H50" s="184">
        <v>0.82389999999999997</v>
      </c>
      <c r="I50" s="184">
        <v>0.96589999999999998</v>
      </c>
      <c r="J50" s="184">
        <v>3.2111000000000001</v>
      </c>
      <c r="K50" s="184">
        <v>5.5702999999999996</v>
      </c>
      <c r="L50" s="184">
        <v>8.4315999999999995</v>
      </c>
      <c r="M50" s="184">
        <v>28.043600000000001</v>
      </c>
      <c r="N50" s="184">
        <v>32.870399999999997</v>
      </c>
      <c r="O50" s="184">
        <v>13.2776</v>
      </c>
      <c r="P50" s="184">
        <v>10.809100000000001</v>
      </c>
      <c r="Q50" s="184">
        <v>10.6119</v>
      </c>
      <c r="R50" s="184">
        <v>12.889900000000001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44377</v>
      </c>
      <c r="E51" s="184">
        <v>15.8393</v>
      </c>
      <c r="F51" s="184">
        <v>8.0199999999999994E-2</v>
      </c>
      <c r="G51" s="184">
        <v>-0.21479999999999999</v>
      </c>
      <c r="H51" s="184">
        <v>0.80959999999999999</v>
      </c>
      <c r="I51" s="184">
        <v>0.75190000000000001</v>
      </c>
      <c r="J51" s="184">
        <v>3.5851000000000002</v>
      </c>
      <c r="K51" s="184">
        <v>9.2170000000000005</v>
      </c>
      <c r="L51" s="184">
        <v>19.983799999999999</v>
      </c>
      <c r="M51" s="184">
        <v>41.095999999999997</v>
      </c>
      <c r="N51" s="184">
        <v>52.021799999999999</v>
      </c>
      <c r="O51" s="184"/>
      <c r="P51" s="184"/>
      <c r="Q51" s="184">
        <v>26.588100000000001</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44377</v>
      </c>
      <c r="E52" s="184">
        <v>15.2788</v>
      </c>
      <c r="F52" s="184">
        <v>7.4700000000000003E-2</v>
      </c>
      <c r="G52" s="184">
        <v>-0.24160000000000001</v>
      </c>
      <c r="H52" s="184">
        <v>0.77100000000000002</v>
      </c>
      <c r="I52" s="184">
        <v>0.6754</v>
      </c>
      <c r="J52" s="184">
        <v>3.4007000000000001</v>
      </c>
      <c r="K52" s="184">
        <v>8.6918000000000006</v>
      </c>
      <c r="L52" s="184">
        <v>18.865100000000002</v>
      </c>
      <c r="M52" s="184">
        <v>39.153700000000001</v>
      </c>
      <c r="N52" s="184">
        <v>49.243499999999997</v>
      </c>
      <c r="O52" s="184"/>
      <c r="P52" s="184"/>
      <c r="Q52" s="184">
        <v>24.2715</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44377</v>
      </c>
      <c r="E57" s="184">
        <v>22.454000000000001</v>
      </c>
      <c r="F57" s="184">
        <v>4.4600000000000001E-2</v>
      </c>
      <c r="G57" s="184">
        <v>-0.2177</v>
      </c>
      <c r="H57" s="184">
        <v>0.92589999999999995</v>
      </c>
      <c r="I57" s="184">
        <v>0.4294</v>
      </c>
      <c r="J57" s="184">
        <v>3.0188999999999999</v>
      </c>
      <c r="K57" s="184">
        <v>8.0974000000000004</v>
      </c>
      <c r="L57" s="184">
        <v>14.936500000000001</v>
      </c>
      <c r="M57" s="184">
        <v>34.753599999999999</v>
      </c>
      <c r="N57" s="184">
        <v>44.8645</v>
      </c>
      <c r="O57" s="184">
        <v>16.404599999999999</v>
      </c>
      <c r="P57" s="184">
        <v>16.1816</v>
      </c>
      <c r="Q57" s="184">
        <v>14.6251</v>
      </c>
      <c r="R57" s="184">
        <v>17.804200000000002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44377</v>
      </c>
      <c r="E58" s="184">
        <v>20.338999999999999</v>
      </c>
      <c r="F58" s="184">
        <v>3.9300000000000002E-2</v>
      </c>
      <c r="G58" s="184">
        <v>-0.2354</v>
      </c>
      <c r="H58" s="184">
        <v>0.89790000000000003</v>
      </c>
      <c r="I58" s="184">
        <v>0.37509999999999999</v>
      </c>
      <c r="J58" s="184">
        <v>2.8833000000000002</v>
      </c>
      <c r="K58" s="184">
        <v>7.7163000000000004</v>
      </c>
      <c r="L58" s="184">
        <v>14.1166</v>
      </c>
      <c r="M58" s="184">
        <v>33.291800000000002</v>
      </c>
      <c r="N58" s="184">
        <v>42.749899999999997</v>
      </c>
      <c r="O58" s="184">
        <v>14.6273</v>
      </c>
      <c r="P58" s="184">
        <v>14.2447</v>
      </c>
      <c r="Q58" s="184">
        <v>12.727499999999999</v>
      </c>
      <c r="R58" s="184">
        <v>16.037400000000002</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44377</v>
      </c>
      <c r="E59" s="184">
        <v>15.027900000000001</v>
      </c>
      <c r="F59" s="184">
        <v>-8.5099999999999995E-2</v>
      </c>
      <c r="G59" s="184">
        <v>-1.0339</v>
      </c>
      <c r="H59" s="184">
        <v>-0.16539999999999999</v>
      </c>
      <c r="I59" s="184">
        <v>0.2482</v>
      </c>
      <c r="J59" s="184">
        <v>1.7875000000000001</v>
      </c>
      <c r="K59" s="184">
        <v>4.1196000000000002</v>
      </c>
      <c r="L59" s="184">
        <v>8.4076000000000004</v>
      </c>
      <c r="M59" s="184">
        <v>27.006399999999999</v>
      </c>
      <c r="N59" s="184">
        <v>34.767299999999999</v>
      </c>
      <c r="O59" s="184"/>
      <c r="P59" s="184"/>
      <c r="Q59" s="184">
        <v>15.691599999999999</v>
      </c>
      <c r="R59" s="184">
        <v>17.400200000000002</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44377</v>
      </c>
      <c r="E60" s="184">
        <v>14.3675</v>
      </c>
      <c r="F60" s="184">
        <v>-8.9700000000000002E-2</v>
      </c>
      <c r="G60" s="184">
        <v>-1.0557000000000001</v>
      </c>
      <c r="H60" s="184">
        <v>-0.19589999999999999</v>
      </c>
      <c r="I60" s="184">
        <v>0.18690000000000001</v>
      </c>
      <c r="J60" s="184">
        <v>1.6413</v>
      </c>
      <c r="K60" s="184">
        <v>3.7050000000000001</v>
      </c>
      <c r="L60" s="184">
        <v>7.55</v>
      </c>
      <c r="M60" s="184">
        <v>25.498999999999999</v>
      </c>
      <c r="N60" s="184">
        <v>32.534199999999998</v>
      </c>
      <c r="O60" s="184"/>
      <c r="P60" s="184"/>
      <c r="Q60" s="184">
        <v>13.846</v>
      </c>
      <c r="R60" s="184">
        <v>15.504200000000001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44377</v>
      </c>
      <c r="E61" s="184">
        <v>13.711499999999999</v>
      </c>
      <c r="F61" s="184">
        <v>-3.2800000000000003E-2</v>
      </c>
      <c r="G61" s="184">
        <v>-0.1769</v>
      </c>
      <c r="H61" s="184">
        <v>0.60089999999999999</v>
      </c>
      <c r="I61" s="184">
        <v>0.29920000000000002</v>
      </c>
      <c r="J61" s="184">
        <v>2.7949000000000002</v>
      </c>
      <c r="K61" s="184">
        <v>7.3567999999999998</v>
      </c>
      <c r="L61" s="184">
        <v>11.1107</v>
      </c>
      <c r="M61" s="184">
        <v>26.9407</v>
      </c>
      <c r="N61" s="184">
        <v>34.8628</v>
      </c>
      <c r="O61" s="184">
        <v>11.6791</v>
      </c>
      <c r="P61" s="184"/>
      <c r="Q61" s="184">
        <v>10.470499999999999</v>
      </c>
      <c r="R61" s="184">
        <v>12.6379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44377</v>
      </c>
      <c r="E62" s="184">
        <v>12.9757</v>
      </c>
      <c r="F62" s="184">
        <v>-3.85E-2</v>
      </c>
      <c r="G62" s="184">
        <v>-0.20300000000000001</v>
      </c>
      <c r="H62" s="184">
        <v>0.56340000000000001</v>
      </c>
      <c r="I62" s="184">
        <v>0.22550000000000001</v>
      </c>
      <c r="J62" s="184">
        <v>2.6185</v>
      </c>
      <c r="K62" s="184">
        <v>6.8433999999999999</v>
      </c>
      <c r="L62" s="184">
        <v>10.0755</v>
      </c>
      <c r="M62" s="184">
        <v>25.1647</v>
      </c>
      <c r="N62" s="184">
        <v>32.326799999999999</v>
      </c>
      <c r="O62" s="184">
        <v>9.7190999999999992</v>
      </c>
      <c r="P62" s="184"/>
      <c r="Q62" s="184">
        <v>8.5648999999999997</v>
      </c>
      <c r="R62" s="184">
        <v>10.648899999999999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44377</v>
      </c>
      <c r="E63" s="184">
        <v>62.038499999999999</v>
      </c>
      <c r="F63" s="184">
        <v>0.2213</v>
      </c>
      <c r="G63" s="184">
        <v>0.36969999999999997</v>
      </c>
      <c r="H63" s="184">
        <v>1.1631</v>
      </c>
      <c r="I63" s="184">
        <v>0.71120000000000005</v>
      </c>
      <c r="J63" s="184">
        <v>4.3042999999999996</v>
      </c>
      <c r="K63" s="184">
        <v>9.2918000000000003</v>
      </c>
      <c r="L63" s="184">
        <v>20.317299999999999</v>
      </c>
      <c r="M63" s="184">
        <v>43.5794</v>
      </c>
      <c r="N63" s="184">
        <v>50.368699999999997</v>
      </c>
      <c r="O63" s="184">
        <v>4.7900999999999998</v>
      </c>
      <c r="P63" s="184">
        <v>8.1393000000000004</v>
      </c>
      <c r="Q63" s="184">
        <v>12.0311</v>
      </c>
      <c r="R63" s="184">
        <v>6.9065000000000003</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44377</v>
      </c>
      <c r="E64" s="184">
        <v>67.723500000000001</v>
      </c>
      <c r="F64" s="184">
        <v>0.2233</v>
      </c>
      <c r="G64" s="184">
        <v>0.38</v>
      </c>
      <c r="H64" s="184">
        <v>1.1776</v>
      </c>
      <c r="I64" s="184">
        <v>0.73929999999999996</v>
      </c>
      <c r="J64" s="184">
        <v>4.3747999999999996</v>
      </c>
      <c r="K64" s="184">
        <v>9.5152999999999999</v>
      </c>
      <c r="L64" s="184">
        <v>20.812100000000001</v>
      </c>
      <c r="M64" s="184">
        <v>44.444800000000001</v>
      </c>
      <c r="N64" s="184">
        <v>51.563000000000002</v>
      </c>
      <c r="O64" s="184">
        <v>5.6782000000000004</v>
      </c>
      <c r="P64" s="184">
        <v>9.3566000000000003</v>
      </c>
      <c r="Q64" s="184">
        <v>12.0322</v>
      </c>
      <c r="R64" s="184">
        <v>7.7396000000000003</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44377</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44377</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44377</v>
      </c>
      <c r="E69" s="184">
        <v>91.45</v>
      </c>
      <c r="F69" s="184">
        <v>0.1095</v>
      </c>
      <c r="G69" s="184">
        <v>-8.7400000000000005E-2</v>
      </c>
      <c r="H69" s="184">
        <v>0.68259999999999998</v>
      </c>
      <c r="I69" s="184">
        <v>0.64939999999999998</v>
      </c>
      <c r="J69" s="184">
        <v>3.8732000000000002</v>
      </c>
      <c r="K69" s="184">
        <v>11.1584</v>
      </c>
      <c r="L69" s="184">
        <v>15.1183</v>
      </c>
      <c r="M69" s="184">
        <v>34.130200000000002</v>
      </c>
      <c r="N69" s="184">
        <v>45.528300000000002</v>
      </c>
      <c r="O69" s="184">
        <v>11.321999999999999</v>
      </c>
      <c r="P69" s="184">
        <v>10.217599999999999</v>
      </c>
      <c r="Q69" s="184">
        <v>13.5548</v>
      </c>
      <c r="R69" s="184">
        <v>15.2578</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44377</v>
      </c>
      <c r="E70" s="184">
        <v>102.27</v>
      </c>
      <c r="F70" s="184">
        <v>0.11749999999999999</v>
      </c>
      <c r="G70" s="184">
        <v>-5.8599999999999999E-2</v>
      </c>
      <c r="H70" s="184">
        <v>0.71889999999999998</v>
      </c>
      <c r="I70" s="184">
        <v>0.71889999999999998</v>
      </c>
      <c r="J70" s="184">
        <v>4.0281000000000002</v>
      </c>
      <c r="K70" s="184">
        <v>11.6241</v>
      </c>
      <c r="L70" s="184">
        <v>16.084</v>
      </c>
      <c r="M70" s="184">
        <v>35.780700000000003</v>
      </c>
      <c r="N70" s="184">
        <v>47.938699999999997</v>
      </c>
      <c r="O70" s="184">
        <v>13.053599999999999</v>
      </c>
      <c r="P70" s="184">
        <v>11.8665</v>
      </c>
      <c r="Q70" s="184">
        <v>12.754799999999999</v>
      </c>
      <c r="R70" s="184">
        <v>17.1355</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44377</v>
      </c>
      <c r="E71" s="184">
        <v>100.85</v>
      </c>
      <c r="F71" s="184">
        <v>0</v>
      </c>
      <c r="G71" s="184">
        <v>-0.31630000000000003</v>
      </c>
      <c r="H71" s="184">
        <v>0.70899999999999996</v>
      </c>
      <c r="I71" s="184">
        <v>0.16889999999999999</v>
      </c>
      <c r="J71" s="184">
        <v>2.8557000000000001</v>
      </c>
      <c r="K71" s="184">
        <v>6.8779000000000003</v>
      </c>
      <c r="L71" s="184">
        <v>12.7193</v>
      </c>
      <c r="M71" s="184">
        <v>32.889699999999998</v>
      </c>
      <c r="N71" s="184">
        <v>43.049599999999998</v>
      </c>
      <c r="O71" s="184">
        <v>10.492800000000001</v>
      </c>
      <c r="P71" s="184">
        <v>13.544</v>
      </c>
      <c r="Q71" s="184">
        <v>11.3626</v>
      </c>
      <c r="R71" s="184">
        <v>14.849600000000001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44377</v>
      </c>
      <c r="E72" s="184">
        <v>110.19</v>
      </c>
      <c r="F72" s="184">
        <v>0</v>
      </c>
      <c r="G72" s="184">
        <v>-0.30759999999999998</v>
      </c>
      <c r="H72" s="184">
        <v>0.73129999999999995</v>
      </c>
      <c r="I72" s="184">
        <v>0.2092</v>
      </c>
      <c r="J72" s="184">
        <v>2.9621</v>
      </c>
      <c r="K72" s="184">
        <v>7.2096</v>
      </c>
      <c r="L72" s="184">
        <v>13.4109</v>
      </c>
      <c r="M72" s="184">
        <v>34.116399999999999</v>
      </c>
      <c r="N72" s="184">
        <v>44.796300000000002</v>
      </c>
      <c r="O72" s="184">
        <v>11.8163</v>
      </c>
      <c r="P72" s="184">
        <v>14.925800000000001</v>
      </c>
      <c r="Q72" s="184">
        <v>14.668900000000001</v>
      </c>
      <c r="R72" s="184">
        <v>16.268799999999999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44377</v>
      </c>
      <c r="E73" s="184">
        <v>247.7859</v>
      </c>
      <c r="F73" s="184">
        <v>4.6699999999999998E-2</v>
      </c>
      <c r="G73" s="184">
        <v>-0.21049999999999999</v>
      </c>
      <c r="H73" s="184">
        <v>0.1414</v>
      </c>
      <c r="I73" s="184">
        <v>0.92059999999999997</v>
      </c>
      <c r="J73" s="184">
        <v>3.9493</v>
      </c>
      <c r="K73" s="184">
        <v>19.391400000000001</v>
      </c>
      <c r="L73" s="184">
        <v>30.469000000000001</v>
      </c>
      <c r="M73" s="184">
        <v>55.744700000000002</v>
      </c>
      <c r="N73" s="184">
        <v>86.274799999999999</v>
      </c>
      <c r="O73" s="184">
        <v>24.8276</v>
      </c>
      <c r="P73" s="184">
        <v>17.9849</v>
      </c>
      <c r="Q73" s="184">
        <v>17.137799999999999</v>
      </c>
      <c r="R73" s="184">
        <v>32.799300000000002</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44377</v>
      </c>
      <c r="E74" s="184">
        <v>256.22230000000002</v>
      </c>
      <c r="F74" s="184">
        <v>4.6800000000000001E-2</v>
      </c>
      <c r="G74" s="184">
        <v>-0.20949999999999999</v>
      </c>
      <c r="H74" s="184">
        <v>0.14299999999999999</v>
      </c>
      <c r="I74" s="184">
        <v>0.92410000000000003</v>
      </c>
      <c r="J74" s="184">
        <v>3.9672000000000001</v>
      </c>
      <c r="K74" s="184">
        <v>19.3705</v>
      </c>
      <c r="L74" s="184">
        <v>30.497</v>
      </c>
      <c r="M74" s="184">
        <v>55.838200000000001</v>
      </c>
      <c r="N74" s="184">
        <v>86.612799999999993</v>
      </c>
      <c r="O74" s="184">
        <v>25.8993</v>
      </c>
      <c r="P74" s="184">
        <v>18.680499999999999</v>
      </c>
      <c r="Q74" s="184">
        <v>17.875900000000001</v>
      </c>
      <c r="R74" s="184">
        <v>34.092799999999997</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44377</v>
      </c>
      <c r="E75" s="184">
        <v>198.8631</v>
      </c>
      <c r="F75" s="184">
        <v>-1.49E-2</v>
      </c>
      <c r="G75" s="184">
        <v>-0.19980000000000001</v>
      </c>
      <c r="H75" s="184">
        <v>0.57069999999999999</v>
      </c>
      <c r="I75" s="184">
        <v>0.29160000000000003</v>
      </c>
      <c r="J75" s="184">
        <v>2.5167999999999999</v>
      </c>
      <c r="K75" s="184">
        <v>7.1273999999999997</v>
      </c>
      <c r="L75" s="184">
        <v>13.004200000000001</v>
      </c>
      <c r="M75" s="184">
        <v>34.229399999999998</v>
      </c>
      <c r="N75" s="184">
        <v>40.559800000000003</v>
      </c>
      <c r="O75" s="184">
        <v>14.770899999999999</v>
      </c>
      <c r="P75" s="184">
        <v>14.061199999999999</v>
      </c>
      <c r="Q75" s="184">
        <v>15.9062</v>
      </c>
      <c r="R75" s="184">
        <v>16.5474</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44377</v>
      </c>
      <c r="E76" s="184">
        <v>88.458037485275796</v>
      </c>
      <c r="F76" s="184">
        <v>-1.49E-2</v>
      </c>
      <c r="G76" s="184">
        <v>-0.19980000000000001</v>
      </c>
      <c r="H76" s="184">
        <v>0.57069999999999999</v>
      </c>
      <c r="I76" s="184">
        <v>0.29160000000000003</v>
      </c>
      <c r="J76" s="184">
        <v>2.5167999999999999</v>
      </c>
      <c r="K76" s="184">
        <v>7.1275000000000004</v>
      </c>
      <c r="L76" s="184">
        <v>13.0047</v>
      </c>
      <c r="M76" s="184">
        <v>34.229599999999998</v>
      </c>
      <c r="N76" s="184">
        <v>40.559199999999997</v>
      </c>
      <c r="O76" s="184">
        <v>14.494</v>
      </c>
      <c r="P76" s="184">
        <v>13.8924</v>
      </c>
      <c r="Q76" s="184">
        <v>15.804</v>
      </c>
      <c r="R76" s="184">
        <v>16.345400000000001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44377</v>
      </c>
      <c r="E77" s="184">
        <v>439.66629528782198</v>
      </c>
      <c r="F77" s="184">
        <v>-1.6799999999999999E-2</v>
      </c>
      <c r="G77" s="184">
        <v>-0.2094</v>
      </c>
      <c r="H77" s="184">
        <v>0.55679999999999996</v>
      </c>
      <c r="I77" s="184">
        <v>0.26369999999999999</v>
      </c>
      <c r="J77" s="184">
        <v>2.4508000000000001</v>
      </c>
      <c r="K77" s="184">
        <v>6.9345999999999997</v>
      </c>
      <c r="L77" s="184">
        <v>12.601100000000001</v>
      </c>
      <c r="M77" s="184">
        <v>33.531999999999996</v>
      </c>
      <c r="N77" s="184">
        <v>39.609499999999997</v>
      </c>
      <c r="O77" s="184">
        <v>13.9694</v>
      </c>
      <c r="P77" s="184">
        <v>13.0905</v>
      </c>
      <c r="Q77" s="184">
        <v>15.9663</v>
      </c>
      <c r="R77" s="184">
        <v>15.7805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44377</v>
      </c>
      <c r="E78" s="184">
        <v>397.33170361780799</v>
      </c>
      <c r="F78" s="184">
        <v>-1.6799999999999999E-2</v>
      </c>
      <c r="G78" s="184">
        <v>-0.2097</v>
      </c>
      <c r="H78" s="184">
        <v>0.55659999999999998</v>
      </c>
      <c r="I78" s="184">
        <v>0.2636</v>
      </c>
      <c r="J78" s="184">
        <v>2.4510999999999998</v>
      </c>
      <c r="K78" s="184">
        <v>6.9351000000000003</v>
      </c>
      <c r="L78" s="184">
        <v>12.6022</v>
      </c>
      <c r="M78" s="184">
        <v>33.534199999999998</v>
      </c>
      <c r="N78" s="184">
        <v>39.612099999999998</v>
      </c>
      <c r="O78" s="184">
        <v>13.693899999999999</v>
      </c>
      <c r="P78" s="184">
        <v>12.925000000000001</v>
      </c>
      <c r="Q78" s="184">
        <v>15.524699999999999</v>
      </c>
      <c r="R78" s="184">
        <v>15.5837</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44377</v>
      </c>
      <c r="E79" s="184">
        <v>22.925899999999999</v>
      </c>
      <c r="F79" s="184">
        <v>-5.5800000000000002E-2</v>
      </c>
      <c r="G79" s="184">
        <v>-0.48749999999999999</v>
      </c>
      <c r="H79" s="184">
        <v>0.14369999999999999</v>
      </c>
      <c r="I79" s="184">
        <v>-0.13589999999999999</v>
      </c>
      <c r="J79" s="184">
        <v>1.93</v>
      </c>
      <c r="K79" s="184">
        <v>5.1116000000000001</v>
      </c>
      <c r="L79" s="184">
        <v>8.3187999999999995</v>
      </c>
      <c r="M79" s="184">
        <v>26.805299999999999</v>
      </c>
      <c r="N79" s="184">
        <v>34.489600000000003</v>
      </c>
      <c r="O79" s="184">
        <v>11.3711</v>
      </c>
      <c r="P79" s="184">
        <v>11.452999999999999</v>
      </c>
      <c r="Q79" s="184">
        <v>11.591900000000001</v>
      </c>
      <c r="R79" s="184">
        <v>13.8279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44377</v>
      </c>
      <c r="E80" s="184">
        <v>21.363399999999999</v>
      </c>
      <c r="F80" s="184">
        <v>-5.9900000000000002E-2</v>
      </c>
      <c r="G80" s="184">
        <v>-0.50860000000000005</v>
      </c>
      <c r="H80" s="184">
        <v>0.1139</v>
      </c>
      <c r="I80" s="184">
        <v>-0.1948</v>
      </c>
      <c r="J80" s="184">
        <v>1.7890999999999999</v>
      </c>
      <c r="K80" s="184">
        <v>4.7107000000000001</v>
      </c>
      <c r="L80" s="184">
        <v>7.5061</v>
      </c>
      <c r="M80" s="184">
        <v>25.381599999999999</v>
      </c>
      <c r="N80" s="184">
        <v>32.460700000000003</v>
      </c>
      <c r="O80" s="184">
        <v>9.782</v>
      </c>
      <c r="P80" s="184">
        <v>10.2164</v>
      </c>
      <c r="Q80" s="184">
        <v>10.5578</v>
      </c>
      <c r="R80" s="184">
        <v>12.119899999999999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44377</v>
      </c>
      <c r="E81" s="184">
        <v>122.25620000000001</v>
      </c>
      <c r="F81" s="184">
        <v>7.1000000000000004E-3</v>
      </c>
      <c r="G81" s="184">
        <v>-2.7699999999999999E-2</v>
      </c>
      <c r="H81" s="184">
        <v>1.0714999999999999</v>
      </c>
      <c r="I81" s="184">
        <v>0.78990000000000005</v>
      </c>
      <c r="J81" s="184">
        <v>3.4344000000000001</v>
      </c>
      <c r="K81" s="184">
        <v>8.6929999999999996</v>
      </c>
      <c r="L81" s="184">
        <v>15.186199999999999</v>
      </c>
      <c r="M81" s="184">
        <v>33.348199999999999</v>
      </c>
      <c r="N81" s="184">
        <v>40.379300000000001</v>
      </c>
      <c r="O81" s="184">
        <v>12.477</v>
      </c>
      <c r="P81" s="184">
        <v>12.7293</v>
      </c>
      <c r="Q81" s="184">
        <v>12.6264</v>
      </c>
      <c r="R81" s="184">
        <v>15.1487</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44377</v>
      </c>
      <c r="E82" s="184">
        <v>131.51689999999999</v>
      </c>
      <c r="F82" s="184">
        <v>1.0800000000000001E-2</v>
      </c>
      <c r="G82" s="184">
        <v>-9.5999999999999992E-3</v>
      </c>
      <c r="H82" s="184">
        <v>1.0971</v>
      </c>
      <c r="I82" s="184">
        <v>0.8407</v>
      </c>
      <c r="J82" s="184">
        <v>3.5548000000000002</v>
      </c>
      <c r="K82" s="184">
        <v>9.0447000000000006</v>
      </c>
      <c r="L82" s="184">
        <v>15.921900000000001</v>
      </c>
      <c r="M82" s="184">
        <v>34.560400000000001</v>
      </c>
      <c r="N82" s="184">
        <v>42.044400000000003</v>
      </c>
      <c r="O82" s="184">
        <v>13.763299999999999</v>
      </c>
      <c r="P82" s="184">
        <v>14.015499999999999</v>
      </c>
      <c r="Q82" s="184">
        <v>11.9819</v>
      </c>
      <c r="R82" s="184">
        <v>16.38</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44377</v>
      </c>
      <c r="E83" s="184">
        <v>299.32510000000002</v>
      </c>
      <c r="F83" s="184">
        <v>9.3700000000000006E-2</v>
      </c>
      <c r="G83" s="184">
        <v>-0.49270000000000003</v>
      </c>
      <c r="H83" s="184">
        <v>0.2087</v>
      </c>
      <c r="I83" s="184">
        <v>-0.5645</v>
      </c>
      <c r="J83" s="184">
        <v>2.6299000000000001</v>
      </c>
      <c r="K83" s="184">
        <v>6.4291999999999998</v>
      </c>
      <c r="L83" s="184">
        <v>14.368600000000001</v>
      </c>
      <c r="M83" s="184">
        <v>35.034799999999997</v>
      </c>
      <c r="N83" s="184">
        <v>43.685200000000002</v>
      </c>
      <c r="O83" s="184">
        <v>12.270799999999999</v>
      </c>
      <c r="P83" s="184">
        <v>11.0002</v>
      </c>
      <c r="Q83" s="184">
        <v>13.8764</v>
      </c>
      <c r="R83" s="184">
        <v>14.052</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44377</v>
      </c>
      <c r="E84" s="184">
        <v>377.52323575941602</v>
      </c>
      <c r="F84" s="184">
        <v>9.11E-2</v>
      </c>
      <c r="G84" s="184">
        <v>-0.50580000000000003</v>
      </c>
      <c r="H84" s="184">
        <v>0.19020000000000001</v>
      </c>
      <c r="I84" s="184">
        <v>-0.58989999999999998</v>
      </c>
      <c r="J84" s="184">
        <v>2.5533999999999999</v>
      </c>
      <c r="K84" s="184">
        <v>6.1862000000000004</v>
      </c>
      <c r="L84" s="184">
        <v>13.8162</v>
      </c>
      <c r="M84" s="184">
        <v>34.0319</v>
      </c>
      <c r="N84" s="184">
        <v>42.244799999999998</v>
      </c>
      <c r="O84" s="184">
        <v>10.9918</v>
      </c>
      <c r="P84" s="184">
        <v>9.6967999999999996</v>
      </c>
      <c r="Q84" s="184">
        <v>15.146800000000001</v>
      </c>
      <c r="R84" s="184">
        <v>12.8857</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44377</v>
      </c>
      <c r="E85" s="184">
        <v>11.63</v>
      </c>
      <c r="F85" s="184">
        <v>0.2586</v>
      </c>
      <c r="G85" s="184">
        <v>0.17230000000000001</v>
      </c>
      <c r="H85" s="184">
        <v>1.0426</v>
      </c>
      <c r="I85" s="184">
        <v>0.77990000000000004</v>
      </c>
      <c r="J85" s="184">
        <v>4.3986000000000001</v>
      </c>
      <c r="K85" s="184">
        <v>8.5900999999999996</v>
      </c>
      <c r="L85" s="184">
        <v>15.377000000000001</v>
      </c>
      <c r="M85" s="184"/>
      <c r="N85" s="184"/>
      <c r="O85" s="184"/>
      <c r="P85" s="184"/>
      <c r="Q85" s="184">
        <v>16.3</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44377</v>
      </c>
      <c r="E86" s="184">
        <v>11.55</v>
      </c>
      <c r="F86" s="184">
        <v>0.26040000000000002</v>
      </c>
      <c r="G86" s="184">
        <v>8.6699999999999999E-2</v>
      </c>
      <c r="H86" s="184">
        <v>0.96150000000000002</v>
      </c>
      <c r="I86" s="184">
        <v>0.69750000000000001</v>
      </c>
      <c r="J86" s="184">
        <v>4.2419000000000002</v>
      </c>
      <c r="K86" s="184">
        <v>8.1461000000000006</v>
      </c>
      <c r="L86" s="184">
        <v>14.583299999999999</v>
      </c>
      <c r="M86" s="184"/>
      <c r="N86" s="184"/>
      <c r="O86" s="184"/>
      <c r="P86" s="184"/>
      <c r="Q86" s="184">
        <v>15.5</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44377</v>
      </c>
      <c r="E87" s="184">
        <v>237.79310000000001</v>
      </c>
      <c r="F87" s="184">
        <v>6.4600000000000005E-2</v>
      </c>
      <c r="G87" s="184">
        <v>-5.6800000000000003E-2</v>
      </c>
      <c r="H87" s="184">
        <v>1.0820000000000001</v>
      </c>
      <c r="I87" s="184">
        <v>0.45040000000000002</v>
      </c>
      <c r="J87" s="184">
        <v>2.5807000000000002</v>
      </c>
      <c r="K87" s="184">
        <v>9.9436999999999998</v>
      </c>
      <c r="L87" s="184">
        <v>19.518799999999999</v>
      </c>
      <c r="M87" s="184">
        <v>41.208300000000001</v>
      </c>
      <c r="N87" s="184">
        <v>52.1</v>
      </c>
      <c r="O87" s="184">
        <v>11.7857</v>
      </c>
      <c r="P87" s="184">
        <v>11.8855</v>
      </c>
      <c r="Q87" s="184">
        <v>12.3843</v>
      </c>
      <c r="R87" s="184">
        <v>16.669599999999999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44377</v>
      </c>
      <c r="E88" s="184">
        <v>232.545772281891</v>
      </c>
      <c r="F88" s="184">
        <v>6.2700000000000006E-2</v>
      </c>
      <c r="G88" s="184">
        <v>-6.5699999999999995E-2</v>
      </c>
      <c r="H88" s="184">
        <v>1.0692999999999999</v>
      </c>
      <c r="I88" s="184">
        <v>0.42480000000000001</v>
      </c>
      <c r="J88" s="184">
        <v>2.5192999999999999</v>
      </c>
      <c r="K88" s="184">
        <v>9.7601999999999993</v>
      </c>
      <c r="L88" s="184">
        <v>19.1235</v>
      </c>
      <c r="M88" s="184">
        <v>40.5077</v>
      </c>
      <c r="N88" s="184">
        <v>50.95</v>
      </c>
      <c r="O88" s="184">
        <v>10.998699999999999</v>
      </c>
      <c r="P88" s="184">
        <v>11.0982</v>
      </c>
      <c r="Q88" s="184">
        <v>12.602399999999999</v>
      </c>
      <c r="R88" s="184">
        <v>15.801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3.7542105263157925E-2</v>
      </c>
      <c r="G89" s="186">
        <v>-0.1844197368421053</v>
      </c>
      <c r="H89" s="186">
        <v>0.78633157894736849</v>
      </c>
      <c r="I89" s="186">
        <v>0.43566842105263165</v>
      </c>
      <c r="J89" s="186">
        <v>2.9694539473684203</v>
      </c>
      <c r="K89" s="186">
        <v>8.0241000000000025</v>
      </c>
      <c r="L89" s="186">
        <v>14.874315789473679</v>
      </c>
      <c r="M89" s="186">
        <v>34.8549337837838</v>
      </c>
      <c r="N89" s="186">
        <v>45.854937837837824</v>
      </c>
      <c r="O89" s="186">
        <v>13.234266129032255</v>
      </c>
      <c r="P89" s="186">
        <v>12.712541999999999</v>
      </c>
      <c r="Q89" s="186">
        <v>13.470001315789476</v>
      </c>
      <c r="R89" s="186">
        <v>16.943180000000002</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2.1350000000000001E-2</v>
      </c>
      <c r="G90" s="186">
        <v>-0.20960000000000001</v>
      </c>
      <c r="H90" s="186">
        <v>0.77174999999999994</v>
      </c>
      <c r="I90" s="186">
        <v>0.43535000000000001</v>
      </c>
      <c r="J90" s="186">
        <v>2.8388999999999998</v>
      </c>
      <c r="K90" s="186">
        <v>7.6859500000000001</v>
      </c>
      <c r="L90" s="186">
        <v>14.819050000000001</v>
      </c>
      <c r="M90" s="186">
        <v>34.656999999999996</v>
      </c>
      <c r="N90" s="186">
        <v>44.696550000000002</v>
      </c>
      <c r="O90" s="186">
        <v>13.059999999999999</v>
      </c>
      <c r="P90" s="186">
        <v>12.77685</v>
      </c>
      <c r="Q90" s="186">
        <v>13.45495</v>
      </c>
      <c r="R90" s="186">
        <v>16.087249999999997</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44377</v>
      </c>
      <c r="E93" s="184">
        <v>21.0778</v>
      </c>
      <c r="F93" s="184">
        <v>3.9899999999999998E-2</v>
      </c>
      <c r="G93" s="184">
        <v>9.2100000000000001E-2</v>
      </c>
      <c r="H93" s="184">
        <v>0.10780000000000001</v>
      </c>
      <c r="I93" s="184">
        <v>0.22159999999999999</v>
      </c>
      <c r="J93" s="184">
        <v>0.52649999999999997</v>
      </c>
      <c r="K93" s="184">
        <v>1.2586999999999999</v>
      </c>
      <c r="L93" s="184">
        <v>2.2751999999999999</v>
      </c>
      <c r="M93" s="184">
        <v>3.0009000000000001</v>
      </c>
      <c r="N93" s="184">
        <v>3.5198999999999998</v>
      </c>
      <c r="O93" s="184">
        <v>5.1429</v>
      </c>
      <c r="P93" s="184">
        <v>5.5056000000000003</v>
      </c>
      <c r="Q93" s="184">
        <v>6.4425999999999997</v>
      </c>
      <c r="R93" s="184">
        <v>4.6032000000000002</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44377</v>
      </c>
      <c r="E94" s="184">
        <v>22.092400000000001</v>
      </c>
      <c r="F94" s="184">
        <v>4.1200000000000001E-2</v>
      </c>
      <c r="G94" s="184">
        <v>0.10059999999999999</v>
      </c>
      <c r="H94" s="184">
        <v>0.1201</v>
      </c>
      <c r="I94" s="184">
        <v>0.24640000000000001</v>
      </c>
      <c r="J94" s="184">
        <v>0.58550000000000002</v>
      </c>
      <c r="K94" s="184">
        <v>1.425</v>
      </c>
      <c r="L94" s="184">
        <v>2.6002999999999998</v>
      </c>
      <c r="M94" s="184">
        <v>3.4855</v>
      </c>
      <c r="N94" s="184">
        <v>4.1657000000000002</v>
      </c>
      <c r="O94" s="184">
        <v>5.7763</v>
      </c>
      <c r="P94" s="184">
        <v>6.1535000000000002</v>
      </c>
      <c r="Q94" s="184">
        <v>7.17</v>
      </c>
      <c r="R94" s="184">
        <v>5.2342000000000004</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44377</v>
      </c>
      <c r="E95" s="184">
        <v>15.6401</v>
      </c>
      <c r="F95" s="184">
        <v>6.1400000000000003E-2</v>
      </c>
      <c r="G95" s="184">
        <v>6.7199999999999996E-2</v>
      </c>
      <c r="H95" s="184">
        <v>0.112</v>
      </c>
      <c r="I95" s="184">
        <v>0.22359999999999999</v>
      </c>
      <c r="J95" s="184">
        <v>0.4909</v>
      </c>
      <c r="K95" s="184">
        <v>1.2494000000000001</v>
      </c>
      <c r="L95" s="184">
        <v>2.3961999999999999</v>
      </c>
      <c r="M95" s="184">
        <v>3.3025000000000002</v>
      </c>
      <c r="N95" s="184">
        <v>3.9278</v>
      </c>
      <c r="O95" s="184">
        <v>5.7370000000000001</v>
      </c>
      <c r="P95" s="184">
        <v>6.2656999999999998</v>
      </c>
      <c r="Q95" s="184">
        <v>6.7145000000000001</v>
      </c>
      <c r="R95" s="184">
        <v>5.2061000000000002</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44377</v>
      </c>
      <c r="E96" s="184">
        <v>14.809699999999999</v>
      </c>
      <c r="F96" s="184">
        <v>5.8799999999999998E-2</v>
      </c>
      <c r="G96" s="184">
        <v>5.6800000000000003E-2</v>
      </c>
      <c r="H96" s="184">
        <v>9.8000000000000004E-2</v>
      </c>
      <c r="I96" s="184">
        <v>0.1948</v>
      </c>
      <c r="J96" s="184">
        <v>0.42380000000000001</v>
      </c>
      <c r="K96" s="184">
        <v>1.0584</v>
      </c>
      <c r="L96" s="184">
        <v>2.0127000000000002</v>
      </c>
      <c r="M96" s="184">
        <v>2.7223999999999999</v>
      </c>
      <c r="N96" s="184">
        <v>3.1480999999999999</v>
      </c>
      <c r="O96" s="184">
        <v>4.9595000000000002</v>
      </c>
      <c r="P96" s="184">
        <v>5.4500999999999999</v>
      </c>
      <c r="Q96" s="184">
        <v>5.8719000000000001</v>
      </c>
      <c r="R96" s="184">
        <v>4.4366000000000003</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44377</v>
      </c>
      <c r="E97" s="184">
        <v>13.159000000000001</v>
      </c>
      <c r="F97" s="184">
        <v>3.04E-2</v>
      </c>
      <c r="G97" s="184">
        <v>5.3199999999999997E-2</v>
      </c>
      <c r="H97" s="184">
        <v>7.6100000000000001E-2</v>
      </c>
      <c r="I97" s="184">
        <v>0.19800000000000001</v>
      </c>
      <c r="J97" s="184">
        <v>0.54249999999999998</v>
      </c>
      <c r="K97" s="184">
        <v>1.3322000000000001</v>
      </c>
      <c r="L97" s="184">
        <v>2.4685000000000001</v>
      </c>
      <c r="M97" s="184">
        <v>3.4594</v>
      </c>
      <c r="N97" s="184">
        <v>4.1802000000000001</v>
      </c>
      <c r="O97" s="184">
        <v>5.9108000000000001</v>
      </c>
      <c r="P97" s="184"/>
      <c r="Q97" s="184">
        <v>6.2805</v>
      </c>
      <c r="R97" s="184">
        <v>5.3693</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44377</v>
      </c>
      <c r="E98" s="184">
        <v>12.811999999999999</v>
      </c>
      <c r="F98" s="184">
        <v>2.3400000000000001E-2</v>
      </c>
      <c r="G98" s="184">
        <v>4.6899999999999997E-2</v>
      </c>
      <c r="H98" s="184">
        <v>6.25E-2</v>
      </c>
      <c r="I98" s="184">
        <v>0.17199999999999999</v>
      </c>
      <c r="J98" s="184">
        <v>0.48630000000000001</v>
      </c>
      <c r="K98" s="184">
        <v>1.1687000000000001</v>
      </c>
      <c r="L98" s="184">
        <v>2.1446000000000001</v>
      </c>
      <c r="M98" s="184">
        <v>2.9738000000000002</v>
      </c>
      <c r="N98" s="184">
        <v>3.5312999999999999</v>
      </c>
      <c r="O98" s="184">
        <v>5.2873999999999999</v>
      </c>
      <c r="P98" s="184"/>
      <c r="Q98" s="184">
        <v>5.6521999999999997</v>
      </c>
      <c r="R98" s="184">
        <v>4.7408000000000001</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44377</v>
      </c>
      <c r="E99" s="184">
        <v>11.5608</v>
      </c>
      <c r="F99" s="184">
        <v>2.9399999999999999E-2</v>
      </c>
      <c r="G99" s="184">
        <v>2.5999999999999999E-2</v>
      </c>
      <c r="H99" s="184">
        <v>5.6300000000000003E-2</v>
      </c>
      <c r="I99" s="184">
        <v>0.13600000000000001</v>
      </c>
      <c r="J99" s="184">
        <v>0.3498</v>
      </c>
      <c r="K99" s="184">
        <v>0.99239999999999995</v>
      </c>
      <c r="L99" s="184">
        <v>1.6879</v>
      </c>
      <c r="M99" s="184">
        <v>2.2736000000000001</v>
      </c>
      <c r="N99" s="184">
        <v>3.0687000000000002</v>
      </c>
      <c r="O99" s="184">
        <v>4.8426</v>
      </c>
      <c r="P99" s="184"/>
      <c r="Q99" s="184">
        <v>4.8937999999999997</v>
      </c>
      <c r="R99" s="184">
        <v>4.0945</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44377</v>
      </c>
      <c r="E100" s="184">
        <v>11.3209</v>
      </c>
      <c r="F100" s="184">
        <v>2.8299999999999999E-2</v>
      </c>
      <c r="G100" s="184">
        <v>1.9400000000000001E-2</v>
      </c>
      <c r="H100" s="184">
        <v>4.7699999999999999E-2</v>
      </c>
      <c r="I100" s="184">
        <v>0.11849999999999999</v>
      </c>
      <c r="J100" s="184">
        <v>0.3075</v>
      </c>
      <c r="K100" s="184">
        <v>0.84540000000000004</v>
      </c>
      <c r="L100" s="184">
        <v>1.3436999999999999</v>
      </c>
      <c r="M100" s="184">
        <v>1.728</v>
      </c>
      <c r="N100" s="184">
        <v>2.3191999999999999</v>
      </c>
      <c r="O100" s="184">
        <v>4.1195000000000004</v>
      </c>
      <c r="P100" s="184"/>
      <c r="Q100" s="184">
        <v>4.1717000000000004</v>
      </c>
      <c r="R100" s="184">
        <v>3.3321000000000001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44377</v>
      </c>
      <c r="E101" s="184">
        <v>12.134</v>
      </c>
      <c r="F101" s="184">
        <v>4.1200000000000001E-2</v>
      </c>
      <c r="G101" s="184">
        <v>8.2500000000000004E-2</v>
      </c>
      <c r="H101" s="184">
        <v>7.4200000000000002E-2</v>
      </c>
      <c r="I101" s="184">
        <v>0.18160000000000001</v>
      </c>
      <c r="J101" s="184">
        <v>0.48859999999999998</v>
      </c>
      <c r="K101" s="184">
        <v>1.2601</v>
      </c>
      <c r="L101" s="184">
        <v>2.2069000000000001</v>
      </c>
      <c r="M101" s="184">
        <v>3.0663</v>
      </c>
      <c r="N101" s="184">
        <v>3.8159000000000001</v>
      </c>
      <c r="O101" s="184">
        <v>5.6719999999999997</v>
      </c>
      <c r="P101" s="184"/>
      <c r="Q101" s="184">
        <v>5.8010999999999999</v>
      </c>
      <c r="R101" s="184">
        <v>4.9785000000000004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44377</v>
      </c>
      <c r="E102" s="184">
        <v>11.885999999999999</v>
      </c>
      <c r="F102" s="184">
        <v>4.2099999999999999E-2</v>
      </c>
      <c r="G102" s="184">
        <v>6.7400000000000002E-2</v>
      </c>
      <c r="H102" s="184">
        <v>5.8900000000000001E-2</v>
      </c>
      <c r="I102" s="184">
        <v>0.1517</v>
      </c>
      <c r="J102" s="184">
        <v>0.43090000000000001</v>
      </c>
      <c r="K102" s="184">
        <v>1.1144000000000001</v>
      </c>
      <c r="L102" s="184">
        <v>1.9119999999999999</v>
      </c>
      <c r="M102" s="184">
        <v>2.6158999999999999</v>
      </c>
      <c r="N102" s="184">
        <v>3.2128999999999999</v>
      </c>
      <c r="O102" s="184">
        <v>5.0403000000000002</v>
      </c>
      <c r="P102" s="184"/>
      <c r="Q102" s="184">
        <v>5.1660000000000004</v>
      </c>
      <c r="R102" s="184">
        <v>4.3589000000000002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44377</v>
      </c>
      <c r="E103" s="184">
        <v>15.9658</v>
      </c>
      <c r="F103" s="184">
        <v>3.8199999999999998E-2</v>
      </c>
      <c r="G103" s="184">
        <v>8.5900000000000004E-2</v>
      </c>
      <c r="H103" s="184">
        <v>9.4E-2</v>
      </c>
      <c r="I103" s="184">
        <v>0.23100000000000001</v>
      </c>
      <c r="J103" s="184">
        <v>0.58530000000000004</v>
      </c>
      <c r="K103" s="184">
        <v>1.3682000000000001</v>
      </c>
      <c r="L103" s="184">
        <v>2.5255999999999998</v>
      </c>
      <c r="M103" s="184">
        <v>3.4550000000000001</v>
      </c>
      <c r="N103" s="184">
        <v>4.1794000000000002</v>
      </c>
      <c r="O103" s="184">
        <v>5.9690000000000003</v>
      </c>
      <c r="P103" s="184">
        <v>6.3571999999999997</v>
      </c>
      <c r="Q103" s="184">
        <v>6.8982000000000001</v>
      </c>
      <c r="R103" s="184">
        <v>5.4779999999999998</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44377</v>
      </c>
      <c r="E104" s="184">
        <v>15.301399999999999</v>
      </c>
      <c r="F104" s="184">
        <v>3.5999999999999997E-2</v>
      </c>
      <c r="G104" s="184">
        <v>7.5200000000000003E-2</v>
      </c>
      <c r="H104" s="184">
        <v>7.9100000000000004E-2</v>
      </c>
      <c r="I104" s="184">
        <v>0.20169999999999999</v>
      </c>
      <c r="J104" s="184">
        <v>0.51700000000000002</v>
      </c>
      <c r="K104" s="184">
        <v>1.179</v>
      </c>
      <c r="L104" s="184">
        <v>2.1577999999999999</v>
      </c>
      <c r="M104" s="184">
        <v>2.9045999999999998</v>
      </c>
      <c r="N104" s="184">
        <v>3.4375</v>
      </c>
      <c r="O104" s="184">
        <v>5.2256999999999998</v>
      </c>
      <c r="P104" s="184">
        <v>5.6344000000000003</v>
      </c>
      <c r="Q104" s="184">
        <v>6.2523999999999997</v>
      </c>
      <c r="R104" s="184">
        <v>4.7187000000000001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44377</v>
      </c>
      <c r="E105" s="184">
        <v>24.795999999999999</v>
      </c>
      <c r="F105" s="184">
        <v>4.8399999999999999E-2</v>
      </c>
      <c r="G105" s="184">
        <v>8.0699999999999994E-2</v>
      </c>
      <c r="H105" s="184">
        <v>9.69E-2</v>
      </c>
      <c r="I105" s="184">
        <v>0.20610000000000001</v>
      </c>
      <c r="J105" s="184">
        <v>0.53520000000000001</v>
      </c>
      <c r="K105" s="184">
        <v>1.353</v>
      </c>
      <c r="L105" s="184">
        <v>2.4077999999999999</v>
      </c>
      <c r="M105" s="184">
        <v>3.3727</v>
      </c>
      <c r="N105" s="184">
        <v>4.0101000000000004</v>
      </c>
      <c r="O105" s="184">
        <v>5.3912000000000004</v>
      </c>
      <c r="P105" s="184">
        <v>5.7885999999999997</v>
      </c>
      <c r="Q105" s="184">
        <v>6.6798999999999999</v>
      </c>
      <c r="R105" s="184">
        <v>4.8577000000000004</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44377</v>
      </c>
      <c r="E106" s="184">
        <v>24.273</v>
      </c>
      <c r="F106" s="184">
        <v>4.53E-2</v>
      </c>
      <c r="G106" s="184">
        <v>7.0099999999999996E-2</v>
      </c>
      <c r="H106" s="184">
        <v>8.2500000000000004E-2</v>
      </c>
      <c r="I106" s="184">
        <v>0.18160000000000001</v>
      </c>
      <c r="J106" s="184">
        <v>0.48020000000000002</v>
      </c>
      <c r="K106" s="184">
        <v>1.2092000000000001</v>
      </c>
      <c r="L106" s="184">
        <v>2.1246999999999998</v>
      </c>
      <c r="M106" s="184">
        <v>2.9432999999999998</v>
      </c>
      <c r="N106" s="184">
        <v>3.4346000000000001</v>
      </c>
      <c r="O106" s="184">
        <v>4.8410000000000002</v>
      </c>
      <c r="P106" s="184">
        <v>5.2478999999999996</v>
      </c>
      <c r="Q106" s="184">
        <v>6.6890000000000001</v>
      </c>
      <c r="R106" s="184">
        <v>4.2956000000000003</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44377</v>
      </c>
      <c r="E107" s="184">
        <v>15.643000000000001</v>
      </c>
      <c r="F107" s="184">
        <v>4.48E-2</v>
      </c>
      <c r="G107" s="184">
        <v>7.6799999999999993E-2</v>
      </c>
      <c r="H107" s="184">
        <v>9.6000000000000002E-2</v>
      </c>
      <c r="I107" s="184">
        <v>0.20499999999999999</v>
      </c>
      <c r="J107" s="184">
        <v>0.53339999999999999</v>
      </c>
      <c r="K107" s="184">
        <v>1.3475999999999999</v>
      </c>
      <c r="L107" s="184">
        <v>2.4024999999999999</v>
      </c>
      <c r="M107" s="184">
        <v>3.3700999999999999</v>
      </c>
      <c r="N107" s="184">
        <v>4.0092999999999996</v>
      </c>
      <c r="O107" s="184">
        <v>5.3918999999999997</v>
      </c>
      <c r="P107" s="184">
        <v>5.7918000000000003</v>
      </c>
      <c r="Q107" s="184">
        <v>6.3616000000000001</v>
      </c>
      <c r="R107" s="184">
        <v>4.8563999999999998</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44377</v>
      </c>
      <c r="E108" s="184">
        <v>27.141999999999999</v>
      </c>
      <c r="F108" s="184">
        <v>4.4600000000000001E-2</v>
      </c>
      <c r="G108" s="184">
        <v>8.6699999999999999E-2</v>
      </c>
      <c r="H108" s="184">
        <v>0.12429999999999999</v>
      </c>
      <c r="I108" s="184">
        <v>0.24149999999999999</v>
      </c>
      <c r="J108" s="184">
        <v>0.52329999999999999</v>
      </c>
      <c r="K108" s="184">
        <v>1.2625</v>
      </c>
      <c r="L108" s="184">
        <v>2.1755</v>
      </c>
      <c r="M108" s="184">
        <v>2.9944000000000002</v>
      </c>
      <c r="N108" s="184">
        <v>3.5266999999999999</v>
      </c>
      <c r="O108" s="184">
        <v>5.1337999999999999</v>
      </c>
      <c r="P108" s="184">
        <v>5.5260999999999996</v>
      </c>
      <c r="Q108" s="184">
        <v>7.1238999999999999</v>
      </c>
      <c r="R108" s="184">
        <v>4.5744999999999996</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44377</v>
      </c>
      <c r="E109" s="184">
        <v>28.447500000000002</v>
      </c>
      <c r="F109" s="184">
        <v>4.5699999999999998E-2</v>
      </c>
      <c r="G109" s="184">
        <v>9.3600000000000003E-2</v>
      </c>
      <c r="H109" s="184">
        <v>0.1341</v>
      </c>
      <c r="I109" s="184">
        <v>0.26190000000000002</v>
      </c>
      <c r="J109" s="184">
        <v>0.57130000000000003</v>
      </c>
      <c r="K109" s="184">
        <v>1.3976</v>
      </c>
      <c r="L109" s="184">
        <v>2.4456000000000002</v>
      </c>
      <c r="M109" s="184">
        <v>3.403</v>
      </c>
      <c r="N109" s="184">
        <v>4.0766999999999998</v>
      </c>
      <c r="O109" s="184">
        <v>5.7210000000000001</v>
      </c>
      <c r="P109" s="184">
        <v>6.1440999999999999</v>
      </c>
      <c r="Q109" s="184">
        <v>7.2670000000000003</v>
      </c>
      <c r="R109" s="184">
        <v>5.1364000000000001</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44377</v>
      </c>
      <c r="E110" s="184">
        <v>27.1069</v>
      </c>
      <c r="F110" s="184">
        <v>5.0900000000000001E-2</v>
      </c>
      <c r="G110" s="184">
        <v>6.6100000000000006E-2</v>
      </c>
      <c r="H110" s="184">
        <v>8.3799999999999999E-2</v>
      </c>
      <c r="I110" s="184">
        <v>0.2155</v>
      </c>
      <c r="J110" s="184">
        <v>0.51539999999999997</v>
      </c>
      <c r="K110" s="184">
        <v>1.2941</v>
      </c>
      <c r="L110" s="184">
        <v>2.3574000000000002</v>
      </c>
      <c r="M110" s="184">
        <v>3.3388</v>
      </c>
      <c r="N110" s="184">
        <v>4.03</v>
      </c>
      <c r="O110" s="184">
        <v>5.7309999999999999</v>
      </c>
      <c r="P110" s="184">
        <v>6.1087999999999996</v>
      </c>
      <c r="Q110" s="184">
        <v>7.1256000000000004</v>
      </c>
      <c r="R110" s="184">
        <v>5.0125999999999999</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44377</v>
      </c>
      <c r="E111" s="184">
        <v>25.762699999999999</v>
      </c>
      <c r="F111" s="184">
        <v>4.9299999999999997E-2</v>
      </c>
      <c r="G111" s="184">
        <v>5.67E-2</v>
      </c>
      <c r="H111" s="184">
        <v>7.0699999999999999E-2</v>
      </c>
      <c r="I111" s="184">
        <v>0.18940000000000001</v>
      </c>
      <c r="J111" s="184">
        <v>0.45350000000000001</v>
      </c>
      <c r="K111" s="184">
        <v>1.1222000000000001</v>
      </c>
      <c r="L111" s="184">
        <v>2.0280999999999998</v>
      </c>
      <c r="M111" s="184">
        <v>2.8115000000000001</v>
      </c>
      <c r="N111" s="184">
        <v>3.2995000000000001</v>
      </c>
      <c r="O111" s="184">
        <v>4.9836</v>
      </c>
      <c r="P111" s="184">
        <v>5.4010999999999996</v>
      </c>
      <c r="Q111" s="184">
        <v>6.7278000000000002</v>
      </c>
      <c r="R111" s="184">
        <v>4.2598000000000003</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44377</v>
      </c>
      <c r="E112" s="184">
        <v>14.9245</v>
      </c>
      <c r="F112" s="184">
        <v>1.8800000000000001E-2</v>
      </c>
      <c r="G112" s="184">
        <v>4.2900000000000001E-2</v>
      </c>
      <c r="H112" s="184">
        <v>9.1200000000000003E-2</v>
      </c>
      <c r="I112" s="184">
        <v>0.2014</v>
      </c>
      <c r="J112" s="184">
        <v>0.39689999999999998</v>
      </c>
      <c r="K112" s="184">
        <v>0.95920000000000005</v>
      </c>
      <c r="L112" s="184">
        <v>1.7972999999999999</v>
      </c>
      <c r="M112" s="184">
        <v>2.2646000000000002</v>
      </c>
      <c r="N112" s="184">
        <v>2.7263999999999999</v>
      </c>
      <c r="O112" s="184">
        <v>4.8449</v>
      </c>
      <c r="P112" s="184">
        <v>5.6996000000000002</v>
      </c>
      <c r="Q112" s="184">
        <v>6.3197000000000001</v>
      </c>
      <c r="R112" s="184">
        <v>4.1957000000000004</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44377</v>
      </c>
      <c r="E113" s="184">
        <v>14.3498</v>
      </c>
      <c r="F113" s="184">
        <v>1.67E-2</v>
      </c>
      <c r="G113" s="184">
        <v>3.3500000000000002E-2</v>
      </c>
      <c r="H113" s="184">
        <v>7.8100000000000003E-2</v>
      </c>
      <c r="I113" s="184">
        <v>0.17449999999999999</v>
      </c>
      <c r="J113" s="184">
        <v>0.33350000000000002</v>
      </c>
      <c r="K113" s="184">
        <v>0.78100000000000003</v>
      </c>
      <c r="L113" s="184">
        <v>1.4420999999999999</v>
      </c>
      <c r="M113" s="184">
        <v>1.7312000000000001</v>
      </c>
      <c r="N113" s="184">
        <v>2.0104000000000002</v>
      </c>
      <c r="O113" s="184">
        <v>4.2239000000000004</v>
      </c>
      <c r="P113" s="184">
        <v>5.0856000000000003</v>
      </c>
      <c r="Q113" s="184">
        <v>5.6825999999999999</v>
      </c>
      <c r="R113" s="184">
        <v>3.5331000000000001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44377</v>
      </c>
      <c r="E114" s="184">
        <v>25.0228</v>
      </c>
      <c r="F114" s="184">
        <v>5.8000000000000003E-2</v>
      </c>
      <c r="G114" s="184">
        <v>5.6800000000000003E-2</v>
      </c>
      <c r="H114" s="184">
        <v>0.1212</v>
      </c>
      <c r="I114" s="184">
        <v>0.20100000000000001</v>
      </c>
      <c r="J114" s="184">
        <v>0.52139999999999997</v>
      </c>
      <c r="K114" s="184">
        <v>1.119</v>
      </c>
      <c r="L114" s="184">
        <v>1.9906999999999999</v>
      </c>
      <c r="M114" s="184">
        <v>2.7334999999999998</v>
      </c>
      <c r="N114" s="184">
        <v>3.2774999999999999</v>
      </c>
      <c r="O114" s="184">
        <v>4.9943999999999997</v>
      </c>
      <c r="P114" s="184">
        <v>5.3982999999999999</v>
      </c>
      <c r="Q114" s="184">
        <v>6.6829999999999998</v>
      </c>
      <c r="R114" s="184">
        <v>4.5439999999999996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44377</v>
      </c>
      <c r="E115" s="184">
        <v>26.3505</v>
      </c>
      <c r="F115" s="184">
        <v>5.96E-2</v>
      </c>
      <c r="G115" s="184">
        <v>6.5299999999999997E-2</v>
      </c>
      <c r="H115" s="184">
        <v>0.1326</v>
      </c>
      <c r="I115" s="184">
        <v>0.22439999999999999</v>
      </c>
      <c r="J115" s="184">
        <v>0.57630000000000003</v>
      </c>
      <c r="K115" s="184">
        <v>1.2888999999999999</v>
      </c>
      <c r="L115" s="184">
        <v>2.3388</v>
      </c>
      <c r="M115" s="184">
        <v>3.2656000000000001</v>
      </c>
      <c r="N115" s="184">
        <v>3.9988000000000001</v>
      </c>
      <c r="O115" s="184">
        <v>5.6761999999999997</v>
      </c>
      <c r="P115" s="184">
        <v>6.0594000000000001</v>
      </c>
      <c r="Q115" s="184">
        <v>6.9870999999999999</v>
      </c>
      <c r="R115" s="184">
        <v>5.2474999999999996</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44377</v>
      </c>
      <c r="E116" s="184">
        <v>10.750500000000001</v>
      </c>
      <c r="F116" s="184">
        <v>3.7199999999999997E-2</v>
      </c>
      <c r="G116" s="184">
        <v>8.5699999999999998E-2</v>
      </c>
      <c r="H116" s="184">
        <v>5.21E-2</v>
      </c>
      <c r="I116" s="184">
        <v>0.17330000000000001</v>
      </c>
      <c r="J116" s="184">
        <v>0.45219999999999999</v>
      </c>
      <c r="K116" s="184">
        <v>1.1355</v>
      </c>
      <c r="L116" s="184">
        <v>1.8387</v>
      </c>
      <c r="M116" s="184">
        <v>2.54</v>
      </c>
      <c r="N116" s="184">
        <v>3.1728000000000001</v>
      </c>
      <c r="O116" s="184"/>
      <c r="P116" s="184"/>
      <c r="Q116" s="184">
        <v>4.0833000000000004</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44377</v>
      </c>
      <c r="E117" s="184">
        <v>10.6058</v>
      </c>
      <c r="F117" s="184">
        <v>3.49E-2</v>
      </c>
      <c r="G117" s="184">
        <v>7.5499999999999998E-2</v>
      </c>
      <c r="H117" s="184">
        <v>3.7699999999999997E-2</v>
      </c>
      <c r="I117" s="184">
        <v>0.14349999999999999</v>
      </c>
      <c r="J117" s="184">
        <v>0.38329999999999997</v>
      </c>
      <c r="K117" s="184">
        <v>0.94510000000000005</v>
      </c>
      <c r="L117" s="184">
        <v>1.4598</v>
      </c>
      <c r="M117" s="184">
        <v>1.9671000000000001</v>
      </c>
      <c r="N117" s="184">
        <v>2.4022000000000001</v>
      </c>
      <c r="O117" s="184"/>
      <c r="P117" s="184"/>
      <c r="Q117" s="184">
        <v>3.3062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44377</v>
      </c>
      <c r="E118" s="184">
        <v>26.272500000000001</v>
      </c>
      <c r="F118" s="184">
        <v>5.33E-2</v>
      </c>
      <c r="G118" s="184">
        <v>8.5300000000000001E-2</v>
      </c>
      <c r="H118" s="184">
        <v>7.9600000000000004E-2</v>
      </c>
      <c r="I118" s="184">
        <v>0.21129999999999999</v>
      </c>
      <c r="J118" s="184">
        <v>0.50190000000000001</v>
      </c>
      <c r="K118" s="184">
        <v>1.0104</v>
      </c>
      <c r="L118" s="184">
        <v>1.4785999999999999</v>
      </c>
      <c r="M118" s="184">
        <v>2.0363000000000002</v>
      </c>
      <c r="N118" s="184">
        <v>2.2770000000000001</v>
      </c>
      <c r="O118" s="184">
        <v>4.0004</v>
      </c>
      <c r="P118" s="184">
        <v>4.7085999999999997</v>
      </c>
      <c r="Q118" s="184">
        <v>6.6691000000000003</v>
      </c>
      <c r="R118" s="184">
        <v>3.1456</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44377</v>
      </c>
      <c r="E119" s="184">
        <v>27.3079</v>
      </c>
      <c r="F119" s="184">
        <v>5.4600000000000003E-2</v>
      </c>
      <c r="G119" s="184">
        <v>9.0899999999999995E-2</v>
      </c>
      <c r="H119" s="184">
        <v>8.7599999999999997E-2</v>
      </c>
      <c r="I119" s="184">
        <v>0.2268</v>
      </c>
      <c r="J119" s="184">
        <v>0.5383</v>
      </c>
      <c r="K119" s="184">
        <v>1.1127</v>
      </c>
      <c r="L119" s="184">
        <v>1.6812</v>
      </c>
      <c r="M119" s="184">
        <v>2.3422999999999998</v>
      </c>
      <c r="N119" s="184">
        <v>2.6871</v>
      </c>
      <c r="O119" s="184">
        <v>4.4165000000000001</v>
      </c>
      <c r="P119" s="184">
        <v>5.1367000000000003</v>
      </c>
      <c r="Q119" s="184">
        <v>6.5197000000000003</v>
      </c>
      <c r="R119" s="184">
        <v>3.5587</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44377</v>
      </c>
      <c r="E120" s="184">
        <v>29.4145</v>
      </c>
      <c r="F120" s="184">
        <v>3.9100000000000003E-2</v>
      </c>
      <c r="G120" s="184">
        <v>5.5399999999999998E-2</v>
      </c>
      <c r="H120" s="184">
        <v>8.7400000000000005E-2</v>
      </c>
      <c r="I120" s="184">
        <v>0.22420000000000001</v>
      </c>
      <c r="J120" s="184">
        <v>0.51739999999999997</v>
      </c>
      <c r="K120" s="184">
        <v>1.2502</v>
      </c>
      <c r="L120" s="184">
        <v>2.2654000000000001</v>
      </c>
      <c r="M120" s="184">
        <v>3.0777999999999999</v>
      </c>
      <c r="N120" s="184">
        <v>3.6536</v>
      </c>
      <c r="O120" s="184">
        <v>5.2355999999999998</v>
      </c>
      <c r="P120" s="184">
        <v>5.6365999999999996</v>
      </c>
      <c r="Q120" s="184">
        <v>7.0848000000000004</v>
      </c>
      <c r="R120" s="184">
        <v>4.6642999999999999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44377</v>
      </c>
      <c r="E121" s="184">
        <v>30.701799999999999</v>
      </c>
      <c r="F121" s="184">
        <v>4.07E-2</v>
      </c>
      <c r="G121" s="184">
        <v>6.3600000000000004E-2</v>
      </c>
      <c r="H121" s="184">
        <v>9.8500000000000004E-2</v>
      </c>
      <c r="I121" s="184">
        <v>0.2465</v>
      </c>
      <c r="J121" s="184">
        <v>0.5696</v>
      </c>
      <c r="K121" s="184">
        <v>1.3974</v>
      </c>
      <c r="L121" s="184">
        <v>2.5636000000000001</v>
      </c>
      <c r="M121" s="184">
        <v>3.5243000000000002</v>
      </c>
      <c r="N121" s="184">
        <v>4.2477999999999998</v>
      </c>
      <c r="O121" s="184">
        <v>5.7908999999999997</v>
      </c>
      <c r="P121" s="184">
        <v>6.1744000000000003</v>
      </c>
      <c r="Q121" s="184">
        <v>7.2504</v>
      </c>
      <c r="R121" s="184">
        <v>5.2403000000000004</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44377</v>
      </c>
      <c r="E122" s="184">
        <v>15.795</v>
      </c>
      <c r="F122" s="184">
        <v>5.0700000000000002E-2</v>
      </c>
      <c r="G122" s="184">
        <v>8.2400000000000001E-2</v>
      </c>
      <c r="H122" s="184">
        <v>8.8700000000000001E-2</v>
      </c>
      <c r="I122" s="184">
        <v>0.22209999999999999</v>
      </c>
      <c r="J122" s="184">
        <v>0.58589999999999998</v>
      </c>
      <c r="K122" s="184">
        <v>1.3279000000000001</v>
      </c>
      <c r="L122" s="184">
        <v>2.5316000000000001</v>
      </c>
      <c r="M122" s="184">
        <v>3.4584000000000001</v>
      </c>
      <c r="N122" s="184">
        <v>4.3883000000000001</v>
      </c>
      <c r="O122" s="184">
        <v>5.8555999999999999</v>
      </c>
      <c r="P122" s="184">
        <v>6.2568999999999999</v>
      </c>
      <c r="Q122" s="184">
        <v>6.7426000000000004</v>
      </c>
      <c r="R122" s="184">
        <v>5.4363999999999999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44377</v>
      </c>
      <c r="E123" s="184">
        <v>15.154</v>
      </c>
      <c r="F123" s="184">
        <v>4.6199999999999998E-2</v>
      </c>
      <c r="G123" s="184">
        <v>7.2599999999999998E-2</v>
      </c>
      <c r="H123" s="184">
        <v>7.2599999999999998E-2</v>
      </c>
      <c r="I123" s="184">
        <v>0.19170000000000001</v>
      </c>
      <c r="J123" s="184">
        <v>0.52400000000000002</v>
      </c>
      <c r="K123" s="184">
        <v>1.1548</v>
      </c>
      <c r="L123" s="184">
        <v>2.1779000000000002</v>
      </c>
      <c r="M123" s="184">
        <v>2.9413999999999998</v>
      </c>
      <c r="N123" s="184">
        <v>3.7376999999999998</v>
      </c>
      <c r="O123" s="184">
        <v>5.2577999999999996</v>
      </c>
      <c r="P123" s="184">
        <v>5.6372</v>
      </c>
      <c r="Q123" s="184">
        <v>6.1132</v>
      </c>
      <c r="R123" s="184">
        <v>4.8467000000000002</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44377</v>
      </c>
      <c r="E124" s="184">
        <v>11.25</v>
      </c>
      <c r="F124" s="184">
        <v>5.6000000000000001E-2</v>
      </c>
      <c r="G124" s="184">
        <v>0.04</v>
      </c>
      <c r="H124" s="184">
        <v>0.1166</v>
      </c>
      <c r="I124" s="184">
        <v>0.23699999999999999</v>
      </c>
      <c r="J124" s="184">
        <v>0.48409999999999997</v>
      </c>
      <c r="K124" s="184">
        <v>1.1818</v>
      </c>
      <c r="L124" s="184">
        <v>2.0407999999999999</v>
      </c>
      <c r="M124" s="184">
        <v>2.8195000000000001</v>
      </c>
      <c r="N124" s="184">
        <v>3.3256999999999999</v>
      </c>
      <c r="O124" s="184"/>
      <c r="P124" s="184"/>
      <c r="Q124" s="184">
        <v>4.9661</v>
      </c>
      <c r="R124" s="184">
        <v>4.6227</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44377</v>
      </c>
      <c r="E125" s="184">
        <v>11.082599999999999</v>
      </c>
      <c r="F125" s="184">
        <v>5.33E-2</v>
      </c>
      <c r="G125" s="184">
        <v>2.8899999999999999E-2</v>
      </c>
      <c r="H125" s="184">
        <v>0.1003</v>
      </c>
      <c r="I125" s="184">
        <v>0.20430000000000001</v>
      </c>
      <c r="J125" s="184">
        <v>0.41949999999999998</v>
      </c>
      <c r="K125" s="184">
        <v>1.0264</v>
      </c>
      <c r="L125" s="184">
        <v>1.7443</v>
      </c>
      <c r="M125" s="184">
        <v>2.3786999999999998</v>
      </c>
      <c r="N125" s="184">
        <v>2.7383999999999999</v>
      </c>
      <c r="O125" s="184"/>
      <c r="P125" s="184"/>
      <c r="Q125" s="184">
        <v>4.3205999999999998</v>
      </c>
      <c r="R125" s="184">
        <v>3.9863</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44377</v>
      </c>
      <c r="E126" s="184">
        <v>10.3276</v>
      </c>
      <c r="F126" s="184">
        <v>4.65E-2</v>
      </c>
      <c r="G126" s="184">
        <v>3.2899999999999999E-2</v>
      </c>
      <c r="H126" s="184">
        <v>0.1076</v>
      </c>
      <c r="I126" s="184">
        <v>0.2407</v>
      </c>
      <c r="J126" s="184">
        <v>0.54910000000000003</v>
      </c>
      <c r="K126" s="184">
        <v>1.1875</v>
      </c>
      <c r="L126" s="184">
        <v>2.1473</v>
      </c>
      <c r="M126" s="184">
        <v>2.8645</v>
      </c>
      <c r="N126" s="184"/>
      <c r="O126" s="184"/>
      <c r="P126" s="184"/>
      <c r="Q126" s="184">
        <v>3.2759999999999998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44377</v>
      </c>
      <c r="E127" s="184">
        <v>10.2532</v>
      </c>
      <c r="F127" s="184">
        <v>4.3900000000000002E-2</v>
      </c>
      <c r="G127" s="184">
        <v>2.1499999999999998E-2</v>
      </c>
      <c r="H127" s="184">
        <v>9.1800000000000007E-2</v>
      </c>
      <c r="I127" s="184">
        <v>0.2082</v>
      </c>
      <c r="J127" s="184">
        <v>0.4713</v>
      </c>
      <c r="K127" s="184">
        <v>0.97099999999999997</v>
      </c>
      <c r="L127" s="184">
        <v>1.7172000000000001</v>
      </c>
      <c r="M127" s="184">
        <v>2.2130999999999998</v>
      </c>
      <c r="N127" s="184"/>
      <c r="O127" s="184"/>
      <c r="P127" s="184"/>
      <c r="Q127" s="184">
        <v>2.532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44377</v>
      </c>
      <c r="E128" s="184">
        <v>10.44</v>
      </c>
      <c r="F128" s="184">
        <v>4.7899999999999998E-2</v>
      </c>
      <c r="G128" s="184">
        <v>7.6700000000000004E-2</v>
      </c>
      <c r="H128" s="184">
        <v>6.7100000000000007E-2</v>
      </c>
      <c r="I128" s="184">
        <v>0.18229999999999999</v>
      </c>
      <c r="J128" s="184">
        <v>0.5393</v>
      </c>
      <c r="K128" s="184">
        <v>1.3297000000000001</v>
      </c>
      <c r="L128" s="184">
        <v>2.363</v>
      </c>
      <c r="M128" s="184">
        <v>3.3561000000000001</v>
      </c>
      <c r="N128" s="184">
        <v>4.1189</v>
      </c>
      <c r="O128" s="184"/>
      <c r="P128" s="184"/>
      <c r="Q128" s="184">
        <v>4.2686000000000002</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44377</v>
      </c>
      <c r="E129" s="184">
        <v>10.367000000000001</v>
      </c>
      <c r="F129" s="184">
        <v>3.8600000000000002E-2</v>
      </c>
      <c r="G129" s="184">
        <v>6.7599999999999993E-2</v>
      </c>
      <c r="H129" s="184">
        <v>5.79E-2</v>
      </c>
      <c r="I129" s="184">
        <v>0.1643</v>
      </c>
      <c r="J129" s="184">
        <v>0.47489999999999999</v>
      </c>
      <c r="K129" s="184">
        <v>1.1612</v>
      </c>
      <c r="L129" s="184">
        <v>2.0173000000000001</v>
      </c>
      <c r="M129" s="184">
        <v>2.8370000000000002</v>
      </c>
      <c r="N129" s="184">
        <v>3.4115000000000002</v>
      </c>
      <c r="O129" s="184"/>
      <c r="P129" s="184"/>
      <c r="Q129" s="184">
        <v>3.5607000000000002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44377</v>
      </c>
      <c r="E130" s="184">
        <v>10.8971</v>
      </c>
      <c r="F130" s="184">
        <v>2.8E-3</v>
      </c>
      <c r="G130" s="184">
        <v>1.6500000000000001E-2</v>
      </c>
      <c r="H130" s="184">
        <v>2.29E-2</v>
      </c>
      <c r="I130" s="184">
        <v>4.5900000000000003E-2</v>
      </c>
      <c r="J130" s="184">
        <v>0.11210000000000001</v>
      </c>
      <c r="K130" s="184">
        <v>0.3795</v>
      </c>
      <c r="L130" s="184">
        <v>0.747</v>
      </c>
      <c r="M130" s="184">
        <v>1.0815999999999999</v>
      </c>
      <c r="N130" s="184">
        <v>0.7228</v>
      </c>
      <c r="O130" s="184"/>
      <c r="P130" s="184"/>
      <c r="Q130" s="184">
        <v>3.0701000000000001</v>
      </c>
      <c r="R130" s="184">
        <v>1.7196</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44377</v>
      </c>
      <c r="E131" s="184">
        <v>10.7074</v>
      </c>
      <c r="F131" s="184">
        <v>1.9E-3</v>
      </c>
      <c r="G131" s="184">
        <v>6.4999999999999997E-3</v>
      </c>
      <c r="H131" s="184">
        <v>9.2999999999999992E-3</v>
      </c>
      <c r="I131" s="184">
        <v>1.8700000000000001E-2</v>
      </c>
      <c r="J131" s="184">
        <v>4.7699999999999999E-2</v>
      </c>
      <c r="K131" s="184">
        <v>0.19650000000000001</v>
      </c>
      <c r="L131" s="184">
        <v>0.37309999999999999</v>
      </c>
      <c r="M131" s="184">
        <v>0.51070000000000004</v>
      </c>
      <c r="N131" s="184">
        <v>1.6799999999999999E-2</v>
      </c>
      <c r="O131" s="184"/>
      <c r="P131" s="184"/>
      <c r="Q131" s="184">
        <v>2.4348999999999998</v>
      </c>
      <c r="R131" s="184">
        <v>1.1429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44377</v>
      </c>
      <c r="E132" s="184">
        <v>21.081900000000001</v>
      </c>
      <c r="F132" s="184">
        <v>4.1799999999999997E-2</v>
      </c>
      <c r="G132" s="184">
        <v>7.0300000000000001E-2</v>
      </c>
      <c r="H132" s="184">
        <v>8.6900000000000005E-2</v>
      </c>
      <c r="I132" s="184">
        <v>0.21629999999999999</v>
      </c>
      <c r="J132" s="184">
        <v>0.50729999999999997</v>
      </c>
      <c r="K132" s="184">
        <v>1.2082999999999999</v>
      </c>
      <c r="L132" s="184">
        <v>2.1463999999999999</v>
      </c>
      <c r="M132" s="184">
        <v>2.9283999999999999</v>
      </c>
      <c r="N132" s="184">
        <v>3.4683999999999999</v>
      </c>
      <c r="O132" s="184">
        <v>5.1976000000000004</v>
      </c>
      <c r="P132" s="184">
        <v>5.6538000000000004</v>
      </c>
      <c r="Q132" s="184">
        <v>7.2065999999999999</v>
      </c>
      <c r="R132" s="184">
        <v>4.5871000000000004</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44377</v>
      </c>
      <c r="E133" s="184">
        <v>22.1297</v>
      </c>
      <c r="F133" s="184">
        <v>4.3900000000000002E-2</v>
      </c>
      <c r="G133" s="184">
        <v>7.9600000000000004E-2</v>
      </c>
      <c r="H133" s="184">
        <v>0.1</v>
      </c>
      <c r="I133" s="184">
        <v>0.2419</v>
      </c>
      <c r="J133" s="184">
        <v>0.56810000000000005</v>
      </c>
      <c r="K133" s="184">
        <v>1.3794</v>
      </c>
      <c r="L133" s="184">
        <v>2.4883999999999999</v>
      </c>
      <c r="M133" s="184">
        <v>3.4460999999999999</v>
      </c>
      <c r="N133" s="184">
        <v>4.1681999999999997</v>
      </c>
      <c r="O133" s="184">
        <v>5.9179000000000004</v>
      </c>
      <c r="P133" s="184">
        <v>6.3446999999999996</v>
      </c>
      <c r="Q133" s="184">
        <v>7.3235999999999999</v>
      </c>
      <c r="R133" s="184">
        <v>5.3023999999999996</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44377</v>
      </c>
      <c r="E134" s="184">
        <v>15.340400000000001</v>
      </c>
      <c r="F134" s="184">
        <v>4.4999999999999998E-2</v>
      </c>
      <c r="G134" s="184">
        <v>7.1099999999999997E-2</v>
      </c>
      <c r="H134" s="184">
        <v>0.1227</v>
      </c>
      <c r="I134" s="184">
        <v>0.22020000000000001</v>
      </c>
      <c r="J134" s="184">
        <v>0.52490000000000003</v>
      </c>
      <c r="K134" s="184">
        <v>1.2541</v>
      </c>
      <c r="L134" s="184">
        <v>2.2755000000000001</v>
      </c>
      <c r="M134" s="184">
        <v>3.2433000000000001</v>
      </c>
      <c r="N134" s="184">
        <v>4.1496000000000004</v>
      </c>
      <c r="O134" s="184">
        <v>5.3929</v>
      </c>
      <c r="P134" s="184">
        <v>5.9019000000000004</v>
      </c>
      <c r="Q134" s="184">
        <v>6.4493</v>
      </c>
      <c r="R134" s="184">
        <v>4.8905000000000003</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44377</v>
      </c>
      <c r="E135" s="184">
        <v>14.757400000000001</v>
      </c>
      <c r="F135" s="184">
        <v>4.3400000000000001E-2</v>
      </c>
      <c r="G135" s="184">
        <v>6.2399999999999997E-2</v>
      </c>
      <c r="H135" s="184">
        <v>0.1099</v>
      </c>
      <c r="I135" s="184">
        <v>0.19550000000000001</v>
      </c>
      <c r="J135" s="184">
        <v>0.4657</v>
      </c>
      <c r="K135" s="184">
        <v>1.0911999999999999</v>
      </c>
      <c r="L135" s="184">
        <v>1.9501999999999999</v>
      </c>
      <c r="M135" s="184">
        <v>2.7517</v>
      </c>
      <c r="N135" s="184">
        <v>3.4895</v>
      </c>
      <c r="O135" s="184">
        <v>4.7888999999999999</v>
      </c>
      <c r="P135" s="184">
        <v>5.2987000000000002</v>
      </c>
      <c r="Q135" s="184">
        <v>5.8486000000000002</v>
      </c>
      <c r="R135" s="184">
        <v>4.2991000000000001</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44377</v>
      </c>
      <c r="E136" s="184">
        <v>11.690099999999999</v>
      </c>
      <c r="F136" s="184">
        <v>2.8199999999999999E-2</v>
      </c>
      <c r="G136" s="184">
        <v>-1.8800000000000001E-2</v>
      </c>
      <c r="H136" s="184">
        <v>9.5000000000000001E-2</v>
      </c>
      <c r="I136" s="184">
        <v>0.13619999999999999</v>
      </c>
      <c r="J136" s="184">
        <v>0.39760000000000001</v>
      </c>
      <c r="K136" s="184">
        <v>0.90890000000000004</v>
      </c>
      <c r="L136" s="184">
        <v>1.5356000000000001</v>
      </c>
      <c r="M136" s="184">
        <v>2.0051999999999999</v>
      </c>
      <c r="N136" s="184">
        <v>2.0381</v>
      </c>
      <c r="O136" s="184">
        <v>1.2943</v>
      </c>
      <c r="P136" s="184">
        <v>2.9026000000000001</v>
      </c>
      <c r="Q136" s="184">
        <v>3.0518000000000001</v>
      </c>
      <c r="R136" s="184">
        <v>2.6842000000000001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44377</v>
      </c>
      <c r="E137" s="184">
        <v>12.0282</v>
      </c>
      <c r="F137" s="184">
        <v>2.9899999999999999E-2</v>
      </c>
      <c r="G137" s="184">
        <v>-1.2500000000000001E-2</v>
      </c>
      <c r="H137" s="184">
        <v>0.1032</v>
      </c>
      <c r="I137" s="184">
        <v>0.15240000000000001</v>
      </c>
      <c r="J137" s="184">
        <v>0.43669999999999998</v>
      </c>
      <c r="K137" s="184">
        <v>1.0186999999999999</v>
      </c>
      <c r="L137" s="184">
        <v>1.7502</v>
      </c>
      <c r="M137" s="184">
        <v>2.3311000000000002</v>
      </c>
      <c r="N137" s="184">
        <v>2.4767000000000001</v>
      </c>
      <c r="O137" s="184">
        <v>1.7577</v>
      </c>
      <c r="P137" s="184">
        <v>3.4632000000000001</v>
      </c>
      <c r="Q137" s="184">
        <v>3.6190000000000002</v>
      </c>
      <c r="R137" s="184">
        <v>3.14</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44377</v>
      </c>
      <c r="E138" s="184">
        <v>27.636199999999999</v>
      </c>
      <c r="F138" s="184">
        <v>6.59E-2</v>
      </c>
      <c r="G138" s="184">
        <v>8.6599999999999996E-2</v>
      </c>
      <c r="H138" s="184">
        <v>0.1014</v>
      </c>
      <c r="I138" s="184">
        <v>0.20810000000000001</v>
      </c>
      <c r="J138" s="184">
        <v>0.56399999999999995</v>
      </c>
      <c r="K138" s="184">
        <v>1.2998000000000001</v>
      </c>
      <c r="L138" s="184">
        <v>2.2964000000000002</v>
      </c>
      <c r="M138" s="184">
        <v>3.0716999999999999</v>
      </c>
      <c r="N138" s="184">
        <v>3.5878000000000001</v>
      </c>
      <c r="O138" s="184">
        <v>5.2931999999999997</v>
      </c>
      <c r="P138" s="184">
        <v>5.8132000000000001</v>
      </c>
      <c r="Q138" s="184">
        <v>6.8968999999999996</v>
      </c>
      <c r="R138" s="184">
        <v>4.5945999999999998</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44377</v>
      </c>
      <c r="E139" s="184">
        <v>26.514700000000001</v>
      </c>
      <c r="F139" s="184">
        <v>6.4500000000000002E-2</v>
      </c>
      <c r="G139" s="184">
        <v>8.0399999999999999E-2</v>
      </c>
      <c r="H139" s="184">
        <v>9.2899999999999996E-2</v>
      </c>
      <c r="I139" s="184">
        <v>0.1908</v>
      </c>
      <c r="J139" s="184">
        <v>0.5232</v>
      </c>
      <c r="K139" s="184">
        <v>1.1849000000000001</v>
      </c>
      <c r="L139" s="184">
        <v>2.0668000000000002</v>
      </c>
      <c r="M139" s="184">
        <v>2.726</v>
      </c>
      <c r="N139" s="184">
        <v>3.1231</v>
      </c>
      <c r="O139" s="184">
        <v>4.7803000000000004</v>
      </c>
      <c r="P139" s="184">
        <v>5.2821999999999996</v>
      </c>
      <c r="Q139" s="184">
        <v>6.8749000000000002</v>
      </c>
      <c r="R139" s="184">
        <v>4.1261999999999999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44377</v>
      </c>
      <c r="E140" s="184">
        <v>10.6602</v>
      </c>
      <c r="F140" s="184">
        <v>8.2600000000000007E-2</v>
      </c>
      <c r="G140" s="184">
        <v>0.1071</v>
      </c>
      <c r="H140" s="184">
        <v>0.12870000000000001</v>
      </c>
      <c r="I140" s="184">
        <v>0.29070000000000001</v>
      </c>
      <c r="J140" s="184">
        <v>0.68669999999999998</v>
      </c>
      <c r="K140" s="184">
        <v>1.671</v>
      </c>
      <c r="L140" s="184">
        <v>2.6608000000000001</v>
      </c>
      <c r="M140" s="184">
        <v>3.6802999999999999</v>
      </c>
      <c r="N140" s="184">
        <v>4.7397</v>
      </c>
      <c r="O140" s="184"/>
      <c r="P140" s="184"/>
      <c r="Q140" s="184">
        <v>4.6631</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44377</v>
      </c>
      <c r="E141" s="184">
        <v>10.557499999999999</v>
      </c>
      <c r="F141" s="184">
        <v>8.1500000000000003E-2</v>
      </c>
      <c r="G141" s="184">
        <v>9.7699999999999995E-2</v>
      </c>
      <c r="H141" s="184">
        <v>0.1157</v>
      </c>
      <c r="I141" s="184">
        <v>0.26500000000000001</v>
      </c>
      <c r="J141" s="184">
        <v>0.62429999999999997</v>
      </c>
      <c r="K141" s="184">
        <v>1.4891000000000001</v>
      </c>
      <c r="L141" s="184">
        <v>2.2964000000000002</v>
      </c>
      <c r="M141" s="184">
        <v>3.1297999999999999</v>
      </c>
      <c r="N141" s="184">
        <v>4.0056000000000003</v>
      </c>
      <c r="O141" s="184"/>
      <c r="P141" s="184"/>
      <c r="Q141" s="184">
        <v>3.9432999999999998</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44377</v>
      </c>
      <c r="E142" s="184">
        <v>11.6348</v>
      </c>
      <c r="F142" s="184">
        <v>4.0399999999999998E-2</v>
      </c>
      <c r="G142" s="184">
        <v>5.7599999999999998E-2</v>
      </c>
      <c r="H142" s="184">
        <v>9.2899999999999996E-2</v>
      </c>
      <c r="I142" s="184">
        <v>0.2291</v>
      </c>
      <c r="J142" s="184">
        <v>0.54359999999999997</v>
      </c>
      <c r="K142" s="184">
        <v>1.4456</v>
      </c>
      <c r="L142" s="184">
        <v>2.5825</v>
      </c>
      <c r="M142" s="184">
        <v>3.6802999999999999</v>
      </c>
      <c r="N142" s="184">
        <v>4.5119999999999996</v>
      </c>
      <c r="O142" s="184"/>
      <c r="P142" s="184"/>
      <c r="Q142" s="184">
        <v>6.1569000000000003</v>
      </c>
      <c r="R142" s="184">
        <v>5.7812000000000001</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44377</v>
      </c>
      <c r="E143" s="184">
        <v>11.4148</v>
      </c>
      <c r="F143" s="184">
        <v>3.7699999999999997E-2</v>
      </c>
      <c r="G143" s="184">
        <v>4.7300000000000002E-2</v>
      </c>
      <c r="H143" s="184">
        <v>7.8E-2</v>
      </c>
      <c r="I143" s="184">
        <v>0.2001</v>
      </c>
      <c r="J143" s="184">
        <v>0.47349999999999998</v>
      </c>
      <c r="K143" s="184">
        <v>1.2488999999999999</v>
      </c>
      <c r="L143" s="184">
        <v>2.1907000000000001</v>
      </c>
      <c r="M143" s="184">
        <v>3.0941999999999998</v>
      </c>
      <c r="N143" s="184">
        <v>3.7256</v>
      </c>
      <c r="O143" s="184"/>
      <c r="P143" s="184"/>
      <c r="Q143" s="184">
        <v>5.3601999999999999</v>
      </c>
      <c r="R143" s="184">
        <v>4.9641999999999999</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44377</v>
      </c>
      <c r="E144" s="184">
        <v>11.3172</v>
      </c>
      <c r="F144" s="184">
        <v>2.3900000000000001E-2</v>
      </c>
      <c r="G144" s="184">
        <v>6.0100000000000001E-2</v>
      </c>
      <c r="H144" s="184">
        <v>4.6899999999999997E-2</v>
      </c>
      <c r="I144" s="184">
        <v>0.18240000000000001</v>
      </c>
      <c r="J144" s="184">
        <v>0.38140000000000002</v>
      </c>
      <c r="K144" s="184">
        <v>1.2535000000000001</v>
      </c>
      <c r="L144" s="184">
        <v>2.1049000000000002</v>
      </c>
      <c r="M144" s="184">
        <v>2.9472999999999998</v>
      </c>
      <c r="N144" s="184">
        <v>3.5966</v>
      </c>
      <c r="O144" s="184"/>
      <c r="P144" s="184"/>
      <c r="Q144" s="184">
        <v>5.3856000000000002</v>
      </c>
      <c r="R144" s="184">
        <v>5.0052000000000003</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44377</v>
      </c>
      <c r="E145" s="184">
        <v>11.1876</v>
      </c>
      <c r="F145" s="184">
        <v>2.3199999999999998E-2</v>
      </c>
      <c r="G145" s="184">
        <v>5.6300000000000003E-2</v>
      </c>
      <c r="H145" s="184">
        <v>4.2000000000000003E-2</v>
      </c>
      <c r="I145" s="184">
        <v>0.17280000000000001</v>
      </c>
      <c r="J145" s="184">
        <v>0.35610000000000003</v>
      </c>
      <c r="K145" s="184">
        <v>1.1491</v>
      </c>
      <c r="L145" s="184">
        <v>1.9222999999999999</v>
      </c>
      <c r="M145" s="184">
        <v>2.6141000000000001</v>
      </c>
      <c r="N145" s="184">
        <v>3.121</v>
      </c>
      <c r="O145" s="184"/>
      <c r="P145" s="184"/>
      <c r="Q145" s="184">
        <v>4.8723000000000001</v>
      </c>
      <c r="R145" s="184">
        <v>4.4884000000000004</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44377</v>
      </c>
      <c r="E146" s="184">
        <v>28.867899999999999</v>
      </c>
      <c r="F146" s="184">
        <v>5.0299999999999997E-2</v>
      </c>
      <c r="G146" s="184">
        <v>8.9099999999999999E-2</v>
      </c>
      <c r="H146" s="184">
        <v>0.11509999999999999</v>
      </c>
      <c r="I146" s="184">
        <v>0.2399</v>
      </c>
      <c r="J146" s="184">
        <v>0.59130000000000005</v>
      </c>
      <c r="K146" s="184">
        <v>1.4258</v>
      </c>
      <c r="L146" s="184">
        <v>2.5299</v>
      </c>
      <c r="M146" s="184">
        <v>3.4762</v>
      </c>
      <c r="N146" s="184">
        <v>4.2237999999999998</v>
      </c>
      <c r="O146" s="184">
        <v>5.7911000000000001</v>
      </c>
      <c r="P146" s="184">
        <v>6.1395</v>
      </c>
      <c r="Q146" s="184">
        <v>6.9001999999999999</v>
      </c>
      <c r="R146" s="184">
        <v>5.2542999999999997</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44377</v>
      </c>
      <c r="E147" s="184">
        <v>27.728400000000001</v>
      </c>
      <c r="F147" s="184">
        <v>4.8300000000000003E-2</v>
      </c>
      <c r="G147" s="184">
        <v>8.1199999999999994E-2</v>
      </c>
      <c r="H147" s="184">
        <v>0.1043</v>
      </c>
      <c r="I147" s="184">
        <v>0.21790000000000001</v>
      </c>
      <c r="J147" s="184">
        <v>0.53949999999999998</v>
      </c>
      <c r="K147" s="184">
        <v>1.2802</v>
      </c>
      <c r="L147" s="184">
        <v>2.2391999999999999</v>
      </c>
      <c r="M147" s="184">
        <v>3.0447000000000002</v>
      </c>
      <c r="N147" s="184">
        <v>3.6408999999999998</v>
      </c>
      <c r="O147" s="184">
        <v>5.2427999999999999</v>
      </c>
      <c r="P147" s="184">
        <v>5.5998999999999999</v>
      </c>
      <c r="Q147" s="184">
        <v>7.0289999999999999</v>
      </c>
      <c r="R147" s="184">
        <v>4.6901999999999999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4.2736363636363635E-2</v>
      </c>
      <c r="G148" s="186">
        <v>6.2179999999999985E-2</v>
      </c>
      <c r="H148" s="186">
        <v>8.7480000000000044E-2</v>
      </c>
      <c r="I148" s="186">
        <v>0.19780545454545456</v>
      </c>
      <c r="J148" s="186">
        <v>0.48235454545454565</v>
      </c>
      <c r="K148" s="186">
        <v>1.1720418181818182</v>
      </c>
      <c r="L148" s="186">
        <v>2.062270909090909</v>
      </c>
      <c r="M148" s="186">
        <v>2.8242872727272728</v>
      </c>
      <c r="N148" s="186">
        <v>3.3938452830188668</v>
      </c>
      <c r="O148" s="186">
        <v>5.041779487179487</v>
      </c>
      <c r="P148" s="186">
        <v>5.562663636363637</v>
      </c>
      <c r="Q148" s="186">
        <v>5.6862127272727294</v>
      </c>
      <c r="R148" s="186">
        <v>4.4518148936170228</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4.3900000000000002E-2</v>
      </c>
      <c r="G149" s="186">
        <v>6.7400000000000002E-2</v>
      </c>
      <c r="H149" s="186">
        <v>9.1800000000000007E-2</v>
      </c>
      <c r="I149" s="186">
        <v>0.20430000000000001</v>
      </c>
      <c r="J149" s="186">
        <v>0.51539999999999997</v>
      </c>
      <c r="K149" s="186">
        <v>1.2082999999999999</v>
      </c>
      <c r="L149" s="186">
        <v>2.1473</v>
      </c>
      <c r="M149" s="186">
        <v>2.9432999999999998</v>
      </c>
      <c r="N149" s="186">
        <v>3.5266999999999999</v>
      </c>
      <c r="O149" s="186">
        <v>5.2355999999999998</v>
      </c>
      <c r="P149" s="186">
        <v>5.6372</v>
      </c>
      <c r="Q149" s="186">
        <v>6.2523999999999997</v>
      </c>
      <c r="R149" s="186">
        <v>4.6227</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44377</v>
      </c>
      <c r="E152" s="184">
        <v>69.61</v>
      </c>
      <c r="F152" s="184">
        <v>-2.87E-2</v>
      </c>
      <c r="G152" s="184">
        <v>-0.24360000000000001</v>
      </c>
      <c r="H152" s="184">
        <v>0.3604</v>
      </c>
      <c r="I152" s="184">
        <v>-2.87E-2</v>
      </c>
      <c r="J152" s="184">
        <v>1.7988</v>
      </c>
      <c r="K152" s="184">
        <v>5.9836</v>
      </c>
      <c r="L152" s="184">
        <v>8.4436999999999998</v>
      </c>
      <c r="M152" s="184">
        <v>26.3339</v>
      </c>
      <c r="N152" s="184">
        <v>32.087299999999999</v>
      </c>
      <c r="O152" s="184">
        <v>11.7873</v>
      </c>
      <c r="P152" s="184">
        <v>11.1935</v>
      </c>
      <c r="Q152" s="184">
        <v>9.5869999999999997</v>
      </c>
      <c r="R152" s="184">
        <v>13.856999999999999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44377</v>
      </c>
      <c r="E153" s="184">
        <v>75.31</v>
      </c>
      <c r="F153" s="184">
        <v>-3.9800000000000002E-2</v>
      </c>
      <c r="G153" s="184">
        <v>-0.2384</v>
      </c>
      <c r="H153" s="184">
        <v>0.37319999999999998</v>
      </c>
      <c r="I153" s="184">
        <v>1.3299999999999999E-2</v>
      </c>
      <c r="J153" s="184">
        <v>1.9079999999999999</v>
      </c>
      <c r="K153" s="184">
        <v>6.31</v>
      </c>
      <c r="L153" s="184">
        <v>9.0975000000000001</v>
      </c>
      <c r="M153" s="184">
        <v>27.4712</v>
      </c>
      <c r="N153" s="184">
        <v>33.646900000000002</v>
      </c>
      <c r="O153" s="184">
        <v>13.0062</v>
      </c>
      <c r="P153" s="184">
        <v>12.4131</v>
      </c>
      <c r="Q153" s="184">
        <v>12.648</v>
      </c>
      <c r="R153" s="184">
        <v>15.120799999999999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44377</v>
      </c>
      <c r="E154" s="184">
        <v>257.78500000000003</v>
      </c>
      <c r="F154" s="184">
        <v>-4.7300000000000002E-2</v>
      </c>
      <c r="G154" s="184">
        <v>-0.23380000000000001</v>
      </c>
      <c r="H154" s="184">
        <v>0.47199999999999998</v>
      </c>
      <c r="I154" s="184">
        <v>-0.94110000000000005</v>
      </c>
      <c r="J154" s="184">
        <v>1.9872000000000001</v>
      </c>
      <c r="K154" s="184">
        <v>9.3444000000000003</v>
      </c>
      <c r="L154" s="184">
        <v>18.8492</v>
      </c>
      <c r="M154" s="184">
        <v>47.9788</v>
      </c>
      <c r="N154" s="184">
        <v>51.303600000000003</v>
      </c>
      <c r="O154" s="184">
        <v>12.904999999999999</v>
      </c>
      <c r="P154" s="184">
        <v>13.4877</v>
      </c>
      <c r="Q154" s="184">
        <v>16.897200000000002</v>
      </c>
      <c r="R154" s="184">
        <v>11.552099999999999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44377</v>
      </c>
      <c r="E155" s="184">
        <v>257.78500000000003</v>
      </c>
      <c r="F155" s="184">
        <v>-4.7300000000000002E-2</v>
      </c>
      <c r="G155" s="184">
        <v>-0.23380000000000001</v>
      </c>
      <c r="H155" s="184">
        <v>0.47199999999999998</v>
      </c>
      <c r="I155" s="184">
        <v>-0.94110000000000005</v>
      </c>
      <c r="J155" s="184">
        <v>1.9872000000000001</v>
      </c>
      <c r="K155" s="184">
        <v>9.3444000000000003</v>
      </c>
      <c r="L155" s="184">
        <v>18.8492</v>
      </c>
      <c r="M155" s="184">
        <v>47.9788</v>
      </c>
      <c r="N155" s="184">
        <v>51.303600000000003</v>
      </c>
      <c r="O155" s="184">
        <v>12.904999999999999</v>
      </c>
      <c r="P155" s="184">
        <v>12.4407</v>
      </c>
      <c r="Q155" s="184">
        <v>18.079899999999999</v>
      </c>
      <c r="R155" s="184">
        <v>11.552099999999999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44377</v>
      </c>
      <c r="E156" s="184">
        <v>271.625</v>
      </c>
      <c r="F156" s="184">
        <v>-4.5999999999999999E-2</v>
      </c>
      <c r="G156" s="184">
        <v>-0.2263</v>
      </c>
      <c r="H156" s="184">
        <v>0.4824</v>
      </c>
      <c r="I156" s="184">
        <v>-0.92069999999999996</v>
      </c>
      <c r="J156" s="184">
        <v>2.0387</v>
      </c>
      <c r="K156" s="184">
        <v>9.5009999999999994</v>
      </c>
      <c r="L156" s="184">
        <v>19.1934</v>
      </c>
      <c r="M156" s="184">
        <v>48.616599999999998</v>
      </c>
      <c r="N156" s="184">
        <v>52.172600000000003</v>
      </c>
      <c r="O156" s="184">
        <v>13.7058</v>
      </c>
      <c r="P156" s="184">
        <v>14.2844</v>
      </c>
      <c r="Q156" s="184">
        <v>13.3156</v>
      </c>
      <c r="R156" s="184">
        <v>12.2097</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44377</v>
      </c>
      <c r="E157" s="184">
        <v>271.625</v>
      </c>
      <c r="F157" s="184">
        <v>-4.5999999999999999E-2</v>
      </c>
      <c r="G157" s="184">
        <v>-0.2263</v>
      </c>
      <c r="H157" s="184">
        <v>0.4824</v>
      </c>
      <c r="I157" s="184">
        <v>-0.92069999999999996</v>
      </c>
      <c r="J157" s="184">
        <v>2.0387</v>
      </c>
      <c r="K157" s="184">
        <v>9.5009999999999994</v>
      </c>
      <c r="L157" s="184">
        <v>19.1934</v>
      </c>
      <c r="M157" s="184">
        <v>48.616599999999998</v>
      </c>
      <c r="N157" s="184">
        <v>52.172600000000003</v>
      </c>
      <c r="O157" s="184">
        <v>13.7058</v>
      </c>
      <c r="P157" s="184">
        <v>13.4428</v>
      </c>
      <c r="Q157" s="184">
        <v>14.017099999999999</v>
      </c>
      <c r="R157" s="184">
        <v>12.2097</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44377</v>
      </c>
      <c r="E158" s="184">
        <v>46.25</v>
      </c>
      <c r="F158" s="184">
        <v>0</v>
      </c>
      <c r="G158" s="184">
        <v>-0.25879999999999997</v>
      </c>
      <c r="H158" s="184">
        <v>0.12989999999999999</v>
      </c>
      <c r="I158" s="184">
        <v>0</v>
      </c>
      <c r="J158" s="184">
        <v>1.1814</v>
      </c>
      <c r="K158" s="184">
        <v>4.3075999999999999</v>
      </c>
      <c r="L158" s="184">
        <v>8.9773999999999994</v>
      </c>
      <c r="M158" s="184">
        <v>22.322099999999999</v>
      </c>
      <c r="N158" s="184">
        <v>31.0198</v>
      </c>
      <c r="O158" s="184">
        <v>11.494199999999999</v>
      </c>
      <c r="P158" s="184">
        <v>10.991300000000001</v>
      </c>
      <c r="Q158" s="184">
        <v>11.132099999999999</v>
      </c>
      <c r="R158" s="184">
        <v>13.115500000000001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44377</v>
      </c>
      <c r="E159" s="184">
        <v>50.31</v>
      </c>
      <c r="F159" s="184">
        <v>1.9900000000000001E-2</v>
      </c>
      <c r="G159" s="184">
        <v>-0.21820000000000001</v>
      </c>
      <c r="H159" s="184">
        <v>0.1593</v>
      </c>
      <c r="I159" s="184">
        <v>3.9800000000000002E-2</v>
      </c>
      <c r="J159" s="184">
        <v>1.2681</v>
      </c>
      <c r="K159" s="184">
        <v>4.4859999999999998</v>
      </c>
      <c r="L159" s="184">
        <v>9.3219999999999992</v>
      </c>
      <c r="M159" s="184">
        <v>22.8872</v>
      </c>
      <c r="N159" s="184">
        <v>31.805099999999999</v>
      </c>
      <c r="O159" s="184">
        <v>12.2483</v>
      </c>
      <c r="P159" s="184">
        <v>12.030099999999999</v>
      </c>
      <c r="Q159" s="184">
        <v>13.391500000000001</v>
      </c>
      <c r="R159" s="184">
        <v>13.7516</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44377</v>
      </c>
      <c r="E160" s="184">
        <v>10.4406</v>
      </c>
      <c r="F160" s="184">
        <v>-7.7000000000000002E-3</v>
      </c>
      <c r="G160" s="184">
        <v>-8.6E-3</v>
      </c>
      <c r="H160" s="184">
        <v>-0.111</v>
      </c>
      <c r="I160" s="184">
        <v>-0.87350000000000005</v>
      </c>
      <c r="J160" s="184">
        <v>1.3867</v>
      </c>
      <c r="K160" s="184">
        <v>8.0617000000000001</v>
      </c>
      <c r="L160" s="184">
        <v>13.269299999999999</v>
      </c>
      <c r="M160" s="184">
        <v>21.569099999999999</v>
      </c>
      <c r="N160" s="184">
        <v>21.386800000000001</v>
      </c>
      <c r="O160" s="184"/>
      <c r="P160" s="184"/>
      <c r="Q160" s="184">
        <v>2.9188999999999998</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44377</v>
      </c>
      <c r="E161" s="184">
        <v>10.107100000000001</v>
      </c>
      <c r="F161" s="184">
        <v>-1.4800000000000001E-2</v>
      </c>
      <c r="G161" s="184">
        <v>-3.7600000000000001E-2</v>
      </c>
      <c r="H161" s="184">
        <v>-0.15210000000000001</v>
      </c>
      <c r="I161" s="184">
        <v>-0.95550000000000002</v>
      </c>
      <c r="J161" s="184">
        <v>1.1894</v>
      </c>
      <c r="K161" s="184">
        <v>7.3521999999999998</v>
      </c>
      <c r="L161" s="184">
        <v>11.9863</v>
      </c>
      <c r="M161" s="184">
        <v>19.5654</v>
      </c>
      <c r="N161" s="184">
        <v>18.7576</v>
      </c>
      <c r="O161" s="184"/>
      <c r="P161" s="184"/>
      <c r="Q161" s="184">
        <v>0.71340000000000003</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44377</v>
      </c>
      <c r="E162" s="184">
        <v>14.2</v>
      </c>
      <c r="F162" s="184">
        <v>7.0499999999999993E-2</v>
      </c>
      <c r="G162" s="184">
        <v>9.1600000000000001E-2</v>
      </c>
      <c r="H162" s="184">
        <v>0.40300000000000002</v>
      </c>
      <c r="I162" s="184">
        <v>0.38169999999999998</v>
      </c>
      <c r="J162" s="184">
        <v>1.9675</v>
      </c>
      <c r="K162" s="184">
        <v>4.3657000000000004</v>
      </c>
      <c r="L162" s="184">
        <v>8.3473000000000006</v>
      </c>
      <c r="M162" s="184">
        <v>18.4617</v>
      </c>
      <c r="N162" s="184">
        <v>28.5533</v>
      </c>
      <c r="O162" s="184"/>
      <c r="P162" s="184"/>
      <c r="Q162" s="184">
        <v>12.8081</v>
      </c>
      <c r="R162" s="184">
        <v>14.994199999999999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44377</v>
      </c>
      <c r="E163" s="184">
        <v>13.737</v>
      </c>
      <c r="F163" s="184">
        <v>6.5600000000000006E-2</v>
      </c>
      <c r="G163" s="184">
        <v>7.2800000000000004E-2</v>
      </c>
      <c r="H163" s="184">
        <v>0.38</v>
      </c>
      <c r="I163" s="184">
        <v>0.32869999999999999</v>
      </c>
      <c r="J163" s="184">
        <v>1.8535999999999999</v>
      </c>
      <c r="K163" s="184">
        <v>4.0288000000000004</v>
      </c>
      <c r="L163" s="184">
        <v>7.6651999999999996</v>
      </c>
      <c r="M163" s="184">
        <v>17.3401</v>
      </c>
      <c r="N163" s="184">
        <v>26.9359</v>
      </c>
      <c r="O163" s="184"/>
      <c r="P163" s="184"/>
      <c r="Q163" s="184">
        <v>11.530099999999999</v>
      </c>
      <c r="R163" s="184">
        <v>13.683</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44377</v>
      </c>
      <c r="E164" s="184">
        <v>32.567</v>
      </c>
      <c r="F164" s="184">
        <v>-4.5999999999999999E-2</v>
      </c>
      <c r="G164" s="184">
        <v>-0.13800000000000001</v>
      </c>
      <c r="H164" s="184">
        <v>0.123</v>
      </c>
      <c r="I164" s="184">
        <v>7.9899999999999999E-2</v>
      </c>
      <c r="J164" s="184">
        <v>1.3853</v>
      </c>
      <c r="K164" s="184">
        <v>3.3283</v>
      </c>
      <c r="L164" s="184">
        <v>4.6128</v>
      </c>
      <c r="M164" s="184">
        <v>11.443</v>
      </c>
      <c r="N164" s="184">
        <v>19.149000000000001</v>
      </c>
      <c r="O164" s="184">
        <v>9.6760999999999999</v>
      </c>
      <c r="P164" s="184">
        <v>9.6395</v>
      </c>
      <c r="Q164" s="184">
        <v>12.434699999999999</v>
      </c>
      <c r="R164" s="184">
        <v>11.462199999999999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44377</v>
      </c>
      <c r="E165" s="184">
        <v>29.687000000000001</v>
      </c>
      <c r="F165" s="184">
        <v>-5.0500000000000003E-2</v>
      </c>
      <c r="G165" s="184">
        <v>-0.1547</v>
      </c>
      <c r="H165" s="184">
        <v>9.7799999999999998E-2</v>
      </c>
      <c r="I165" s="184">
        <v>2.7E-2</v>
      </c>
      <c r="J165" s="184">
        <v>1.2585999999999999</v>
      </c>
      <c r="K165" s="184">
        <v>2.9762</v>
      </c>
      <c r="L165" s="184">
        <v>3.9241999999999999</v>
      </c>
      <c r="M165" s="184">
        <v>10.3401</v>
      </c>
      <c r="N165" s="184">
        <v>17.590900000000001</v>
      </c>
      <c r="O165" s="184">
        <v>8.3338999999999999</v>
      </c>
      <c r="P165" s="184">
        <v>8.3422000000000001</v>
      </c>
      <c r="Q165" s="184">
        <v>11.0297</v>
      </c>
      <c r="R165" s="184">
        <v>10.0503</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44377</v>
      </c>
      <c r="E166" s="184">
        <v>115.5021</v>
      </c>
      <c r="F166" s="184">
        <v>-0.14330000000000001</v>
      </c>
      <c r="G166" s="184">
        <v>-6.0900000000000003E-2</v>
      </c>
      <c r="H166" s="184">
        <v>0.45610000000000001</v>
      </c>
      <c r="I166" s="184">
        <v>9.9299999999999999E-2</v>
      </c>
      <c r="J166" s="184">
        <v>1.9025000000000001</v>
      </c>
      <c r="K166" s="184">
        <v>5.3295000000000003</v>
      </c>
      <c r="L166" s="184">
        <v>10.437200000000001</v>
      </c>
      <c r="M166" s="184">
        <v>24.4922</v>
      </c>
      <c r="N166" s="184">
        <v>32.327500000000001</v>
      </c>
      <c r="O166" s="184">
        <v>10.7339</v>
      </c>
      <c r="P166" s="184">
        <v>11.7751</v>
      </c>
      <c r="Q166" s="184">
        <v>15.847</v>
      </c>
      <c r="R166" s="184">
        <v>11.7369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44377</v>
      </c>
      <c r="E167" s="184">
        <v>124.2671</v>
      </c>
      <c r="F167" s="184">
        <v>-0.13919999999999999</v>
      </c>
      <c r="G167" s="184">
        <v>-4.0800000000000003E-2</v>
      </c>
      <c r="H167" s="184">
        <v>0.48480000000000001</v>
      </c>
      <c r="I167" s="184">
        <v>0.15620000000000001</v>
      </c>
      <c r="J167" s="184">
        <v>2.0337000000000001</v>
      </c>
      <c r="K167" s="184">
        <v>5.7908999999999997</v>
      </c>
      <c r="L167" s="184">
        <v>11.240600000000001</v>
      </c>
      <c r="M167" s="184">
        <v>25.8125</v>
      </c>
      <c r="N167" s="184">
        <v>34.189500000000002</v>
      </c>
      <c r="O167" s="184">
        <v>12.221500000000001</v>
      </c>
      <c r="P167" s="184">
        <v>12.973599999999999</v>
      </c>
      <c r="Q167" s="184">
        <v>12.694599999999999</v>
      </c>
      <c r="R167" s="184">
        <v>13.262</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44377</v>
      </c>
      <c r="E168" s="184">
        <v>14.1334</v>
      </c>
      <c r="F168" s="184">
        <v>-4.3799999999999999E-2</v>
      </c>
      <c r="G168" s="184">
        <v>-0.16739999999999999</v>
      </c>
      <c r="H168" s="184">
        <v>0.93920000000000003</v>
      </c>
      <c r="I168" s="184">
        <v>0.56279999999999997</v>
      </c>
      <c r="J168" s="184">
        <v>2.2869999999999999</v>
      </c>
      <c r="K168" s="184">
        <v>4.9999000000000002</v>
      </c>
      <c r="L168" s="184">
        <v>9.2850999999999999</v>
      </c>
      <c r="M168" s="184">
        <v>22.959</v>
      </c>
      <c r="N168" s="184">
        <v>30.7014</v>
      </c>
      <c r="O168" s="184"/>
      <c r="P168" s="184"/>
      <c r="Q168" s="184">
        <v>30.020700000000001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44377</v>
      </c>
      <c r="E169" s="184">
        <v>13.782500000000001</v>
      </c>
      <c r="F169" s="184">
        <v>-4.9299999999999997E-2</v>
      </c>
      <c r="G169" s="184">
        <v>-0.1933</v>
      </c>
      <c r="H169" s="184">
        <v>0.90269999999999995</v>
      </c>
      <c r="I169" s="184">
        <v>0.49</v>
      </c>
      <c r="J169" s="184">
        <v>2.1160000000000001</v>
      </c>
      <c r="K169" s="184">
        <v>4.5071000000000003</v>
      </c>
      <c r="L169" s="184">
        <v>8.2764000000000006</v>
      </c>
      <c r="M169" s="184">
        <v>21.238399999999999</v>
      </c>
      <c r="N169" s="184">
        <v>28.239100000000001</v>
      </c>
      <c r="O169" s="184"/>
      <c r="P169" s="184"/>
      <c r="Q169" s="184">
        <v>27.563700000000001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44377</v>
      </c>
      <c r="E170" s="184">
        <v>14.2895</v>
      </c>
      <c r="F170" s="184">
        <v>-1.0500000000000001E-2</v>
      </c>
      <c r="G170" s="184">
        <v>-3.6400000000000002E-2</v>
      </c>
      <c r="H170" s="184">
        <v>0.53120000000000001</v>
      </c>
      <c r="I170" s="184">
        <v>0.35249999999999998</v>
      </c>
      <c r="J170" s="184">
        <v>1.9790000000000001</v>
      </c>
      <c r="K170" s="184">
        <v>4.8540000000000001</v>
      </c>
      <c r="L170" s="184">
        <v>10.6624</v>
      </c>
      <c r="M170" s="184">
        <v>22.6861</v>
      </c>
      <c r="N170" s="184">
        <v>30.855</v>
      </c>
      <c r="O170" s="184"/>
      <c r="P170" s="184"/>
      <c r="Q170" s="184">
        <v>15.879300000000001</v>
      </c>
      <c r="R170" s="184">
        <v>15.8081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44377</v>
      </c>
      <c r="E171" s="184">
        <v>13.687900000000001</v>
      </c>
      <c r="F171" s="184">
        <v>-1.5299999999999999E-2</v>
      </c>
      <c r="G171" s="184">
        <v>-5.91E-2</v>
      </c>
      <c r="H171" s="184">
        <v>0.4985</v>
      </c>
      <c r="I171" s="184">
        <v>0.29239999999999999</v>
      </c>
      <c r="J171" s="184">
        <v>1.8331</v>
      </c>
      <c r="K171" s="184">
        <v>4.4248000000000003</v>
      </c>
      <c r="L171" s="184">
        <v>9.7675000000000001</v>
      </c>
      <c r="M171" s="184">
        <v>21.151199999999999</v>
      </c>
      <c r="N171" s="184">
        <v>28.703700000000001</v>
      </c>
      <c r="O171" s="184"/>
      <c r="P171" s="184"/>
      <c r="Q171" s="184">
        <v>13.839499999999999</v>
      </c>
      <c r="R171" s="184">
        <v>13.817299999999999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44377</v>
      </c>
      <c r="E172" s="184">
        <v>14.71</v>
      </c>
      <c r="F172" s="184">
        <v>0</v>
      </c>
      <c r="G172" s="184">
        <v>-0.20349999999999999</v>
      </c>
      <c r="H172" s="184">
        <v>0.1361</v>
      </c>
      <c r="I172" s="184">
        <v>0</v>
      </c>
      <c r="J172" s="184">
        <v>1.1692</v>
      </c>
      <c r="K172" s="184">
        <v>2.9390999999999998</v>
      </c>
      <c r="L172" s="184">
        <v>5.2217000000000002</v>
      </c>
      <c r="M172" s="184">
        <v>20.475000000000001</v>
      </c>
      <c r="N172" s="184">
        <v>29.8323</v>
      </c>
      <c r="O172" s="184">
        <v>13.5137</v>
      </c>
      <c r="P172" s="184"/>
      <c r="Q172" s="184">
        <v>11.6434</v>
      </c>
      <c r="R172" s="184">
        <v>16.204699999999999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44377</v>
      </c>
      <c r="E173" s="184">
        <v>14.34</v>
      </c>
      <c r="F173" s="184">
        <v>-6.9699999999999998E-2</v>
      </c>
      <c r="G173" s="184">
        <v>-0.2782</v>
      </c>
      <c r="H173" s="184">
        <v>6.9800000000000001E-2</v>
      </c>
      <c r="I173" s="184">
        <v>-6.9699999999999998E-2</v>
      </c>
      <c r="J173" s="184">
        <v>1.0570999999999999</v>
      </c>
      <c r="K173" s="184">
        <v>2.5750999999999999</v>
      </c>
      <c r="L173" s="184">
        <v>4.6715</v>
      </c>
      <c r="M173" s="184">
        <v>19.599699999999999</v>
      </c>
      <c r="N173" s="184">
        <v>28.725300000000001</v>
      </c>
      <c r="O173" s="184">
        <v>12.742599999999999</v>
      </c>
      <c r="P173" s="184"/>
      <c r="Q173" s="184">
        <v>10.8347</v>
      </c>
      <c r="R173" s="184">
        <v>15.321999999999999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-3.1327272727272718E-2</v>
      </c>
      <c r="G174" s="186">
        <v>-0.14060454545454545</v>
      </c>
      <c r="H174" s="186">
        <v>0.34957727272727274</v>
      </c>
      <c r="I174" s="186">
        <v>-0.12851818181818178</v>
      </c>
      <c r="J174" s="186">
        <v>1.7103090909090914</v>
      </c>
      <c r="K174" s="186">
        <v>5.6505136363636357</v>
      </c>
      <c r="L174" s="186">
        <v>10.513331818181818</v>
      </c>
      <c r="M174" s="186">
        <v>25.879031818181819</v>
      </c>
      <c r="N174" s="186">
        <v>32.33903636363636</v>
      </c>
      <c r="O174" s="186">
        <v>12.06995</v>
      </c>
      <c r="P174" s="186">
        <v>11.917833333333334</v>
      </c>
      <c r="Q174" s="186">
        <v>13.583009090909089</v>
      </c>
      <c r="R174" s="186">
        <v>13.317177777777776</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-4.1800000000000004E-2</v>
      </c>
      <c r="G175" s="186">
        <v>-0.18035000000000001</v>
      </c>
      <c r="H175" s="186">
        <v>0.39150000000000001</v>
      </c>
      <c r="I175" s="186">
        <v>2.0150000000000001E-2</v>
      </c>
      <c r="J175" s="186">
        <v>1.87805</v>
      </c>
      <c r="K175" s="186">
        <v>4.9269499999999997</v>
      </c>
      <c r="L175" s="186">
        <v>9.3035499999999995</v>
      </c>
      <c r="M175" s="186">
        <v>22.504100000000001</v>
      </c>
      <c r="N175" s="186">
        <v>30.778199999999998</v>
      </c>
      <c r="O175" s="186">
        <v>12.49545</v>
      </c>
      <c r="P175" s="186">
        <v>12.221599999999999</v>
      </c>
      <c r="Q175" s="186">
        <v>12.751349999999999</v>
      </c>
      <c r="R175" s="186">
        <v>13.4725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44377</v>
      </c>
      <c r="E178" s="184">
        <v>287.33589999999998</v>
      </c>
      <c r="F178" s="184">
        <v>-5.4359999999999999</v>
      </c>
      <c r="G178" s="184">
        <v>-2.8773</v>
      </c>
      <c r="H178" s="184">
        <v>-2.5230000000000001</v>
      </c>
      <c r="I178" s="184">
        <v>-0.20050000000000001</v>
      </c>
      <c r="J178" s="184">
        <v>1.5234000000000001</v>
      </c>
      <c r="K178" s="184">
        <v>5.9617000000000004</v>
      </c>
      <c r="L178" s="184">
        <v>2.7578999999999998</v>
      </c>
      <c r="M178" s="184">
        <v>5.4782000000000002</v>
      </c>
      <c r="N178" s="184">
        <v>5.4215</v>
      </c>
      <c r="O178" s="184">
        <v>8.8740000000000006</v>
      </c>
      <c r="P178" s="184">
        <v>8.2401999999999997</v>
      </c>
      <c r="Q178" s="184">
        <v>8.3430999999999997</v>
      </c>
      <c r="R178" s="184">
        <v>8.5309000000000008</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44377</v>
      </c>
      <c r="E179" s="184">
        <v>294.16969999999998</v>
      </c>
      <c r="F179" s="184">
        <v>-5.0989000000000004</v>
      </c>
      <c r="G179" s="184">
        <v>-2.5451999999999999</v>
      </c>
      <c r="H179" s="184">
        <v>-2.1917</v>
      </c>
      <c r="I179" s="184">
        <v>0.1303</v>
      </c>
      <c r="J179" s="184">
        <v>1.8536999999999999</v>
      </c>
      <c r="K179" s="184">
        <v>6.3253000000000004</v>
      </c>
      <c r="L179" s="184">
        <v>3.1071</v>
      </c>
      <c r="M179" s="184">
        <v>5.8319999999999999</v>
      </c>
      <c r="N179" s="184">
        <v>5.7868000000000004</v>
      </c>
      <c r="O179" s="184">
        <v>9.2189999999999994</v>
      </c>
      <c r="P179" s="184">
        <v>8.5805000000000007</v>
      </c>
      <c r="Q179" s="184">
        <v>9.3653999999999993</v>
      </c>
      <c r="R179" s="184">
        <v>8.8851999999999993</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44377</v>
      </c>
      <c r="E180" s="184">
        <v>2121.9103</v>
      </c>
      <c r="F180" s="184">
        <v>1.0768</v>
      </c>
      <c r="G180" s="184">
        <v>-3.1E-2</v>
      </c>
      <c r="H180" s="184">
        <v>0.434</v>
      </c>
      <c r="I180" s="184">
        <v>1.01</v>
      </c>
      <c r="J180" s="184">
        <v>2.2774000000000001</v>
      </c>
      <c r="K180" s="184">
        <v>4.8209</v>
      </c>
      <c r="L180" s="184">
        <v>3.3165</v>
      </c>
      <c r="M180" s="184">
        <v>4.9619999999999997</v>
      </c>
      <c r="N180" s="184">
        <v>5.1814999999999998</v>
      </c>
      <c r="O180" s="184">
        <v>9.1579999999999995</v>
      </c>
      <c r="P180" s="184">
        <v>8.3346</v>
      </c>
      <c r="Q180" s="184">
        <v>8.5960999999999999</v>
      </c>
      <c r="R180" s="184">
        <v>8.5785999999999998</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44377</v>
      </c>
      <c r="E181" s="184">
        <v>2081.48</v>
      </c>
      <c r="F181" s="184">
        <v>0.78559999999999997</v>
      </c>
      <c r="G181" s="184">
        <v>-0.32119999999999999</v>
      </c>
      <c r="H181" s="184">
        <v>0.14399999999999999</v>
      </c>
      <c r="I181" s="184">
        <v>0.70979999999999999</v>
      </c>
      <c r="J181" s="184">
        <v>1.9710000000000001</v>
      </c>
      <c r="K181" s="184">
        <v>4.5087999999999999</v>
      </c>
      <c r="L181" s="184">
        <v>3.0024000000000002</v>
      </c>
      <c r="M181" s="184">
        <v>4.6414</v>
      </c>
      <c r="N181" s="184">
        <v>4.8563000000000001</v>
      </c>
      <c r="O181" s="184">
        <v>8.8376999999999999</v>
      </c>
      <c r="P181" s="184">
        <v>8.0549999999999997</v>
      </c>
      <c r="Q181" s="184">
        <v>8.4222000000000001</v>
      </c>
      <c r="R181" s="184">
        <v>8.2481000000000009</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44377</v>
      </c>
      <c r="E182" s="184">
        <v>10.1669</v>
      </c>
      <c r="F182" s="184">
        <v>16.162500000000001</v>
      </c>
      <c r="G182" s="184">
        <v>0.9335</v>
      </c>
      <c r="H182" s="184">
        <v>-0.66659999999999997</v>
      </c>
      <c r="I182" s="184">
        <v>-0.87160000000000004</v>
      </c>
      <c r="J182" s="184">
        <v>1.4488000000000001</v>
      </c>
      <c r="K182" s="184">
        <v>6.1581999999999999</v>
      </c>
      <c r="L182" s="184">
        <v>2.9443000000000001</v>
      </c>
      <c r="M182" s="184"/>
      <c r="N182" s="184"/>
      <c r="O182" s="184"/>
      <c r="P182" s="184"/>
      <c r="Q182" s="184">
        <v>3.1240000000000001</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44377</v>
      </c>
      <c r="E183" s="184">
        <v>10.143599999999999</v>
      </c>
      <c r="F183" s="184">
        <v>15.839499999999999</v>
      </c>
      <c r="G183" s="184">
        <v>0.50380000000000003</v>
      </c>
      <c r="H183" s="184">
        <v>-1.0792999999999999</v>
      </c>
      <c r="I183" s="184">
        <v>-1.3102</v>
      </c>
      <c r="J183" s="184">
        <v>1.0368999999999999</v>
      </c>
      <c r="K183" s="184">
        <v>5.7495000000000003</v>
      </c>
      <c r="L183" s="184">
        <v>2.5123000000000002</v>
      </c>
      <c r="M183" s="184"/>
      <c r="N183" s="184"/>
      <c r="O183" s="184"/>
      <c r="P183" s="184"/>
      <c r="Q183" s="184">
        <v>2.6879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44377</v>
      </c>
      <c r="E184" s="184">
        <v>19.384</v>
      </c>
      <c r="F184" s="184">
        <v>-11.6708</v>
      </c>
      <c r="G184" s="184">
        <v>-3.0116000000000001</v>
      </c>
      <c r="H184" s="184">
        <v>-4.1661999999999999</v>
      </c>
      <c r="I184" s="184">
        <v>-2.7677999999999998</v>
      </c>
      <c r="J184" s="184">
        <v>-0.30230000000000001</v>
      </c>
      <c r="K184" s="184">
        <v>4.2949999999999999</v>
      </c>
      <c r="L184" s="184">
        <v>2.4272999999999998</v>
      </c>
      <c r="M184" s="184">
        <v>4.9756999999999998</v>
      </c>
      <c r="N184" s="184">
        <v>4.8673999999999999</v>
      </c>
      <c r="O184" s="184">
        <v>9.0715000000000003</v>
      </c>
      <c r="P184" s="184">
        <v>8.2570999999999994</v>
      </c>
      <c r="Q184" s="184">
        <v>8.8590999999999998</v>
      </c>
      <c r="R184" s="184">
        <v>8.8340999999999994</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44377</v>
      </c>
      <c r="E185" s="184">
        <v>18.9161</v>
      </c>
      <c r="F185" s="184">
        <v>-11.9594</v>
      </c>
      <c r="G185" s="184">
        <v>-3.2787999999999999</v>
      </c>
      <c r="H185" s="184">
        <v>-4.4341999999999997</v>
      </c>
      <c r="I185" s="184">
        <v>-3.0011999999999999</v>
      </c>
      <c r="J185" s="184">
        <v>-0.53769999999999996</v>
      </c>
      <c r="K185" s="184">
        <v>4.0532000000000004</v>
      </c>
      <c r="L185" s="184">
        <v>2.1549999999999998</v>
      </c>
      <c r="M185" s="184">
        <v>4.7069000000000001</v>
      </c>
      <c r="N185" s="184">
        <v>4.5995999999999997</v>
      </c>
      <c r="O185" s="184">
        <v>8.7513000000000005</v>
      </c>
      <c r="P185" s="184">
        <v>7.9397000000000002</v>
      </c>
      <c r="Q185" s="184">
        <v>8.5184999999999995</v>
      </c>
      <c r="R185" s="184">
        <v>8.5397999999999996</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44377</v>
      </c>
      <c r="E186" s="184">
        <v>19.783799999999999</v>
      </c>
      <c r="F186" s="184">
        <v>-9.7756000000000007</v>
      </c>
      <c r="G186" s="184">
        <v>-11.347200000000001</v>
      </c>
      <c r="H186" s="184">
        <v>-10.914999999999999</v>
      </c>
      <c r="I186" s="184">
        <v>-7.5162000000000004</v>
      </c>
      <c r="J186" s="184">
        <v>0.96240000000000003</v>
      </c>
      <c r="K186" s="184">
        <v>6.8357999999999999</v>
      </c>
      <c r="L186" s="184">
        <v>3.2480000000000002</v>
      </c>
      <c r="M186" s="184">
        <v>6.5458999999999996</v>
      </c>
      <c r="N186" s="184">
        <v>5.7640000000000002</v>
      </c>
      <c r="O186" s="184">
        <v>10.6532</v>
      </c>
      <c r="P186" s="184">
        <v>8.8810000000000002</v>
      </c>
      <c r="Q186" s="184">
        <v>9.1410999999999998</v>
      </c>
      <c r="R186" s="184">
        <v>10.4237</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44377</v>
      </c>
      <c r="E187" s="184">
        <v>19.335999999999999</v>
      </c>
      <c r="F187" s="184">
        <v>-10.001899999999999</v>
      </c>
      <c r="G187" s="184">
        <v>-11.6096</v>
      </c>
      <c r="H187" s="184">
        <v>-11.2209</v>
      </c>
      <c r="I187" s="184">
        <v>-7.8238000000000003</v>
      </c>
      <c r="J187" s="184">
        <v>0.65820000000000001</v>
      </c>
      <c r="K187" s="184">
        <v>6.5236000000000001</v>
      </c>
      <c r="L187" s="184">
        <v>2.9243999999999999</v>
      </c>
      <c r="M187" s="184">
        <v>6.1997999999999998</v>
      </c>
      <c r="N187" s="184">
        <v>5.4095000000000004</v>
      </c>
      <c r="O187" s="184">
        <v>10.3241</v>
      </c>
      <c r="P187" s="184">
        <v>8.5632999999999999</v>
      </c>
      <c r="Q187" s="184">
        <v>8.8211999999999993</v>
      </c>
      <c r="R187" s="184">
        <v>10.0448</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44377</v>
      </c>
      <c r="E188" s="184">
        <v>17.714600000000001</v>
      </c>
      <c r="F188" s="184">
        <v>-2.8843999999999999</v>
      </c>
      <c r="G188" s="184">
        <v>1.1128</v>
      </c>
      <c r="H188" s="184">
        <v>-0.76519999999999999</v>
      </c>
      <c r="I188" s="184">
        <v>-1.3532999999999999</v>
      </c>
      <c r="J188" s="184">
        <v>-0.33079999999999998</v>
      </c>
      <c r="K188" s="184">
        <v>5.1429999999999998</v>
      </c>
      <c r="L188" s="184">
        <v>3.1284999999999998</v>
      </c>
      <c r="M188" s="184">
        <v>5.2140000000000004</v>
      </c>
      <c r="N188" s="184">
        <v>4.6554000000000002</v>
      </c>
      <c r="O188" s="184">
        <v>8.9773999999999994</v>
      </c>
      <c r="P188" s="184">
        <v>8.0007000000000001</v>
      </c>
      <c r="Q188" s="184">
        <v>8.282</v>
      </c>
      <c r="R188" s="184">
        <v>8.0070999999999994</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44377</v>
      </c>
      <c r="E189" s="184">
        <v>18.2593</v>
      </c>
      <c r="F189" s="184">
        <v>-2.3986000000000001</v>
      </c>
      <c r="G189" s="184">
        <v>1.4396</v>
      </c>
      <c r="H189" s="184">
        <v>-0.42830000000000001</v>
      </c>
      <c r="I189" s="184">
        <v>-1.0134000000000001</v>
      </c>
      <c r="J189" s="184">
        <v>1.21E-2</v>
      </c>
      <c r="K189" s="184">
        <v>5.4739000000000004</v>
      </c>
      <c r="L189" s="184">
        <v>3.4523000000000001</v>
      </c>
      <c r="M189" s="184">
        <v>5.5423999999999998</v>
      </c>
      <c r="N189" s="184">
        <v>4.9855999999999998</v>
      </c>
      <c r="O189" s="184">
        <v>9.3424999999999994</v>
      </c>
      <c r="P189" s="184">
        <v>8.3856000000000002</v>
      </c>
      <c r="Q189" s="184">
        <v>8.7393000000000001</v>
      </c>
      <c r="R189" s="184">
        <v>8.3520000000000003</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44377</v>
      </c>
      <c r="E190" s="184">
        <v>18.541799999999999</v>
      </c>
      <c r="F190" s="184">
        <v>-25.1797</v>
      </c>
      <c r="G190" s="184">
        <v>-3.6202999999999999</v>
      </c>
      <c r="H190" s="184">
        <v>-3.0634999999999999</v>
      </c>
      <c r="I190" s="184">
        <v>2.8433999999999999</v>
      </c>
      <c r="J190" s="184">
        <v>3.3807</v>
      </c>
      <c r="K190" s="184">
        <v>6.4805000000000001</v>
      </c>
      <c r="L190" s="184">
        <v>3.3965999999999998</v>
      </c>
      <c r="M190" s="184">
        <v>6.1043000000000003</v>
      </c>
      <c r="N190" s="184">
        <v>6.5125000000000002</v>
      </c>
      <c r="O190" s="184">
        <v>9.4039000000000001</v>
      </c>
      <c r="P190" s="184">
        <v>8.5536999999999992</v>
      </c>
      <c r="Q190" s="184">
        <v>8.8659999999999997</v>
      </c>
      <c r="R190" s="184">
        <v>9.1654</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44377</v>
      </c>
      <c r="E191" s="184">
        <v>18.102799999999998</v>
      </c>
      <c r="F191" s="184">
        <v>-25.789899999999999</v>
      </c>
      <c r="G191" s="184">
        <v>-4.0705999999999998</v>
      </c>
      <c r="H191" s="184">
        <v>-3.5116999999999998</v>
      </c>
      <c r="I191" s="184">
        <v>2.3929</v>
      </c>
      <c r="J191" s="184">
        <v>2.9220999999999999</v>
      </c>
      <c r="K191" s="184">
        <v>6.0182000000000002</v>
      </c>
      <c r="L191" s="184">
        <v>2.9348999999999998</v>
      </c>
      <c r="M191" s="184">
        <v>5.6292</v>
      </c>
      <c r="N191" s="184">
        <v>6.0255000000000001</v>
      </c>
      <c r="O191" s="184">
        <v>8.9098000000000006</v>
      </c>
      <c r="P191" s="184">
        <v>8.0687999999999995</v>
      </c>
      <c r="Q191" s="184">
        <v>8.5076999999999998</v>
      </c>
      <c r="R191" s="184">
        <v>8.6709999999999994</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44377</v>
      </c>
      <c r="E192" s="184">
        <v>25.3492</v>
      </c>
      <c r="F192" s="184">
        <v>-10.9399</v>
      </c>
      <c r="G192" s="184">
        <v>-5.3525</v>
      </c>
      <c r="H192" s="184">
        <v>-1.5423</v>
      </c>
      <c r="I192" s="184">
        <v>5.2765000000000004</v>
      </c>
      <c r="J192" s="184">
        <v>2.5716000000000001</v>
      </c>
      <c r="K192" s="184">
        <v>5.9314</v>
      </c>
      <c r="L192" s="184">
        <v>3.4746000000000001</v>
      </c>
      <c r="M192" s="184">
        <v>5.7641</v>
      </c>
      <c r="N192" s="184">
        <v>5.7887000000000004</v>
      </c>
      <c r="O192" s="184">
        <v>8.2164999999999999</v>
      </c>
      <c r="P192" s="184">
        <v>7.9050000000000002</v>
      </c>
      <c r="Q192" s="184">
        <v>8.4234000000000009</v>
      </c>
      <c r="R192" s="184">
        <v>7.9802</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44377</v>
      </c>
      <c r="E193" s="184">
        <v>26.0227</v>
      </c>
      <c r="F193" s="184">
        <v>-10.5166</v>
      </c>
      <c r="G193" s="184">
        <v>-4.9058999999999999</v>
      </c>
      <c r="H193" s="184">
        <v>-1.1017999999999999</v>
      </c>
      <c r="I193" s="184">
        <v>5.7232000000000003</v>
      </c>
      <c r="J193" s="184">
        <v>3.0259999999999998</v>
      </c>
      <c r="K193" s="184">
        <v>6.3886000000000003</v>
      </c>
      <c r="L193" s="184">
        <v>3.9361000000000002</v>
      </c>
      <c r="M193" s="184">
        <v>6.2374000000000001</v>
      </c>
      <c r="N193" s="184">
        <v>6.2698</v>
      </c>
      <c r="O193" s="184">
        <v>8.6971000000000007</v>
      </c>
      <c r="P193" s="184">
        <v>8.3168000000000006</v>
      </c>
      <c r="Q193" s="184">
        <v>8.8409999999999993</v>
      </c>
      <c r="R193" s="184">
        <v>8.4725999999999999</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44377</v>
      </c>
      <c r="E194" s="184">
        <v>19.769400000000001</v>
      </c>
      <c r="F194" s="184">
        <v>4.4316000000000004</v>
      </c>
      <c r="G194" s="184">
        <v>0.44309999999999999</v>
      </c>
      <c r="H194" s="184">
        <v>-1.4502999999999999</v>
      </c>
      <c r="I194" s="184">
        <v>-1.1599999999999999</v>
      </c>
      <c r="J194" s="184">
        <v>1.2210000000000001</v>
      </c>
      <c r="K194" s="184">
        <v>4.8982000000000001</v>
      </c>
      <c r="L194" s="184">
        <v>3.1760000000000002</v>
      </c>
      <c r="M194" s="184">
        <v>5.2510000000000003</v>
      </c>
      <c r="N194" s="184">
        <v>5.3913000000000002</v>
      </c>
      <c r="O194" s="184">
        <v>9.8338000000000001</v>
      </c>
      <c r="P194" s="184">
        <v>8.2487999999999992</v>
      </c>
      <c r="Q194" s="184">
        <v>8.5359999999999996</v>
      </c>
      <c r="R194" s="184">
        <v>9.3148</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44377</v>
      </c>
      <c r="E195" s="184">
        <v>19.444500000000001</v>
      </c>
      <c r="F195" s="184">
        <v>3.9424000000000001</v>
      </c>
      <c r="G195" s="184">
        <v>0.11260000000000001</v>
      </c>
      <c r="H195" s="184">
        <v>-1.7693000000000001</v>
      </c>
      <c r="I195" s="184">
        <v>-1.4875</v>
      </c>
      <c r="J195" s="184">
        <v>0.89949999999999997</v>
      </c>
      <c r="K195" s="184">
        <v>4.5735999999999999</v>
      </c>
      <c r="L195" s="184">
        <v>2.8494000000000002</v>
      </c>
      <c r="M195" s="184">
        <v>4.9093999999999998</v>
      </c>
      <c r="N195" s="184">
        <v>5.0400999999999998</v>
      </c>
      <c r="O195" s="184">
        <v>9.4977999999999998</v>
      </c>
      <c r="P195" s="184">
        <v>7.9702000000000002</v>
      </c>
      <c r="Q195" s="184">
        <v>8.3201000000000001</v>
      </c>
      <c r="R195" s="184">
        <v>8.9474999999999998</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44377</v>
      </c>
      <c r="E198" s="184">
        <v>1825.7072000000001</v>
      </c>
      <c r="F198" s="184">
        <v>-4.8215000000000003</v>
      </c>
      <c r="G198" s="184">
        <v>-17.663900000000002</v>
      </c>
      <c r="H198" s="184">
        <v>-19.468299999999999</v>
      </c>
      <c r="I198" s="184">
        <v>-8.7179000000000002</v>
      </c>
      <c r="J198" s="184">
        <v>-0.95169999999999999</v>
      </c>
      <c r="K198" s="184">
        <v>5.5647000000000002</v>
      </c>
      <c r="L198" s="184">
        <v>1.9624999999999999</v>
      </c>
      <c r="M198" s="184">
        <v>5.1382000000000003</v>
      </c>
      <c r="N198" s="184">
        <v>4.4207999999999998</v>
      </c>
      <c r="O198" s="184">
        <v>7.9218999999999999</v>
      </c>
      <c r="P198" s="184">
        <v>7.2598000000000003</v>
      </c>
      <c r="Q198" s="184">
        <v>7.3326000000000002</v>
      </c>
      <c r="R198" s="184">
        <v>7.6357999999999997</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44377</v>
      </c>
      <c r="E199" s="184">
        <v>1925.7799</v>
      </c>
      <c r="F199" s="184">
        <v>-4.4023000000000003</v>
      </c>
      <c r="G199" s="184">
        <v>-17.245000000000001</v>
      </c>
      <c r="H199" s="184">
        <v>-19.05</v>
      </c>
      <c r="I199" s="184">
        <v>-8.2993000000000006</v>
      </c>
      <c r="J199" s="184">
        <v>-0.54190000000000005</v>
      </c>
      <c r="K199" s="184">
        <v>5.9873000000000003</v>
      </c>
      <c r="L199" s="184">
        <v>2.3860999999999999</v>
      </c>
      <c r="M199" s="184">
        <v>5.5742000000000003</v>
      </c>
      <c r="N199" s="184">
        <v>4.8592000000000004</v>
      </c>
      <c r="O199" s="184">
        <v>8.3843999999999994</v>
      </c>
      <c r="P199" s="184">
        <v>7.7076000000000002</v>
      </c>
      <c r="Q199" s="184">
        <v>7.9690000000000003</v>
      </c>
      <c r="R199" s="184">
        <v>8.1119000000000003</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44377</v>
      </c>
      <c r="E200" s="184">
        <v>10.311</v>
      </c>
      <c r="F200" s="184">
        <v>4.6025</v>
      </c>
      <c r="G200" s="184">
        <v>4.0377000000000001</v>
      </c>
      <c r="H200" s="184">
        <v>1.5175000000000001</v>
      </c>
      <c r="I200" s="184">
        <v>2.7336999999999998</v>
      </c>
      <c r="J200" s="184">
        <v>2.3864999999999998</v>
      </c>
      <c r="K200" s="184">
        <v>5.5835999999999997</v>
      </c>
      <c r="L200" s="184">
        <v>3.6297000000000001</v>
      </c>
      <c r="M200" s="184"/>
      <c r="N200" s="184"/>
      <c r="O200" s="184"/>
      <c r="P200" s="184"/>
      <c r="Q200" s="184">
        <v>4.5225</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44377</v>
      </c>
      <c r="E201" s="184">
        <v>10.272</v>
      </c>
      <c r="F201" s="184">
        <v>3.9091</v>
      </c>
      <c r="G201" s="184">
        <v>3.5550999999999999</v>
      </c>
      <c r="H201" s="184">
        <v>1.0154000000000001</v>
      </c>
      <c r="I201" s="184">
        <v>2.21</v>
      </c>
      <c r="J201" s="184">
        <v>1.8444</v>
      </c>
      <c r="K201" s="184">
        <v>5.0298999999999996</v>
      </c>
      <c r="L201" s="184">
        <v>3.0726</v>
      </c>
      <c r="M201" s="184"/>
      <c r="N201" s="184"/>
      <c r="O201" s="184"/>
      <c r="P201" s="184"/>
      <c r="Q201" s="184">
        <v>3.9554</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44377</v>
      </c>
      <c r="E202" s="184">
        <v>51.081000000000003</v>
      </c>
      <c r="F202" s="184">
        <v>-14.6424</v>
      </c>
      <c r="G202" s="184">
        <v>-6.5679999999999996</v>
      </c>
      <c r="H202" s="184">
        <v>-4.8239000000000001</v>
      </c>
      <c r="I202" s="184">
        <v>1.0569</v>
      </c>
      <c r="J202" s="184">
        <v>2.7938000000000001</v>
      </c>
      <c r="K202" s="184">
        <v>6.1825000000000001</v>
      </c>
      <c r="L202" s="184">
        <v>2.7138</v>
      </c>
      <c r="M202" s="184">
        <v>5.3945999999999996</v>
      </c>
      <c r="N202" s="184">
        <v>5.4739000000000004</v>
      </c>
      <c r="O202" s="184">
        <v>9.0645000000000007</v>
      </c>
      <c r="P202" s="184">
        <v>8.2321000000000009</v>
      </c>
      <c r="Q202" s="184">
        <v>7.5110999999999999</v>
      </c>
      <c r="R202" s="184">
        <v>8.5398999999999994</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44377</v>
      </c>
      <c r="E203" s="184">
        <v>52.360799999999998</v>
      </c>
      <c r="F203" s="184">
        <v>-14.284700000000001</v>
      </c>
      <c r="G203" s="184">
        <v>-6.1710000000000003</v>
      </c>
      <c r="H203" s="184">
        <v>-4.4077999999999999</v>
      </c>
      <c r="I203" s="184">
        <v>1.4597</v>
      </c>
      <c r="J203" s="184">
        <v>3.1968000000000001</v>
      </c>
      <c r="K203" s="184">
        <v>6.5952999999999999</v>
      </c>
      <c r="L203" s="184">
        <v>3.1349999999999998</v>
      </c>
      <c r="M203" s="184">
        <v>5.8280000000000003</v>
      </c>
      <c r="N203" s="184">
        <v>5.9161000000000001</v>
      </c>
      <c r="O203" s="184">
        <v>9.4547000000000008</v>
      </c>
      <c r="P203" s="184">
        <v>8.6174999999999997</v>
      </c>
      <c r="Q203" s="184">
        <v>8.9202999999999992</v>
      </c>
      <c r="R203" s="184">
        <v>8.9368999999999996</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44377</v>
      </c>
      <c r="E204" s="184">
        <v>20.353400000000001</v>
      </c>
      <c r="F204" s="184">
        <v>-13.444900000000001</v>
      </c>
      <c r="G204" s="184">
        <v>-4.7671000000000001</v>
      </c>
      <c r="H204" s="184">
        <v>-5.2976999999999999</v>
      </c>
      <c r="I204" s="184">
        <v>-4.3479000000000001</v>
      </c>
      <c r="J204" s="184">
        <v>-0.26619999999999999</v>
      </c>
      <c r="K204" s="184">
        <v>4.9537000000000004</v>
      </c>
      <c r="L204" s="184">
        <v>2.5708000000000002</v>
      </c>
      <c r="M204" s="184">
        <v>5.1087999999999996</v>
      </c>
      <c r="N204" s="184">
        <v>5.1741000000000001</v>
      </c>
      <c r="O204" s="184">
        <v>8.6014999999999997</v>
      </c>
      <c r="P204" s="184">
        <v>8.2568000000000001</v>
      </c>
      <c r="Q204" s="184">
        <v>8.4034999999999993</v>
      </c>
      <c r="R204" s="184">
        <v>8.8917999999999999</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44377</v>
      </c>
      <c r="E205" s="184">
        <v>19.6187</v>
      </c>
      <c r="F205" s="184">
        <v>-13.9482</v>
      </c>
      <c r="G205" s="184">
        <v>-5.1313000000000004</v>
      </c>
      <c r="H205" s="184">
        <v>-5.6814999999999998</v>
      </c>
      <c r="I205" s="184">
        <v>-4.7222999999999997</v>
      </c>
      <c r="J205" s="184">
        <v>-0.64800000000000002</v>
      </c>
      <c r="K205" s="184">
        <v>4.5677000000000003</v>
      </c>
      <c r="L205" s="184">
        <v>2.1762000000000001</v>
      </c>
      <c r="M205" s="184">
        <v>4.7011000000000003</v>
      </c>
      <c r="N205" s="184">
        <v>4.7592999999999996</v>
      </c>
      <c r="O205" s="184">
        <v>8.1660000000000004</v>
      </c>
      <c r="P205" s="184">
        <v>7.7938000000000001</v>
      </c>
      <c r="Q205" s="184">
        <v>5.0095999999999998</v>
      </c>
      <c r="R205" s="184">
        <v>8.4627999999999997</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44377</v>
      </c>
      <c r="E206" s="184">
        <v>27.665199999999999</v>
      </c>
      <c r="F206" s="184">
        <v>-5.2766000000000002</v>
      </c>
      <c r="G206" s="184">
        <v>-1.24</v>
      </c>
      <c r="H206" s="184">
        <v>-1.7523</v>
      </c>
      <c r="I206" s="184">
        <v>-0.82899999999999996</v>
      </c>
      <c r="J206" s="184">
        <v>0.51200000000000001</v>
      </c>
      <c r="K206" s="184">
        <v>3.7536999999999998</v>
      </c>
      <c r="L206" s="184">
        <v>1.9462999999999999</v>
      </c>
      <c r="M206" s="184">
        <v>3.7454999999999998</v>
      </c>
      <c r="N206" s="184">
        <v>3.8151999999999999</v>
      </c>
      <c r="O206" s="184">
        <v>7.9545000000000003</v>
      </c>
      <c r="P206" s="184">
        <v>7.3616000000000001</v>
      </c>
      <c r="Q206" s="184">
        <v>7.4859999999999998</v>
      </c>
      <c r="R206" s="184">
        <v>7.0667</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44377</v>
      </c>
      <c r="E207" s="184">
        <v>29.215599999999998</v>
      </c>
      <c r="F207" s="184">
        <v>-4.7468000000000004</v>
      </c>
      <c r="G207" s="184">
        <v>-0.6996</v>
      </c>
      <c r="H207" s="184">
        <v>-1.1955</v>
      </c>
      <c r="I207" s="184">
        <v>-0.28549999999999998</v>
      </c>
      <c r="J207" s="184">
        <v>1.0572999999999999</v>
      </c>
      <c r="K207" s="184">
        <v>4.3090000000000002</v>
      </c>
      <c r="L207" s="184">
        <v>2.5019999999999998</v>
      </c>
      <c r="M207" s="184">
        <v>4.3026999999999997</v>
      </c>
      <c r="N207" s="184">
        <v>4.3806000000000003</v>
      </c>
      <c r="O207" s="184">
        <v>8.5366999999999997</v>
      </c>
      <c r="P207" s="184">
        <v>8.0006000000000004</v>
      </c>
      <c r="Q207" s="184">
        <v>8.0205000000000002</v>
      </c>
      <c r="R207" s="184">
        <v>7.6473000000000004</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44377</v>
      </c>
      <c r="E208" s="184">
        <v>10.376200000000001</v>
      </c>
      <c r="F208" s="184">
        <v>-8.0888000000000009</v>
      </c>
      <c r="G208" s="184">
        <v>-2.11</v>
      </c>
      <c r="H208" s="184">
        <v>-3.6657999999999999</v>
      </c>
      <c r="I208" s="184">
        <v>-2.6606999999999998</v>
      </c>
      <c r="J208" s="184">
        <v>0.2772</v>
      </c>
      <c r="K208" s="184">
        <v>4.8299000000000003</v>
      </c>
      <c r="L208" s="184">
        <v>3.2067000000000001</v>
      </c>
      <c r="M208" s="184">
        <v>5.0408999999999997</v>
      </c>
      <c r="N208" s="184"/>
      <c r="O208" s="184"/>
      <c r="P208" s="184"/>
      <c r="Q208" s="184">
        <v>4.0267999999999997</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44377</v>
      </c>
      <c r="E209" s="184">
        <v>10.3322</v>
      </c>
      <c r="F209" s="184">
        <v>-8.4763999999999999</v>
      </c>
      <c r="G209" s="184">
        <v>-2.5426000000000002</v>
      </c>
      <c r="H209" s="184">
        <v>-4.1349999999999998</v>
      </c>
      <c r="I209" s="184">
        <v>-3.1</v>
      </c>
      <c r="J209" s="184">
        <v>-0.17130000000000001</v>
      </c>
      <c r="K209" s="184">
        <v>4.3712999999999997</v>
      </c>
      <c r="L209" s="184">
        <v>2.7528000000000001</v>
      </c>
      <c r="M209" s="184">
        <v>4.577</v>
      </c>
      <c r="N209" s="184"/>
      <c r="O209" s="184"/>
      <c r="P209" s="184"/>
      <c r="Q209" s="184">
        <v>3.5558000000000001</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44377</v>
      </c>
      <c r="E210" s="184">
        <v>16.326699999999999</v>
      </c>
      <c r="F210" s="184">
        <v>6.9317000000000002</v>
      </c>
      <c r="G210" s="184">
        <v>-0.84940000000000004</v>
      </c>
      <c r="H210" s="184">
        <v>-1.2771999999999999</v>
      </c>
      <c r="I210" s="184">
        <v>-1.6597</v>
      </c>
      <c r="J210" s="184">
        <v>1.4177</v>
      </c>
      <c r="K210" s="184">
        <v>5.3940999999999999</v>
      </c>
      <c r="L210" s="184">
        <v>3.0705</v>
      </c>
      <c r="M210" s="184">
        <v>5.2527999999999997</v>
      </c>
      <c r="N210" s="184">
        <v>5.1524000000000001</v>
      </c>
      <c r="O210" s="184">
        <v>9.1210000000000004</v>
      </c>
      <c r="P210" s="184">
        <v>8.1710999999999991</v>
      </c>
      <c r="Q210" s="184">
        <v>8.3232999999999997</v>
      </c>
      <c r="R210" s="184">
        <v>8.9163999999999994</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44377</v>
      </c>
      <c r="E211" s="184">
        <v>16.656400000000001</v>
      </c>
      <c r="F211" s="184">
        <v>7.2328999999999999</v>
      </c>
      <c r="G211" s="184">
        <v>-0.39439999999999997</v>
      </c>
      <c r="H211" s="184">
        <v>-0.81379999999999997</v>
      </c>
      <c r="I211" s="184">
        <v>-1.2047000000000001</v>
      </c>
      <c r="J211" s="184">
        <v>1.8824000000000001</v>
      </c>
      <c r="K211" s="184">
        <v>5.859</v>
      </c>
      <c r="L211" s="184">
        <v>3.5486</v>
      </c>
      <c r="M211" s="184">
        <v>5.7491000000000003</v>
      </c>
      <c r="N211" s="184">
        <v>5.6589999999999998</v>
      </c>
      <c r="O211" s="184">
        <v>9.6109000000000009</v>
      </c>
      <c r="P211" s="184">
        <v>8.5550999999999995</v>
      </c>
      <c r="Q211" s="184">
        <v>8.6770999999999994</v>
      </c>
      <c r="R211" s="184">
        <v>9.4260999999999999</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44377</v>
      </c>
      <c r="E212" s="184">
        <v>19.260100000000001</v>
      </c>
      <c r="F212" s="184">
        <v>-15.3439</v>
      </c>
      <c r="G212" s="184">
        <v>-5.6809000000000003</v>
      </c>
      <c r="H212" s="184">
        <v>-6.2464000000000004</v>
      </c>
      <c r="I212" s="184">
        <v>-2.3666999999999998</v>
      </c>
      <c r="J212" s="184">
        <v>-0.20669999999999999</v>
      </c>
      <c r="K212" s="184">
        <v>6.2796000000000003</v>
      </c>
      <c r="L212" s="184">
        <v>2.9563999999999999</v>
      </c>
      <c r="M212" s="184">
        <v>4.8163999999999998</v>
      </c>
      <c r="N212" s="184">
        <v>5.0960000000000001</v>
      </c>
      <c r="O212" s="184">
        <v>8.6149000000000004</v>
      </c>
      <c r="P212" s="184">
        <v>7.6791999999999998</v>
      </c>
      <c r="Q212" s="184">
        <v>8.1989000000000001</v>
      </c>
      <c r="R212" s="184">
        <v>8.1845999999999997</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44377</v>
      </c>
      <c r="E213" s="184">
        <v>20.042300000000001</v>
      </c>
      <c r="F213" s="184">
        <v>-14.927300000000001</v>
      </c>
      <c r="G213" s="184">
        <v>-5.2047999999999996</v>
      </c>
      <c r="H213" s="184">
        <v>-5.7952000000000004</v>
      </c>
      <c r="I213" s="184">
        <v>-1.8977999999999999</v>
      </c>
      <c r="J213" s="184">
        <v>0.26500000000000001</v>
      </c>
      <c r="K213" s="184">
        <v>6.7584</v>
      </c>
      <c r="L213" s="184">
        <v>3.4308000000000001</v>
      </c>
      <c r="M213" s="184">
        <v>5.2977999999999996</v>
      </c>
      <c r="N213" s="184">
        <v>5.5841000000000003</v>
      </c>
      <c r="O213" s="184">
        <v>9.1394000000000002</v>
      </c>
      <c r="P213" s="184">
        <v>8.2096999999999998</v>
      </c>
      <c r="Q213" s="184">
        <v>8.718</v>
      </c>
      <c r="R213" s="184">
        <v>8.6891999999999996</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44377</v>
      </c>
      <c r="E214" s="184">
        <v>2587.5070000000001</v>
      </c>
      <c r="F214" s="184">
        <v>-7.3070000000000004</v>
      </c>
      <c r="G214" s="184">
        <v>-1.9408000000000001</v>
      </c>
      <c r="H214" s="184">
        <v>-2.5373000000000001</v>
      </c>
      <c r="I214" s="184">
        <v>-1.1841999999999999</v>
      </c>
      <c r="J214" s="184">
        <v>0.80489999999999995</v>
      </c>
      <c r="K214" s="184">
        <v>5.3268000000000004</v>
      </c>
      <c r="L214" s="184">
        <v>2.0533999999999999</v>
      </c>
      <c r="M214" s="184">
        <v>5.2392000000000003</v>
      </c>
      <c r="N214" s="184">
        <v>4.9138000000000002</v>
      </c>
      <c r="O214" s="184">
        <v>8.8222000000000005</v>
      </c>
      <c r="P214" s="184">
        <v>8.282</v>
      </c>
      <c r="Q214" s="184">
        <v>8.7645999999999997</v>
      </c>
      <c r="R214" s="184">
        <v>8.5401000000000007</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44377</v>
      </c>
      <c r="E215" s="184">
        <v>2480.1837</v>
      </c>
      <c r="F215" s="184">
        <v>-7.7760999999999996</v>
      </c>
      <c r="G215" s="184">
        <v>-2.4106999999999998</v>
      </c>
      <c r="H215" s="184">
        <v>-3.0070000000000001</v>
      </c>
      <c r="I215" s="184">
        <v>-1.6537999999999999</v>
      </c>
      <c r="J215" s="184">
        <v>0.33439999999999998</v>
      </c>
      <c r="K215" s="184">
        <v>4.8503999999999996</v>
      </c>
      <c r="L215" s="184">
        <v>1.5799000000000001</v>
      </c>
      <c r="M215" s="184">
        <v>4.7519999999999998</v>
      </c>
      <c r="N215" s="184">
        <v>4.4218000000000002</v>
      </c>
      <c r="O215" s="184">
        <v>8.3045000000000009</v>
      </c>
      <c r="P215" s="184">
        <v>7.7203999999999997</v>
      </c>
      <c r="Q215" s="184">
        <v>8.0503</v>
      </c>
      <c r="R215" s="184">
        <v>8.0313999999999997</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44377</v>
      </c>
      <c r="E216" s="184">
        <v>34.186</v>
      </c>
      <c r="F216" s="184">
        <v>3.9508999999999999</v>
      </c>
      <c r="G216" s="184">
        <v>3.5678000000000001</v>
      </c>
      <c r="H216" s="184">
        <v>3.3730000000000002</v>
      </c>
      <c r="I216" s="184">
        <v>3.444</v>
      </c>
      <c r="J216" s="184">
        <v>3.1667999999999998</v>
      </c>
      <c r="K216" s="184">
        <v>3.3624999999999998</v>
      </c>
      <c r="L216" s="184">
        <v>3.1467000000000001</v>
      </c>
      <c r="M216" s="184">
        <v>3.7658</v>
      </c>
      <c r="N216" s="184">
        <v>4.1021000000000001</v>
      </c>
      <c r="O216" s="184">
        <v>7.9505999999999997</v>
      </c>
      <c r="P216" s="184">
        <v>7.0242000000000004</v>
      </c>
      <c r="Q216" s="184">
        <v>7.7297000000000002</v>
      </c>
      <c r="R216" s="184">
        <v>7.1609999999999996</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44377</v>
      </c>
      <c r="E217" s="184">
        <v>34.471800000000002</v>
      </c>
      <c r="F217" s="184">
        <v>4.1299000000000001</v>
      </c>
      <c r="G217" s="184">
        <v>3.7290000000000001</v>
      </c>
      <c r="H217" s="184">
        <v>3.5419</v>
      </c>
      <c r="I217" s="184">
        <v>3.6126</v>
      </c>
      <c r="J217" s="184">
        <v>3.3340999999999998</v>
      </c>
      <c r="K217" s="184">
        <v>3.4923999999999999</v>
      </c>
      <c r="L217" s="184">
        <v>3.3370000000000002</v>
      </c>
      <c r="M217" s="184">
        <v>3.9401000000000002</v>
      </c>
      <c r="N217" s="184">
        <v>4.2682000000000002</v>
      </c>
      <c r="O217" s="184">
        <v>8.1031999999999993</v>
      </c>
      <c r="P217" s="184">
        <v>7.1386000000000003</v>
      </c>
      <c r="Q217" s="184">
        <v>7.8231999999999999</v>
      </c>
      <c r="R217" s="184">
        <v>7.3171999999999997</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44377</v>
      </c>
      <c r="E218" s="184">
        <v>11.4541</v>
      </c>
      <c r="F218" s="184">
        <v>-7.9648000000000003</v>
      </c>
      <c r="G218" s="184">
        <v>-7.2583000000000002</v>
      </c>
      <c r="H218" s="184">
        <v>-8.4082000000000008</v>
      </c>
      <c r="I218" s="184">
        <v>-2.9557000000000002</v>
      </c>
      <c r="J218" s="184">
        <v>-0.61770000000000003</v>
      </c>
      <c r="K218" s="184">
        <v>6.4379999999999997</v>
      </c>
      <c r="L218" s="184">
        <v>2.4510999999999998</v>
      </c>
      <c r="M218" s="184">
        <v>5.7398999999999996</v>
      </c>
      <c r="N218" s="184">
        <v>5.7217000000000002</v>
      </c>
      <c r="O218" s="184"/>
      <c r="P218" s="184"/>
      <c r="Q218" s="184">
        <v>8.1967999999999996</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44377</v>
      </c>
      <c r="E219" s="184">
        <v>11.3528</v>
      </c>
      <c r="F219" s="184">
        <v>-8.3573000000000004</v>
      </c>
      <c r="G219" s="184">
        <v>-7.7080000000000002</v>
      </c>
      <c r="H219" s="184">
        <v>-8.8493999999999993</v>
      </c>
      <c r="I219" s="184">
        <v>-3.3944000000000001</v>
      </c>
      <c r="J219" s="184">
        <v>-1.0707</v>
      </c>
      <c r="K219" s="184">
        <v>5.9808000000000003</v>
      </c>
      <c r="L219" s="184">
        <v>1.9676</v>
      </c>
      <c r="M219" s="184">
        <v>5.2316000000000003</v>
      </c>
      <c r="N219" s="184">
        <v>5.2081</v>
      </c>
      <c r="O219" s="184"/>
      <c r="P219" s="184"/>
      <c r="Q219" s="184">
        <v>7.6403999999999996</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44377</v>
      </c>
      <c r="E220" s="184">
        <v>1018.7112</v>
      </c>
      <c r="F220" s="184">
        <v>-9.0411000000000001</v>
      </c>
      <c r="G220" s="184">
        <v>-1.1198999999999999</v>
      </c>
      <c r="H220" s="184">
        <v>-4.6715999999999998</v>
      </c>
      <c r="I220" s="184">
        <v>-0.45729999999999998</v>
      </c>
      <c r="J220" s="184">
        <v>-0.86609999999999998</v>
      </c>
      <c r="K220" s="184">
        <v>6.9489000000000001</v>
      </c>
      <c r="L220" s="184"/>
      <c r="M220" s="184"/>
      <c r="N220" s="184"/>
      <c r="O220" s="184"/>
      <c r="P220" s="184"/>
      <c r="Q220" s="184">
        <v>4.5835999999999997</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44377</v>
      </c>
      <c r="E221" s="184">
        <v>1016.6177</v>
      </c>
      <c r="F221" s="184">
        <v>-9.5405999999999995</v>
      </c>
      <c r="G221" s="184">
        <v>-1.6195999999999999</v>
      </c>
      <c r="H221" s="184">
        <v>-5.1711</v>
      </c>
      <c r="I221" s="184">
        <v>-0.95720000000000005</v>
      </c>
      <c r="J221" s="184">
        <v>-1.3656999999999999</v>
      </c>
      <c r="K221" s="184">
        <v>6.4404000000000003</v>
      </c>
      <c r="L221" s="184"/>
      <c r="M221" s="184"/>
      <c r="N221" s="184"/>
      <c r="O221" s="184"/>
      <c r="P221" s="184"/>
      <c r="Q221" s="184">
        <v>4.0708000000000002</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44377</v>
      </c>
      <c r="E222" s="184">
        <v>16.390699999999999</v>
      </c>
      <c r="F222" s="184">
        <v>-9.5730000000000004</v>
      </c>
      <c r="G222" s="184">
        <v>-4.4499999999999998E-2</v>
      </c>
      <c r="H222" s="184">
        <v>-1.6855</v>
      </c>
      <c r="I222" s="184">
        <v>-0.39760000000000001</v>
      </c>
      <c r="J222" s="184">
        <v>0.70220000000000005</v>
      </c>
      <c r="K222" s="184">
        <v>3.6198999999999999</v>
      </c>
      <c r="L222" s="184">
        <v>2.2081</v>
      </c>
      <c r="M222" s="184">
        <v>3.9003000000000001</v>
      </c>
      <c r="N222" s="184">
        <v>4.0084999999999997</v>
      </c>
      <c r="O222" s="184">
        <v>4.3952</v>
      </c>
      <c r="P222" s="184">
        <v>5.7492000000000001</v>
      </c>
      <c r="Q222" s="184">
        <v>6.8975</v>
      </c>
      <c r="R222" s="184">
        <v>6.5529999999999999</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44377</v>
      </c>
      <c r="E223" s="184">
        <v>16.2805</v>
      </c>
      <c r="F223" s="184">
        <v>-9.4137000000000004</v>
      </c>
      <c r="G223" s="184">
        <v>-8.9700000000000002E-2</v>
      </c>
      <c r="H223" s="184">
        <v>-1.7608999999999999</v>
      </c>
      <c r="I223" s="184">
        <v>-0.46429999999999999</v>
      </c>
      <c r="J223" s="184">
        <v>0.62539999999999996</v>
      </c>
      <c r="K223" s="184">
        <v>3.5478999999999998</v>
      </c>
      <c r="L223" s="184">
        <v>2.1375999999999999</v>
      </c>
      <c r="M223" s="184">
        <v>3.8336000000000001</v>
      </c>
      <c r="N223" s="184">
        <v>3.9550000000000001</v>
      </c>
      <c r="O223" s="184">
        <v>4.3178000000000001</v>
      </c>
      <c r="P223" s="184">
        <v>5.6711</v>
      </c>
      <c r="Q223" s="184">
        <v>6.8002000000000002</v>
      </c>
      <c r="R223" s="184">
        <v>6.4908999999999999</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-5.6825840909090921</v>
      </c>
      <c r="G224" s="186">
        <v>-2.9999022727272733</v>
      </c>
      <c r="H224" s="186">
        <v>-3.6478386363636357</v>
      </c>
      <c r="I224" s="186">
        <v>-1.0786022727272724</v>
      </c>
      <c r="J224" s="186">
        <v>0.96565681818181792</v>
      </c>
      <c r="K224" s="186">
        <v>5.3674340909090921</v>
      </c>
      <c r="L224" s="186">
        <v>2.8258523809523806</v>
      </c>
      <c r="M224" s="186">
        <v>5.1295605263157897</v>
      </c>
      <c r="N224" s="186">
        <v>5.0957055555555568</v>
      </c>
      <c r="O224" s="186">
        <v>8.6538676470588243</v>
      </c>
      <c r="P224" s="186">
        <v>7.9332764705882388</v>
      </c>
      <c r="Q224" s="186">
        <v>7.399581818181816</v>
      </c>
      <c r="R224" s="186">
        <v>8.3999647058823506</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-7.8704499999999999</v>
      </c>
      <c r="G225" s="186">
        <v>-2.2603499999999999</v>
      </c>
      <c r="H225" s="186">
        <v>-2.5301499999999999</v>
      </c>
      <c r="I225" s="186">
        <v>-1.0867</v>
      </c>
      <c r="J225" s="186">
        <v>0.85219999999999996</v>
      </c>
      <c r="K225" s="186">
        <v>5.5193000000000003</v>
      </c>
      <c r="L225" s="186">
        <v>2.9396</v>
      </c>
      <c r="M225" s="186">
        <v>5.2228000000000003</v>
      </c>
      <c r="N225" s="186">
        <v>5.1242000000000001</v>
      </c>
      <c r="O225" s="186">
        <v>8.8558500000000002</v>
      </c>
      <c r="P225" s="186">
        <v>8.1199499999999993</v>
      </c>
      <c r="Q225" s="186">
        <v>8.2404499999999992</v>
      </c>
      <c r="R225" s="186">
        <v>8.5353500000000011</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44377</v>
      </c>
      <c r="E228" s="184">
        <v>47.626800000000003</v>
      </c>
      <c r="F228" s="184">
        <v>-2.6821000000000002</v>
      </c>
      <c r="G228" s="184">
        <v>-9.7047000000000008</v>
      </c>
      <c r="H228" s="184">
        <v>8.8172999999999995</v>
      </c>
      <c r="I228" s="184">
        <v>3.8814000000000002</v>
      </c>
      <c r="J228" s="184">
        <v>14.8889</v>
      </c>
      <c r="K228" s="184">
        <v>12.1233</v>
      </c>
      <c r="L228" s="184">
        <v>15.633100000000001</v>
      </c>
      <c r="M228" s="184">
        <v>24.901700000000002</v>
      </c>
      <c r="N228" s="184">
        <v>24.908999999999999</v>
      </c>
      <c r="O228" s="184">
        <v>7.673</v>
      </c>
      <c r="P228" s="184">
        <v>8.3246000000000002</v>
      </c>
      <c r="Q228" s="184">
        <v>9.5466999999999995</v>
      </c>
      <c r="R228" s="184">
        <v>9.6112000000000002</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44377</v>
      </c>
      <c r="E229" s="184">
        <v>51.283700000000003</v>
      </c>
      <c r="F229" s="184">
        <v>-1.8504</v>
      </c>
      <c r="G229" s="184">
        <v>-8.8857999999999997</v>
      </c>
      <c r="H229" s="184">
        <v>9.6464999999999996</v>
      </c>
      <c r="I229" s="184">
        <v>4.6957000000000004</v>
      </c>
      <c r="J229" s="184">
        <v>15.7187</v>
      </c>
      <c r="K229" s="184">
        <v>12.964499999999999</v>
      </c>
      <c r="L229" s="184">
        <v>16.529900000000001</v>
      </c>
      <c r="M229" s="184">
        <v>25.885999999999999</v>
      </c>
      <c r="N229" s="184">
        <v>25.985299999999999</v>
      </c>
      <c r="O229" s="184">
        <v>8.5289000000000001</v>
      </c>
      <c r="P229" s="184">
        <v>9.3877000000000006</v>
      </c>
      <c r="Q229" s="184">
        <v>11.117699999999999</v>
      </c>
      <c r="R229" s="184">
        <v>10.511200000000001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44377</v>
      </c>
      <c r="E230" s="184">
        <v>51.283700000000003</v>
      </c>
      <c r="F230" s="184">
        <v>-1.8504</v>
      </c>
      <c r="G230" s="184">
        <v>-8.8857999999999997</v>
      </c>
      <c r="H230" s="184">
        <v>9.6464999999999996</v>
      </c>
      <c r="I230" s="184">
        <v>4.6957000000000004</v>
      </c>
      <c r="J230" s="184">
        <v>15.7187</v>
      </c>
      <c r="K230" s="184">
        <v>12.964499999999999</v>
      </c>
      <c r="L230" s="184">
        <v>16.529900000000001</v>
      </c>
      <c r="M230" s="184">
        <v>25.885999999999999</v>
      </c>
      <c r="N230" s="184">
        <v>25.985299999999999</v>
      </c>
      <c r="O230" s="184">
        <v>8.5289000000000001</v>
      </c>
      <c r="P230" s="184">
        <v>9.3877000000000006</v>
      </c>
      <c r="Q230" s="184">
        <v>11.086</v>
      </c>
      <c r="R230" s="184">
        <v>10.511200000000001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44377</v>
      </c>
      <c r="E231" s="184">
        <v>23.139900000000001</v>
      </c>
      <c r="F231" s="184">
        <v>22.2544</v>
      </c>
      <c r="G231" s="184">
        <v>-4.3509000000000002</v>
      </c>
      <c r="H231" s="184">
        <v>10.7029</v>
      </c>
      <c r="I231" s="184">
        <v>3.6442999999999999</v>
      </c>
      <c r="J231" s="184">
        <v>11.031000000000001</v>
      </c>
      <c r="K231" s="184">
        <v>12.6625</v>
      </c>
      <c r="L231" s="184">
        <v>9.1492000000000004</v>
      </c>
      <c r="M231" s="184">
        <v>16.804600000000001</v>
      </c>
      <c r="N231" s="184">
        <v>16.122800000000002</v>
      </c>
      <c r="O231" s="184">
        <v>7.3183999999999996</v>
      </c>
      <c r="P231" s="184">
        <v>7.2529000000000003</v>
      </c>
      <c r="Q231" s="184">
        <v>7.9522000000000004</v>
      </c>
      <c r="R231" s="184">
        <v>11.177300000000001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44377</v>
      </c>
      <c r="E232" s="184">
        <v>25.664000000000001</v>
      </c>
      <c r="F232" s="184">
        <v>23.4818</v>
      </c>
      <c r="G232" s="184">
        <v>-3.2128000000000001</v>
      </c>
      <c r="H232" s="184">
        <v>11.831300000000001</v>
      </c>
      <c r="I232" s="184">
        <v>4.7834000000000003</v>
      </c>
      <c r="J232" s="184">
        <v>12.173999999999999</v>
      </c>
      <c r="K232" s="184">
        <v>13.802</v>
      </c>
      <c r="L232" s="184">
        <v>10.331200000000001</v>
      </c>
      <c r="M232" s="184">
        <v>18.071999999999999</v>
      </c>
      <c r="N232" s="184">
        <v>17.4221</v>
      </c>
      <c r="O232" s="184">
        <v>8.3935999999999993</v>
      </c>
      <c r="P232" s="184">
        <v>8.4510000000000005</v>
      </c>
      <c r="Q232" s="184">
        <v>9.6142000000000003</v>
      </c>
      <c r="R232" s="184">
        <v>12.324299999999999</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44377</v>
      </c>
      <c r="E233" s="184">
        <v>29.5748</v>
      </c>
      <c r="F233" s="184">
        <v>15.4335</v>
      </c>
      <c r="G233" s="184">
        <v>5.0636000000000001</v>
      </c>
      <c r="H233" s="184">
        <v>8.9895999999999994</v>
      </c>
      <c r="I233" s="184">
        <v>-4.8395000000000001</v>
      </c>
      <c r="J233" s="184">
        <v>7.8265000000000002</v>
      </c>
      <c r="K233" s="184">
        <v>7.6223999999999998</v>
      </c>
      <c r="L233" s="184">
        <v>3.2946</v>
      </c>
      <c r="M233" s="184">
        <v>9.2487999999999992</v>
      </c>
      <c r="N233" s="184">
        <v>9.5777000000000001</v>
      </c>
      <c r="O233" s="184">
        <v>10.3416</v>
      </c>
      <c r="P233" s="184">
        <v>8.4059000000000008</v>
      </c>
      <c r="Q233" s="184">
        <v>6.6593999999999998</v>
      </c>
      <c r="R233" s="184">
        <v>8.9238999999999997</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44377</v>
      </c>
      <c r="E234" s="184">
        <v>31.7804</v>
      </c>
      <c r="F234" s="184">
        <v>16.316099999999999</v>
      </c>
      <c r="G234" s="184">
        <v>5.9081000000000001</v>
      </c>
      <c r="H234" s="184">
        <v>9.8465000000000007</v>
      </c>
      <c r="I234" s="184">
        <v>-3.9727000000000001</v>
      </c>
      <c r="J234" s="184">
        <v>8.6743000000000006</v>
      </c>
      <c r="K234" s="184">
        <v>8.4791000000000007</v>
      </c>
      <c r="L234" s="184">
        <v>4.1814999999999998</v>
      </c>
      <c r="M234" s="184">
        <v>10.1967</v>
      </c>
      <c r="N234" s="184">
        <v>10.547800000000001</v>
      </c>
      <c r="O234" s="184">
        <v>11.250299999999999</v>
      </c>
      <c r="P234" s="184">
        <v>9.3282000000000007</v>
      </c>
      <c r="Q234" s="184">
        <v>9.4849999999999994</v>
      </c>
      <c r="R234" s="184">
        <v>9.8572000000000006</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44377</v>
      </c>
      <c r="E235" s="184">
        <v>38.604399999999998</v>
      </c>
      <c r="F235" s="184">
        <v>1.2292000000000001</v>
      </c>
      <c r="G235" s="184">
        <v>-8.9521999999999995</v>
      </c>
      <c r="H235" s="184">
        <v>14.098800000000001</v>
      </c>
      <c r="I235" s="184">
        <v>1.3852</v>
      </c>
      <c r="J235" s="184">
        <v>7.0063000000000004</v>
      </c>
      <c r="K235" s="184">
        <v>10.327299999999999</v>
      </c>
      <c r="L235" s="184">
        <v>8.5458999999999996</v>
      </c>
      <c r="M235" s="184">
        <v>14.351699999999999</v>
      </c>
      <c r="N235" s="184">
        <v>13.137700000000001</v>
      </c>
      <c r="O235" s="184">
        <v>9.4345999999999997</v>
      </c>
      <c r="P235" s="184">
        <v>9.6123999999999992</v>
      </c>
      <c r="Q235" s="184">
        <v>10.0448</v>
      </c>
      <c r="R235" s="184">
        <v>9.6659000000000006</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44377</v>
      </c>
      <c r="E236" s="184">
        <v>33.725700000000003</v>
      </c>
      <c r="F236" s="184">
        <v>-0.75760000000000005</v>
      </c>
      <c r="G236" s="184">
        <v>-10.9145</v>
      </c>
      <c r="H236" s="184">
        <v>12.1496</v>
      </c>
      <c r="I236" s="184">
        <v>-0.57189999999999996</v>
      </c>
      <c r="J236" s="184">
        <v>5.1896000000000004</v>
      </c>
      <c r="K236" s="184">
        <v>8.5625</v>
      </c>
      <c r="L236" s="184">
        <v>6.8380000000000001</v>
      </c>
      <c r="M236" s="184">
        <v>12.6204</v>
      </c>
      <c r="N236" s="184">
        <v>11.3887</v>
      </c>
      <c r="O236" s="184">
        <v>7.6589999999999998</v>
      </c>
      <c r="P236" s="184">
        <v>7.5641999999999996</v>
      </c>
      <c r="Q236" s="184">
        <v>7.5145999999999997</v>
      </c>
      <c r="R236" s="184">
        <v>7.9763000000000002</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44377</v>
      </c>
      <c r="E237" s="184">
        <v>23.017700000000001</v>
      </c>
      <c r="F237" s="184">
        <v>-33.903199999999998</v>
      </c>
      <c r="G237" s="184">
        <v>-12.7903</v>
      </c>
      <c r="H237" s="184">
        <v>21.9069</v>
      </c>
      <c r="I237" s="184">
        <v>10.108499999999999</v>
      </c>
      <c r="J237" s="184">
        <v>11.757199999999999</v>
      </c>
      <c r="K237" s="184">
        <v>13.862299999999999</v>
      </c>
      <c r="L237" s="184">
        <v>8.4044000000000008</v>
      </c>
      <c r="M237" s="184">
        <v>11.6884</v>
      </c>
      <c r="N237" s="184">
        <v>16.070499999999999</v>
      </c>
      <c r="O237" s="184">
        <v>2.8012999999999999</v>
      </c>
      <c r="P237" s="184">
        <v>5.1262999999999996</v>
      </c>
      <c r="Q237" s="184">
        <v>6.9347000000000003</v>
      </c>
      <c r="R237" s="184">
        <v>9.7049000000000003</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44377</v>
      </c>
      <c r="E238" s="184">
        <v>22.075800000000001</v>
      </c>
      <c r="F238" s="184">
        <v>-34.358199999999997</v>
      </c>
      <c r="G238" s="184">
        <v>-13.1373</v>
      </c>
      <c r="H238" s="184">
        <v>21.535499999999999</v>
      </c>
      <c r="I238" s="184">
        <v>9.7440999999999995</v>
      </c>
      <c r="J238" s="184">
        <v>11.389200000000001</v>
      </c>
      <c r="K238" s="184">
        <v>13.3643</v>
      </c>
      <c r="L238" s="184">
        <v>7.7926000000000002</v>
      </c>
      <c r="M238" s="184">
        <v>11.027699999999999</v>
      </c>
      <c r="N238" s="184">
        <v>15.366300000000001</v>
      </c>
      <c r="O238" s="184">
        <v>2.194</v>
      </c>
      <c r="P238" s="184">
        <v>4.4935</v>
      </c>
      <c r="Q238" s="184">
        <v>6.6538000000000004</v>
      </c>
      <c r="R238" s="184">
        <v>9.0456000000000003</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44377</v>
      </c>
      <c r="E239" s="184">
        <v>78.998500000000007</v>
      </c>
      <c r="F239" s="184">
        <v>-7.7142999999999997</v>
      </c>
      <c r="G239" s="184">
        <v>-4.5528000000000004</v>
      </c>
      <c r="H239" s="184">
        <v>16.998699999999999</v>
      </c>
      <c r="I239" s="184">
        <v>4.7412000000000001</v>
      </c>
      <c r="J239" s="184">
        <v>14.4161</v>
      </c>
      <c r="K239" s="184">
        <v>15.6356</v>
      </c>
      <c r="L239" s="184">
        <v>12.060600000000001</v>
      </c>
      <c r="M239" s="184">
        <v>17.372699999999998</v>
      </c>
      <c r="N239" s="184">
        <v>17.380299999999998</v>
      </c>
      <c r="O239" s="184">
        <v>12.2135</v>
      </c>
      <c r="P239" s="184">
        <v>10.3477</v>
      </c>
      <c r="Q239" s="184">
        <v>10.408799999999999</v>
      </c>
      <c r="R239" s="184">
        <v>13.2752</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44377</v>
      </c>
      <c r="E240" s="184">
        <v>83.326459706037397</v>
      </c>
      <c r="F240" s="184">
        <v>-9.0382999999999996</v>
      </c>
      <c r="G240" s="184">
        <v>-5.8338000000000001</v>
      </c>
      <c r="H240" s="184">
        <v>15.704000000000001</v>
      </c>
      <c r="I240" s="184">
        <v>3.4462000000000002</v>
      </c>
      <c r="J240" s="184">
        <v>13.1107</v>
      </c>
      <c r="K240" s="184">
        <v>14.322900000000001</v>
      </c>
      <c r="L240" s="184">
        <v>10.680999999999999</v>
      </c>
      <c r="M240" s="184">
        <v>15.9459</v>
      </c>
      <c r="N240" s="184">
        <v>15.9434</v>
      </c>
      <c r="O240" s="184">
        <v>11.0146</v>
      </c>
      <c r="P240" s="184">
        <v>9.1492000000000004</v>
      </c>
      <c r="Q240" s="184">
        <v>8.5648999999999997</v>
      </c>
      <c r="R240" s="184">
        <v>12.0046</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44377</v>
      </c>
      <c r="E241" s="184">
        <v>46.692799999999998</v>
      </c>
      <c r="F241" s="184">
        <v>-25.6219</v>
      </c>
      <c r="G241" s="184">
        <v>-0.76600000000000001</v>
      </c>
      <c r="H241" s="184">
        <v>25.586200000000002</v>
      </c>
      <c r="I241" s="184">
        <v>8.6946999999999992</v>
      </c>
      <c r="J241" s="184">
        <v>16.487400000000001</v>
      </c>
      <c r="K241" s="184">
        <v>16.238600000000002</v>
      </c>
      <c r="L241" s="184">
        <v>13.2933</v>
      </c>
      <c r="M241" s="184">
        <v>17.7425</v>
      </c>
      <c r="N241" s="184">
        <v>17.2803</v>
      </c>
      <c r="O241" s="184">
        <v>7.7840999999999996</v>
      </c>
      <c r="P241" s="184">
        <v>8.2852999999999994</v>
      </c>
      <c r="Q241" s="184">
        <v>8.8404000000000007</v>
      </c>
      <c r="R241" s="184">
        <v>10.7904</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44377</v>
      </c>
      <c r="E242" s="184">
        <v>42.744999999999997</v>
      </c>
      <c r="F242" s="184">
        <v>-27.389700000000001</v>
      </c>
      <c r="G242" s="184">
        <v>-2.4243000000000001</v>
      </c>
      <c r="H242" s="184">
        <v>23.933199999999999</v>
      </c>
      <c r="I242" s="184">
        <v>7.0514999999999999</v>
      </c>
      <c r="J242" s="184">
        <v>14.821</v>
      </c>
      <c r="K242" s="184">
        <v>14.5024</v>
      </c>
      <c r="L242" s="184">
        <v>11.489599999999999</v>
      </c>
      <c r="M242" s="184">
        <v>15.8241</v>
      </c>
      <c r="N242" s="184">
        <v>15.319800000000001</v>
      </c>
      <c r="O242" s="184">
        <v>6.0014000000000003</v>
      </c>
      <c r="P242" s="184">
        <v>6.8677000000000001</v>
      </c>
      <c r="Q242" s="184">
        <v>8.8864999999999998</v>
      </c>
      <c r="R242" s="184">
        <v>8.9878999999999998</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44377</v>
      </c>
      <c r="E243" s="184">
        <v>65.963700000000003</v>
      </c>
      <c r="F243" s="184">
        <v>-28.585000000000001</v>
      </c>
      <c r="G243" s="184">
        <v>-3.8601999999999999</v>
      </c>
      <c r="H243" s="184">
        <v>17.162199999999999</v>
      </c>
      <c r="I243" s="184">
        <v>0.90939999999999999</v>
      </c>
      <c r="J243" s="184">
        <v>6.4409000000000001</v>
      </c>
      <c r="K243" s="184">
        <v>10.885899999999999</v>
      </c>
      <c r="L243" s="184">
        <v>9.8198000000000008</v>
      </c>
      <c r="M243" s="184">
        <v>15.831099999999999</v>
      </c>
      <c r="N243" s="184">
        <v>14.2448</v>
      </c>
      <c r="O243" s="184">
        <v>7.7629999999999999</v>
      </c>
      <c r="P243" s="184">
        <v>7.0800999999999998</v>
      </c>
      <c r="Q243" s="184">
        <v>9.5096000000000007</v>
      </c>
      <c r="R243" s="184">
        <v>8.1165000000000003</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44377</v>
      </c>
      <c r="E244" s="184">
        <v>70.301699999999997</v>
      </c>
      <c r="F244" s="184">
        <v>-27.859300000000001</v>
      </c>
      <c r="G244" s="184">
        <v>-3.1553</v>
      </c>
      <c r="H244" s="184">
        <v>17.854299999999999</v>
      </c>
      <c r="I244" s="184">
        <v>1.5955999999999999</v>
      </c>
      <c r="J244" s="184">
        <v>7.1223000000000001</v>
      </c>
      <c r="K244" s="184">
        <v>11.5802</v>
      </c>
      <c r="L244" s="184">
        <v>10.5496</v>
      </c>
      <c r="M244" s="184">
        <v>16.647500000000001</v>
      </c>
      <c r="N244" s="184">
        <v>15.113899999999999</v>
      </c>
      <c r="O244" s="184">
        <v>8.5746000000000002</v>
      </c>
      <c r="P244" s="184">
        <v>7.8821000000000003</v>
      </c>
      <c r="Q244" s="184">
        <v>9.5193999999999992</v>
      </c>
      <c r="R244" s="184">
        <v>8.9695999999999998</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44377</v>
      </c>
      <c r="E247" s="184">
        <v>56.6813</v>
      </c>
      <c r="F247" s="184">
        <v>0.70840000000000003</v>
      </c>
      <c r="G247" s="184">
        <v>19.421600000000002</v>
      </c>
      <c r="H247" s="184">
        <v>27.596</v>
      </c>
      <c r="I247" s="184">
        <v>2.9748000000000001</v>
      </c>
      <c r="J247" s="184">
        <v>15.6076</v>
      </c>
      <c r="K247" s="184">
        <v>20.5078</v>
      </c>
      <c r="L247" s="184">
        <v>16.7424</v>
      </c>
      <c r="M247" s="184">
        <v>24.662700000000001</v>
      </c>
      <c r="N247" s="184">
        <v>22.441400000000002</v>
      </c>
      <c r="O247" s="184">
        <v>9.9963999999999995</v>
      </c>
      <c r="P247" s="184">
        <v>8.7515000000000001</v>
      </c>
      <c r="Q247" s="184">
        <v>10.407</v>
      </c>
      <c r="R247" s="184">
        <v>10.2608</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44377</v>
      </c>
      <c r="E248" s="184">
        <v>59.086100000000002</v>
      </c>
      <c r="F248" s="184">
        <v>1.1120000000000001</v>
      </c>
      <c r="G248" s="184">
        <v>19.8339</v>
      </c>
      <c r="H248" s="184">
        <v>28.009799999999998</v>
      </c>
      <c r="I248" s="184">
        <v>3.3799000000000001</v>
      </c>
      <c r="J248" s="184">
        <v>16.028199999999998</v>
      </c>
      <c r="K248" s="184">
        <v>20.91</v>
      </c>
      <c r="L248" s="184">
        <v>17.1784</v>
      </c>
      <c r="M248" s="184">
        <v>25.143799999999999</v>
      </c>
      <c r="N248" s="184">
        <v>22.941099999999999</v>
      </c>
      <c r="O248" s="184">
        <v>10.483000000000001</v>
      </c>
      <c r="P248" s="184">
        <v>9.3134999999999994</v>
      </c>
      <c r="Q248" s="184">
        <v>9.9069000000000003</v>
      </c>
      <c r="R248" s="184">
        <v>10.7143</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44377</v>
      </c>
      <c r="E249" s="184">
        <v>44.005400000000002</v>
      </c>
      <c r="F249" s="184">
        <v>-41.838900000000002</v>
      </c>
      <c r="G249" s="184">
        <v>-17.558499999999999</v>
      </c>
      <c r="H249" s="184">
        <v>9.1160999999999994</v>
      </c>
      <c r="I249" s="184">
        <v>-3.5972</v>
      </c>
      <c r="J249" s="184">
        <v>6.7443</v>
      </c>
      <c r="K249" s="184">
        <v>10.6767</v>
      </c>
      <c r="L249" s="184">
        <v>5.7672999999999996</v>
      </c>
      <c r="M249" s="184">
        <v>14.1357</v>
      </c>
      <c r="N249" s="184">
        <v>12.9047</v>
      </c>
      <c r="O249" s="184">
        <v>8.4433000000000007</v>
      </c>
      <c r="P249" s="184">
        <v>7.3552</v>
      </c>
      <c r="Q249" s="184">
        <v>8.9107000000000003</v>
      </c>
      <c r="R249" s="184">
        <v>8.5599000000000007</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44377</v>
      </c>
      <c r="E250" s="184">
        <v>47.217100000000002</v>
      </c>
      <c r="F250" s="184">
        <v>-40.307299999999998</v>
      </c>
      <c r="G250" s="184">
        <v>-15.997400000000001</v>
      </c>
      <c r="H250" s="184">
        <v>10.6785</v>
      </c>
      <c r="I250" s="184">
        <v>-2.0358999999999998</v>
      </c>
      <c r="J250" s="184">
        <v>8.3265999999999991</v>
      </c>
      <c r="K250" s="184">
        <v>12.306800000000001</v>
      </c>
      <c r="L250" s="184">
        <v>7.4290000000000003</v>
      </c>
      <c r="M250" s="184">
        <v>15.9482</v>
      </c>
      <c r="N250" s="184">
        <v>14.8103</v>
      </c>
      <c r="O250" s="184">
        <v>9.9388000000000005</v>
      </c>
      <c r="P250" s="184">
        <v>8.4709000000000003</v>
      </c>
      <c r="Q250" s="184">
        <v>9.0076999999999998</v>
      </c>
      <c r="R250" s="184">
        <v>10.458500000000001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44377</v>
      </c>
      <c r="E253" s="184">
        <v>52.3568</v>
      </c>
      <c r="F253" s="184">
        <v>-6.9699999999999998E-2</v>
      </c>
      <c r="G253" s="184">
        <v>-11.0121</v>
      </c>
      <c r="H253" s="184">
        <v>-2.7871000000000001</v>
      </c>
      <c r="I253" s="184">
        <v>-2.4327000000000001</v>
      </c>
      <c r="J253" s="184">
        <v>6.0472999999999999</v>
      </c>
      <c r="K253" s="184">
        <v>9.7974999999999994</v>
      </c>
      <c r="L253" s="184">
        <v>8.2201000000000004</v>
      </c>
      <c r="M253" s="184">
        <v>13.215</v>
      </c>
      <c r="N253" s="184">
        <v>14.847</v>
      </c>
      <c r="O253" s="184">
        <v>9.4697999999999993</v>
      </c>
      <c r="P253" s="184">
        <v>9.6211000000000002</v>
      </c>
      <c r="Q253" s="184">
        <v>10.0647</v>
      </c>
      <c r="R253" s="184">
        <v>9.9918999999999993</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44377</v>
      </c>
      <c r="E254" s="184">
        <v>55.822000000000003</v>
      </c>
      <c r="F254" s="184">
        <v>0.91539999999999999</v>
      </c>
      <c r="G254" s="184">
        <v>-10.016500000000001</v>
      </c>
      <c r="H254" s="184">
        <v>-1.7927999999999999</v>
      </c>
      <c r="I254" s="184">
        <v>-1.4470000000000001</v>
      </c>
      <c r="J254" s="184">
        <v>7.0167999999999999</v>
      </c>
      <c r="K254" s="184">
        <v>10.747400000000001</v>
      </c>
      <c r="L254" s="184">
        <v>9.1797000000000004</v>
      </c>
      <c r="M254" s="184">
        <v>14.2026</v>
      </c>
      <c r="N254" s="184">
        <v>15.8491</v>
      </c>
      <c r="O254" s="184">
        <v>10.2514</v>
      </c>
      <c r="P254" s="184">
        <v>10.4634</v>
      </c>
      <c r="Q254" s="184">
        <v>10.991199999999999</v>
      </c>
      <c r="R254" s="184">
        <v>10.8124</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44377</v>
      </c>
      <c r="E255" s="184">
        <v>27.086099999999998</v>
      </c>
      <c r="F255" s="184">
        <v>-16.4328</v>
      </c>
      <c r="G255" s="184">
        <v>-9.6357999999999997</v>
      </c>
      <c r="H255" s="184">
        <v>4.0072000000000001</v>
      </c>
      <c r="I255" s="184">
        <v>-0.65439999999999998</v>
      </c>
      <c r="J255" s="184">
        <v>5.8167</v>
      </c>
      <c r="K255" s="184">
        <v>7.8799000000000001</v>
      </c>
      <c r="L255" s="184">
        <v>6.1052</v>
      </c>
      <c r="M255" s="184">
        <v>11.8428</v>
      </c>
      <c r="N255" s="184">
        <v>12.4268</v>
      </c>
      <c r="O255" s="184">
        <v>8.4222000000000001</v>
      </c>
      <c r="P255" s="184">
        <v>8.1594999999999995</v>
      </c>
      <c r="Q255" s="184">
        <v>9.1090999999999998</v>
      </c>
      <c r="R255" s="184">
        <v>8.3937000000000008</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44377</v>
      </c>
      <c r="E256" s="184">
        <v>25.1372</v>
      </c>
      <c r="F256" s="184">
        <v>-17.4161</v>
      </c>
      <c r="G256" s="184">
        <v>-10.5845</v>
      </c>
      <c r="H256" s="184">
        <v>3.0718000000000001</v>
      </c>
      <c r="I256" s="184">
        <v>-1.5859000000000001</v>
      </c>
      <c r="J256" s="184">
        <v>4.8879999999999999</v>
      </c>
      <c r="K256" s="184">
        <v>6.9489000000000001</v>
      </c>
      <c r="L256" s="184">
        <v>5.1570999999999998</v>
      </c>
      <c r="M256" s="184">
        <v>10.838100000000001</v>
      </c>
      <c r="N256" s="184">
        <v>11.3902</v>
      </c>
      <c r="O256" s="184">
        <v>7.4814999999999996</v>
      </c>
      <c r="P256" s="184">
        <v>7.2114000000000003</v>
      </c>
      <c r="Q256" s="184">
        <v>8.4596</v>
      </c>
      <c r="R256" s="184">
        <v>7.4055999999999997</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44377</v>
      </c>
      <c r="E257" s="184">
        <v>16.977799999999998</v>
      </c>
      <c r="F257" s="184">
        <v>-7.5229999999999997</v>
      </c>
      <c r="G257" s="184">
        <v>-9.2756000000000007</v>
      </c>
      <c r="H257" s="184">
        <v>12.746</v>
      </c>
      <c r="I257" s="184">
        <v>-10.339600000000001</v>
      </c>
      <c r="J257" s="184">
        <v>6.1052999999999997</v>
      </c>
      <c r="K257" s="184">
        <v>7.0614999999999997</v>
      </c>
      <c r="L257" s="184">
        <v>9.8547999999999991</v>
      </c>
      <c r="M257" s="184">
        <v>18.431999999999999</v>
      </c>
      <c r="N257" s="184">
        <v>14.6173</v>
      </c>
      <c r="O257" s="184">
        <v>8.4105000000000008</v>
      </c>
      <c r="P257" s="184">
        <v>10.1561</v>
      </c>
      <c r="Q257" s="184">
        <v>9.9489999999999998</v>
      </c>
      <c r="R257" s="184">
        <v>8.1041000000000007</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44377</v>
      </c>
      <c r="E258" s="184">
        <v>15.5999</v>
      </c>
      <c r="F258" s="184">
        <v>-9.1227999999999998</v>
      </c>
      <c r="G258" s="184">
        <v>-10.9803</v>
      </c>
      <c r="H258" s="184">
        <v>11.020099999999999</v>
      </c>
      <c r="I258" s="184">
        <v>-12.0771</v>
      </c>
      <c r="J258" s="184">
        <v>4.3491</v>
      </c>
      <c r="K258" s="184">
        <v>5.2908999999999997</v>
      </c>
      <c r="L258" s="184">
        <v>7.7470999999999997</v>
      </c>
      <c r="M258" s="184">
        <v>16.2515</v>
      </c>
      <c r="N258" s="184">
        <v>12.4771</v>
      </c>
      <c r="O258" s="184">
        <v>6.7460000000000004</v>
      </c>
      <c r="P258" s="184">
        <v>8.4695</v>
      </c>
      <c r="Q258" s="184">
        <v>8.2940000000000005</v>
      </c>
      <c r="R258" s="184">
        <v>6.2473999999999998</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44377</v>
      </c>
      <c r="E259" s="184">
        <v>40.271000000000001</v>
      </c>
      <c r="F259" s="184">
        <v>24.851199999999999</v>
      </c>
      <c r="G259" s="184">
        <v>10.4199</v>
      </c>
      <c r="H259" s="184">
        <v>12.707000000000001</v>
      </c>
      <c r="I259" s="184">
        <v>-1.3070999999999999</v>
      </c>
      <c r="J259" s="184">
        <v>8.4799000000000007</v>
      </c>
      <c r="K259" s="184">
        <v>17.432400000000001</v>
      </c>
      <c r="L259" s="184">
        <v>13.3652</v>
      </c>
      <c r="M259" s="184">
        <v>20.220500000000001</v>
      </c>
      <c r="N259" s="184">
        <v>20.241399999999999</v>
      </c>
      <c r="O259" s="184">
        <v>11.2948</v>
      </c>
      <c r="P259" s="184">
        <v>9.6310000000000002</v>
      </c>
      <c r="Q259" s="184">
        <v>8.2420000000000009</v>
      </c>
      <c r="R259" s="184">
        <v>13.093</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44377</v>
      </c>
      <c r="E260" s="184">
        <v>44.103200000000001</v>
      </c>
      <c r="F260" s="184">
        <v>26.253900000000002</v>
      </c>
      <c r="G260" s="184">
        <v>11.754300000000001</v>
      </c>
      <c r="H260" s="184">
        <v>14.0479</v>
      </c>
      <c r="I260" s="184">
        <v>2.3599999999999999E-2</v>
      </c>
      <c r="J260" s="184">
        <v>9.8271999999999995</v>
      </c>
      <c r="K260" s="184">
        <v>18.757200000000001</v>
      </c>
      <c r="L260" s="184">
        <v>14.6532</v>
      </c>
      <c r="M260" s="184">
        <v>21.610499999999998</v>
      </c>
      <c r="N260" s="184">
        <v>21.6858</v>
      </c>
      <c r="O260" s="184">
        <v>12.601599999999999</v>
      </c>
      <c r="P260" s="184">
        <v>10.9839</v>
      </c>
      <c r="Q260" s="184">
        <v>10.9716</v>
      </c>
      <c r="R260" s="184">
        <v>14.4107</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44377</v>
      </c>
      <c r="E261" s="184">
        <v>43.698900000000002</v>
      </c>
      <c r="F261" s="184">
        <v>21.896999999999998</v>
      </c>
      <c r="G261" s="184">
        <v>2.4230999999999998</v>
      </c>
      <c r="H261" s="184">
        <v>11.8398</v>
      </c>
      <c r="I261" s="184">
        <v>2.8071000000000002</v>
      </c>
      <c r="J261" s="184">
        <v>6.9866000000000001</v>
      </c>
      <c r="K261" s="184">
        <v>10.997</v>
      </c>
      <c r="L261" s="184">
        <v>8.1693999999999996</v>
      </c>
      <c r="M261" s="184">
        <v>13.0334</v>
      </c>
      <c r="N261" s="184">
        <v>12.289199999999999</v>
      </c>
      <c r="O261" s="184">
        <v>8.7423000000000002</v>
      </c>
      <c r="P261" s="184">
        <v>8.0753000000000004</v>
      </c>
      <c r="Q261" s="184">
        <v>8.1685999999999996</v>
      </c>
      <c r="R261" s="184">
        <v>8.4069000000000003</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44377</v>
      </c>
      <c r="E262" s="184">
        <v>41.299500000000002</v>
      </c>
      <c r="F262" s="184">
        <v>21.311699999999998</v>
      </c>
      <c r="G262" s="184">
        <v>1.8210999999999999</v>
      </c>
      <c r="H262" s="184">
        <v>11.223000000000001</v>
      </c>
      <c r="I262" s="184">
        <v>2.1987000000000001</v>
      </c>
      <c r="J262" s="184">
        <v>6.3974000000000002</v>
      </c>
      <c r="K262" s="184">
        <v>10.3842</v>
      </c>
      <c r="L262" s="184">
        <v>7.5559000000000003</v>
      </c>
      <c r="M262" s="184">
        <v>12.4122</v>
      </c>
      <c r="N262" s="184">
        <v>11.6622</v>
      </c>
      <c r="O262" s="184">
        <v>8.0886999999999993</v>
      </c>
      <c r="P262" s="184">
        <v>7.3734999999999999</v>
      </c>
      <c r="Q262" s="184">
        <v>5.992</v>
      </c>
      <c r="R262" s="184">
        <v>7.8121</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44377</v>
      </c>
      <c r="E263" s="184">
        <v>64.586299999999994</v>
      </c>
      <c r="F263" s="184">
        <v>-2.7124000000000001</v>
      </c>
      <c r="G263" s="184">
        <v>-15.0242</v>
      </c>
      <c r="H263" s="184">
        <v>11.6678</v>
      </c>
      <c r="I263" s="184">
        <v>1.2843</v>
      </c>
      <c r="J263" s="184">
        <v>9.5938999999999997</v>
      </c>
      <c r="K263" s="184">
        <v>6.8207000000000004</v>
      </c>
      <c r="L263" s="184">
        <v>4.7062999999999997</v>
      </c>
      <c r="M263" s="184">
        <v>10.7601</v>
      </c>
      <c r="N263" s="184">
        <v>9.5324000000000009</v>
      </c>
      <c r="O263" s="184">
        <v>7.9097</v>
      </c>
      <c r="P263" s="184">
        <v>6.8114999999999997</v>
      </c>
      <c r="Q263" s="184">
        <v>8.3491</v>
      </c>
      <c r="R263" s="184">
        <v>8.1430000000000007</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44377</v>
      </c>
      <c r="E264" s="184">
        <v>68.951099999999997</v>
      </c>
      <c r="F264" s="184">
        <v>-1.9056</v>
      </c>
      <c r="G264" s="184">
        <v>-14.2437</v>
      </c>
      <c r="H264" s="184">
        <v>12.454499999999999</v>
      </c>
      <c r="I264" s="184">
        <v>2.0661</v>
      </c>
      <c r="J264" s="184">
        <v>10.383800000000001</v>
      </c>
      <c r="K264" s="184">
        <v>7.6178999999999997</v>
      </c>
      <c r="L264" s="184">
        <v>5.5025000000000004</v>
      </c>
      <c r="M264" s="184">
        <v>11.624000000000001</v>
      </c>
      <c r="N264" s="184">
        <v>10.4718</v>
      </c>
      <c r="O264" s="184">
        <v>8.8673000000000002</v>
      </c>
      <c r="P264" s="184">
        <v>7.7411000000000003</v>
      </c>
      <c r="Q264" s="184">
        <v>8.1989000000000001</v>
      </c>
      <c r="R264" s="184">
        <v>9.0775000000000006</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44377</v>
      </c>
      <c r="E265" s="184">
        <v>24.3583</v>
      </c>
      <c r="F265" s="184">
        <v>-6.4423000000000004</v>
      </c>
      <c r="G265" s="184">
        <v>-10.952299999999999</v>
      </c>
      <c r="H265" s="184">
        <v>0.4924</v>
      </c>
      <c r="I265" s="184">
        <v>-3.3672</v>
      </c>
      <c r="J265" s="184">
        <v>4.9076000000000004</v>
      </c>
      <c r="K265" s="184">
        <v>5.4101999999999997</v>
      </c>
      <c r="L265" s="184">
        <v>6.8895999999999997</v>
      </c>
      <c r="M265" s="184">
        <v>11.4314</v>
      </c>
      <c r="N265" s="184">
        <v>11.147500000000001</v>
      </c>
      <c r="O265" s="184">
        <v>7.4859999999999998</v>
      </c>
      <c r="P265" s="184">
        <v>7.6006</v>
      </c>
      <c r="Q265" s="184">
        <v>8.7584999999999997</v>
      </c>
      <c r="R265" s="184">
        <v>7.2066999999999997</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44377</v>
      </c>
      <c r="E266" s="184">
        <v>21.415900000000001</v>
      </c>
      <c r="F266" s="184">
        <v>-8.5197000000000003</v>
      </c>
      <c r="G266" s="184">
        <v>-12.997999999999999</v>
      </c>
      <c r="H266" s="184">
        <v>-1.5335000000000001</v>
      </c>
      <c r="I266" s="184">
        <v>-5.3697999999999997</v>
      </c>
      <c r="J266" s="184">
        <v>3.0139999999999998</v>
      </c>
      <c r="K266" s="184">
        <v>3.5173999999999999</v>
      </c>
      <c r="L266" s="184">
        <v>5.0488</v>
      </c>
      <c r="M266" s="184">
        <v>9.4108999999999998</v>
      </c>
      <c r="N266" s="184">
        <v>9.1205999999999996</v>
      </c>
      <c r="O266" s="184">
        <v>5.7583000000000002</v>
      </c>
      <c r="P266" s="184">
        <v>5.8510999999999997</v>
      </c>
      <c r="Q266" s="184">
        <v>7.2168000000000001</v>
      </c>
      <c r="R266" s="184">
        <v>5.6303000000000001</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44377</v>
      </c>
      <c r="E267" s="184">
        <v>42.052599999999998</v>
      </c>
      <c r="F267" s="184">
        <v>16.9331</v>
      </c>
      <c r="G267" s="184">
        <v>-0.20830000000000001</v>
      </c>
      <c r="H267" s="184">
        <v>8.5821000000000005</v>
      </c>
      <c r="I267" s="184">
        <v>2.4262999999999999</v>
      </c>
      <c r="J267" s="184">
        <v>6.5934999999999997</v>
      </c>
      <c r="K267" s="184">
        <v>10.8277</v>
      </c>
      <c r="L267" s="184">
        <v>10.0206</v>
      </c>
      <c r="M267" s="184">
        <v>13.846399999999999</v>
      </c>
      <c r="N267" s="184">
        <v>12.7933</v>
      </c>
      <c r="O267" s="184">
        <v>0.84060000000000001</v>
      </c>
      <c r="P267" s="184">
        <v>3.4472</v>
      </c>
      <c r="Q267" s="184">
        <v>8.5656999999999996</v>
      </c>
      <c r="R267" s="184">
        <v>-1.0508999999999999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44377</v>
      </c>
      <c r="E268" s="184">
        <v>45.072099999999999</v>
      </c>
      <c r="F268" s="184">
        <v>17.500399999999999</v>
      </c>
      <c r="G268" s="184">
        <v>0.40489999999999998</v>
      </c>
      <c r="H268" s="184">
        <v>9.2018000000000004</v>
      </c>
      <c r="I268" s="184">
        <v>3.0461</v>
      </c>
      <c r="J268" s="184">
        <v>7.2172999999999998</v>
      </c>
      <c r="K268" s="184">
        <v>11.4695</v>
      </c>
      <c r="L268" s="184">
        <v>10.6775</v>
      </c>
      <c r="M268" s="184">
        <v>14.537599999999999</v>
      </c>
      <c r="N268" s="184">
        <v>13.4971</v>
      </c>
      <c r="O268" s="184">
        <v>1.5907</v>
      </c>
      <c r="P268" s="184">
        <v>4.2693000000000003</v>
      </c>
      <c r="Q268" s="184">
        <v>6.9741</v>
      </c>
      <c r="R268" s="184">
        <v>-0.39979999999999999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44377</v>
      </c>
      <c r="E271" s="184">
        <v>53.348100000000002</v>
      </c>
      <c r="F271" s="184">
        <v>28.895499999999998</v>
      </c>
      <c r="G271" s="184">
        <v>-8.5150000000000006</v>
      </c>
      <c r="H271" s="184">
        <v>11.4412</v>
      </c>
      <c r="I271" s="184">
        <v>2.5486</v>
      </c>
      <c r="J271" s="184">
        <v>10.308199999999999</v>
      </c>
      <c r="K271" s="184">
        <v>16.2959</v>
      </c>
      <c r="L271" s="184">
        <v>13.3291</v>
      </c>
      <c r="M271" s="184">
        <v>22.392700000000001</v>
      </c>
      <c r="N271" s="184">
        <v>20.983599999999999</v>
      </c>
      <c r="O271" s="184">
        <v>10.4886</v>
      </c>
      <c r="P271" s="184">
        <v>9.3855000000000004</v>
      </c>
      <c r="Q271" s="184">
        <v>9.9550999999999998</v>
      </c>
      <c r="R271" s="184">
        <v>12.450100000000001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44377</v>
      </c>
      <c r="E272" s="184">
        <v>49.864899999999999</v>
      </c>
      <c r="F272" s="184">
        <v>28.349499999999999</v>
      </c>
      <c r="G272" s="184">
        <v>-9.0653000000000006</v>
      </c>
      <c r="H272" s="184">
        <v>10.8873</v>
      </c>
      <c r="I272" s="184">
        <v>1.9935</v>
      </c>
      <c r="J272" s="184">
        <v>9.7494999999999994</v>
      </c>
      <c r="K272" s="184">
        <v>15.7235</v>
      </c>
      <c r="L272" s="184">
        <v>12.7342</v>
      </c>
      <c r="M272" s="184">
        <v>21.716200000000001</v>
      </c>
      <c r="N272" s="184">
        <v>20.2714</v>
      </c>
      <c r="O272" s="184">
        <v>9.7813999999999997</v>
      </c>
      <c r="P272" s="184">
        <v>8.5322999999999993</v>
      </c>
      <c r="Q272" s="184">
        <v>8.2430000000000003</v>
      </c>
      <c r="R272" s="184">
        <v>11.7803</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44377</v>
      </c>
      <c r="E273" s="184">
        <v>21.629300000000001</v>
      </c>
      <c r="F273" s="184">
        <v>-15.1814</v>
      </c>
      <c r="G273" s="184">
        <v>-9.2359000000000009</v>
      </c>
      <c r="H273" s="184">
        <v>16.299299999999999</v>
      </c>
      <c r="I273" s="184">
        <v>5.6413000000000002</v>
      </c>
      <c r="J273" s="184">
        <v>7.9316000000000004</v>
      </c>
      <c r="K273" s="184">
        <v>10.852499999999999</v>
      </c>
      <c r="L273" s="184">
        <v>8.8001000000000005</v>
      </c>
      <c r="M273" s="184">
        <v>13.416399999999999</v>
      </c>
      <c r="N273" s="184">
        <v>11.918699999999999</v>
      </c>
      <c r="O273" s="184">
        <v>4.8432000000000004</v>
      </c>
      <c r="P273" s="184">
        <v>5.8357000000000001</v>
      </c>
      <c r="Q273" s="184">
        <v>7.0522999999999998</v>
      </c>
      <c r="R273" s="184">
        <v>7.2343000000000002</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44377</v>
      </c>
      <c r="E274" s="184">
        <v>22.9619</v>
      </c>
      <c r="F274" s="184">
        <v>-14.300700000000001</v>
      </c>
      <c r="G274" s="184">
        <v>-8.3834</v>
      </c>
      <c r="H274" s="184">
        <v>17.1328</v>
      </c>
      <c r="I274" s="184">
        <v>6.4880000000000004</v>
      </c>
      <c r="J274" s="184">
        <v>8.7829999999999995</v>
      </c>
      <c r="K274" s="184">
        <v>11.733700000000001</v>
      </c>
      <c r="L274" s="184">
        <v>9.4731000000000005</v>
      </c>
      <c r="M274" s="184">
        <v>14.148</v>
      </c>
      <c r="N274" s="184">
        <v>12.711399999999999</v>
      </c>
      <c r="O274" s="184">
        <v>5.8</v>
      </c>
      <c r="P274" s="184">
        <v>6.8781999999999996</v>
      </c>
      <c r="Q274" s="184">
        <v>7.9668000000000001</v>
      </c>
      <c r="R274" s="184">
        <v>8.0932999999999993</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44377</v>
      </c>
      <c r="E275" s="184">
        <v>0.97450000000000003</v>
      </c>
      <c r="F275" s="184">
        <v>11.24</v>
      </c>
      <c r="G275" s="184">
        <v>10.5025</v>
      </c>
      <c r="H275" s="184">
        <v>10.7235</v>
      </c>
      <c r="I275" s="184">
        <v>11.0153</v>
      </c>
      <c r="J275" s="184">
        <v>11.0044</v>
      </c>
      <c r="K275" s="184">
        <v>11.2194</v>
      </c>
      <c r="L275" s="184">
        <v>-40.053899999999999</v>
      </c>
      <c r="M275" s="184">
        <v>-24.441500000000001</v>
      </c>
      <c r="N275" s="184">
        <v>-16.509599999999999</v>
      </c>
      <c r="O275" s="184"/>
      <c r="P275" s="184"/>
      <c r="Q275" s="184">
        <v>-10.2925</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44377</v>
      </c>
      <c r="E276" s="184">
        <v>0.92820000000000003</v>
      </c>
      <c r="F276" s="184">
        <v>7.8663999999999996</v>
      </c>
      <c r="G276" s="184">
        <v>11.027200000000001</v>
      </c>
      <c r="H276" s="184">
        <v>10.695399999999999</v>
      </c>
      <c r="I276" s="184">
        <v>11.0006</v>
      </c>
      <c r="J276" s="184">
        <v>10.9511</v>
      </c>
      <c r="K276" s="184">
        <v>11.2525</v>
      </c>
      <c r="L276" s="184">
        <v>-40.434199999999997</v>
      </c>
      <c r="M276" s="184">
        <v>-24.715699999999998</v>
      </c>
      <c r="N276" s="184">
        <v>-16.708500000000001</v>
      </c>
      <c r="O276" s="184"/>
      <c r="P276" s="184"/>
      <c r="Q276" s="184">
        <v>-10.4513</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44377</v>
      </c>
      <c r="E277" s="184">
        <v>50.460799999999999</v>
      </c>
      <c r="F277" s="184">
        <v>7.6688999999999998</v>
      </c>
      <c r="G277" s="184">
        <v>0.31830000000000003</v>
      </c>
      <c r="H277" s="184">
        <v>10.665100000000001</v>
      </c>
      <c r="I277" s="184">
        <v>4.0414000000000003</v>
      </c>
      <c r="J277" s="184">
        <v>13.819599999999999</v>
      </c>
      <c r="K277" s="184">
        <v>12.5418</v>
      </c>
      <c r="L277" s="184">
        <v>9.3378999999999994</v>
      </c>
      <c r="M277" s="184">
        <v>19.908799999999999</v>
      </c>
      <c r="N277" s="184">
        <v>20.285399999999999</v>
      </c>
      <c r="O277" s="184">
        <v>7.0255999999999998</v>
      </c>
      <c r="P277" s="184">
        <v>8.0891000000000002</v>
      </c>
      <c r="Q277" s="184">
        <v>9.6114999999999995</v>
      </c>
      <c r="R277" s="184">
        <v>9.1641999999999992</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44377</v>
      </c>
      <c r="E278" s="184">
        <v>47.760300000000001</v>
      </c>
      <c r="F278" s="184">
        <v>7.0323000000000002</v>
      </c>
      <c r="G278" s="184">
        <v>-0.27510000000000001</v>
      </c>
      <c r="H278" s="184">
        <v>10.063599999999999</v>
      </c>
      <c r="I278" s="184">
        <v>3.4436</v>
      </c>
      <c r="J278" s="184">
        <v>13.2128</v>
      </c>
      <c r="K278" s="184">
        <v>11.9209</v>
      </c>
      <c r="L278" s="184">
        <v>8.6984999999999992</v>
      </c>
      <c r="M278" s="184">
        <v>19.200099999999999</v>
      </c>
      <c r="N278" s="184">
        <v>19.5367</v>
      </c>
      <c r="O278" s="184">
        <v>6.3261000000000003</v>
      </c>
      <c r="P278" s="184">
        <v>7.3643999999999998</v>
      </c>
      <c r="Q278" s="184">
        <v>9.3179999999999996</v>
      </c>
      <c r="R278" s="184">
        <v>8.4585000000000008</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-1.8251644444444433</v>
      </c>
      <c r="G279" s="186">
        <v>-4.1442244444444452</v>
      </c>
      <c r="H279" s="186">
        <v>12.148146666666664</v>
      </c>
      <c r="I279" s="186">
        <v>1.8257355555555554</v>
      </c>
      <c r="J279" s="186">
        <v>9.6414244444444464</v>
      </c>
      <c r="K279" s="186">
        <v>11.706713333333337</v>
      </c>
      <c r="L279" s="186">
        <v>7.488424444444445</v>
      </c>
      <c r="M279" s="186">
        <v>14.338493333333334</v>
      </c>
      <c r="N279" s="186">
        <v>14.254024444444447</v>
      </c>
      <c r="O279" s="186">
        <v>8.0130837209302346</v>
      </c>
      <c r="P279" s="186">
        <v>7.9718209302325578</v>
      </c>
      <c r="Q279" s="186">
        <v>8.0061955555555553</v>
      </c>
      <c r="R279" s="186">
        <v>9.1142325581395358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-1.8504</v>
      </c>
      <c r="G280" s="186">
        <v>-8.3834</v>
      </c>
      <c r="H280" s="186">
        <v>11.223000000000001</v>
      </c>
      <c r="I280" s="186">
        <v>2.4262999999999999</v>
      </c>
      <c r="J280" s="186">
        <v>8.7829999999999995</v>
      </c>
      <c r="K280" s="186">
        <v>11.4695</v>
      </c>
      <c r="L280" s="186">
        <v>9.1492000000000004</v>
      </c>
      <c r="M280" s="186">
        <v>14.537599999999999</v>
      </c>
      <c r="N280" s="186">
        <v>14.8103</v>
      </c>
      <c r="O280" s="186">
        <v>8.4105000000000008</v>
      </c>
      <c r="P280" s="186">
        <v>8.1594999999999995</v>
      </c>
      <c r="Q280" s="186">
        <v>8.8404000000000007</v>
      </c>
      <c r="R280" s="186">
        <v>9.0775000000000006</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44377</v>
      </c>
      <c r="E283" s="184">
        <v>70</v>
      </c>
      <c r="F283" s="184">
        <v>0.1431</v>
      </c>
      <c r="G283" s="184">
        <v>-5.7099999999999998E-2</v>
      </c>
      <c r="H283" s="184">
        <v>1.5965</v>
      </c>
      <c r="I283" s="184">
        <v>0.76290000000000002</v>
      </c>
      <c r="J283" s="184">
        <v>3.6269</v>
      </c>
      <c r="K283" s="184">
        <v>10.3405</v>
      </c>
      <c r="L283" s="184">
        <v>17.924499999999998</v>
      </c>
      <c r="M283" s="184">
        <v>43.325099999999999</v>
      </c>
      <c r="N283" s="184">
        <v>55.971499999999999</v>
      </c>
      <c r="O283" s="184">
        <v>15.0008</v>
      </c>
      <c r="P283" s="184">
        <v>16.820599999999999</v>
      </c>
      <c r="Q283" s="184">
        <v>14.653700000000001</v>
      </c>
      <c r="R283" s="184">
        <v>20.3565</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44377</v>
      </c>
      <c r="E284" s="184">
        <v>78.22</v>
      </c>
      <c r="F284" s="184">
        <v>0.14080000000000001</v>
      </c>
      <c r="G284" s="184">
        <v>-3.8300000000000001E-2</v>
      </c>
      <c r="H284" s="184">
        <v>1.6240000000000001</v>
      </c>
      <c r="I284" s="184">
        <v>0.81200000000000006</v>
      </c>
      <c r="J284" s="184">
        <v>3.7538</v>
      </c>
      <c r="K284" s="184">
        <v>10.6991</v>
      </c>
      <c r="L284" s="184">
        <v>18.695</v>
      </c>
      <c r="M284" s="184">
        <v>44.744599999999998</v>
      </c>
      <c r="N284" s="184">
        <v>57.988300000000002</v>
      </c>
      <c r="O284" s="184">
        <v>16.3657</v>
      </c>
      <c r="P284" s="184">
        <v>18.436299999999999</v>
      </c>
      <c r="Q284" s="184">
        <v>19.2818</v>
      </c>
      <c r="R284" s="184">
        <v>21.8005</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44377</v>
      </c>
      <c r="E285" s="184">
        <v>75.700999999999993</v>
      </c>
      <c r="F285" s="184">
        <v>-6.4699999999999994E-2</v>
      </c>
      <c r="G285" s="184">
        <v>-0.23719999999999999</v>
      </c>
      <c r="H285" s="184">
        <v>1.1937</v>
      </c>
      <c r="I285" s="184">
        <v>0.57930000000000004</v>
      </c>
      <c r="J285" s="184">
        <v>3.895</v>
      </c>
      <c r="K285" s="184">
        <v>8.0207999999999995</v>
      </c>
      <c r="L285" s="184">
        <v>19.420999999999999</v>
      </c>
      <c r="M285" s="184">
        <v>44.644199999999998</v>
      </c>
      <c r="N285" s="184">
        <v>59.521700000000003</v>
      </c>
      <c r="O285" s="184">
        <v>14.9581</v>
      </c>
      <c r="P285" s="184">
        <v>16.355699999999999</v>
      </c>
      <c r="Q285" s="184">
        <v>13.543200000000001</v>
      </c>
      <c r="R285" s="184">
        <v>19.199200000000001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44377</v>
      </c>
      <c r="E286" s="184">
        <v>84.522000000000006</v>
      </c>
      <c r="F286" s="184">
        <v>-6.0299999999999999E-2</v>
      </c>
      <c r="G286" s="184">
        <v>-0.21840000000000001</v>
      </c>
      <c r="H286" s="184">
        <v>1.2202999999999999</v>
      </c>
      <c r="I286" s="184">
        <v>0.63460000000000005</v>
      </c>
      <c r="J286" s="184">
        <v>4.0258000000000003</v>
      </c>
      <c r="K286" s="184">
        <v>8.3907000000000007</v>
      </c>
      <c r="L286" s="184">
        <v>20.227</v>
      </c>
      <c r="M286" s="184">
        <v>46.1004</v>
      </c>
      <c r="N286" s="184">
        <v>61.680999999999997</v>
      </c>
      <c r="O286" s="184">
        <v>16.518000000000001</v>
      </c>
      <c r="P286" s="184">
        <v>18.0349</v>
      </c>
      <c r="Q286" s="184">
        <v>16.291499999999999</v>
      </c>
      <c r="R286" s="184">
        <v>20.839600000000001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44377</v>
      </c>
      <c r="E287" s="184">
        <v>182.2337</v>
      </c>
      <c r="F287" s="184">
        <v>0.27010000000000001</v>
      </c>
      <c r="G287" s="184">
        <v>0.39279999999999998</v>
      </c>
      <c r="H287" s="184">
        <v>1.1658999999999999</v>
      </c>
      <c r="I287" s="184">
        <v>-3.4599999999999999E-2</v>
      </c>
      <c r="J287" s="184">
        <v>2.7646000000000002</v>
      </c>
      <c r="K287" s="184">
        <v>13.4184</v>
      </c>
      <c r="L287" s="184">
        <v>28.492899999999999</v>
      </c>
      <c r="M287" s="184">
        <v>65.897000000000006</v>
      </c>
      <c r="N287" s="184">
        <v>90.29</v>
      </c>
      <c r="O287" s="184">
        <v>17.531199999999998</v>
      </c>
      <c r="P287" s="184">
        <v>14.782</v>
      </c>
      <c r="Q287" s="184">
        <v>14.17</v>
      </c>
      <c r="R287" s="184">
        <v>27.3019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44377</v>
      </c>
      <c r="E288" s="184">
        <v>53.345185288326697</v>
      </c>
      <c r="F288" s="184">
        <v>0.27010000000000001</v>
      </c>
      <c r="G288" s="184">
        <v>0.39279999999999998</v>
      </c>
      <c r="H288" s="184">
        <v>1.1657999999999999</v>
      </c>
      <c r="I288" s="184">
        <v>-3.4599999999999999E-2</v>
      </c>
      <c r="J288" s="184">
        <v>2.7646999999999999</v>
      </c>
      <c r="K288" s="184">
        <v>13.419</v>
      </c>
      <c r="L288" s="184">
        <v>28.495100000000001</v>
      </c>
      <c r="M288" s="184">
        <v>65.910300000000007</v>
      </c>
      <c r="N288" s="184">
        <v>90.301500000000004</v>
      </c>
      <c r="O288" s="184">
        <v>17.533200000000001</v>
      </c>
      <c r="P288" s="184">
        <v>14.8085</v>
      </c>
      <c r="Q288" s="184">
        <v>14.1836</v>
      </c>
      <c r="R288" s="184">
        <v>27.302299999999999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44377</v>
      </c>
      <c r="E289" s="184">
        <v>437.36366890636498</v>
      </c>
      <c r="F289" s="184">
        <v>0.26779999999999998</v>
      </c>
      <c r="G289" s="184">
        <v>0.38119999999999998</v>
      </c>
      <c r="H289" s="184">
        <v>1.1495</v>
      </c>
      <c r="I289" s="184">
        <v>-6.6799999999999998E-2</v>
      </c>
      <c r="J289" s="184">
        <v>2.6953999999999998</v>
      </c>
      <c r="K289" s="184">
        <v>13.228899999999999</v>
      </c>
      <c r="L289" s="184">
        <v>28.072900000000001</v>
      </c>
      <c r="M289" s="184">
        <v>65.107200000000006</v>
      </c>
      <c r="N289" s="184">
        <v>89.104399999999998</v>
      </c>
      <c r="O289" s="184">
        <v>16.805900000000001</v>
      </c>
      <c r="P289" s="184">
        <v>14.055999999999999</v>
      </c>
      <c r="Q289" s="184">
        <v>18.247699999999998</v>
      </c>
      <c r="R289" s="184">
        <v>26.535299999999999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44377</v>
      </c>
      <c r="E290" s="184">
        <v>440.46409198478102</v>
      </c>
      <c r="F290" s="184">
        <v>0.26800000000000002</v>
      </c>
      <c r="G290" s="184">
        <v>0.38109999999999999</v>
      </c>
      <c r="H290" s="184">
        <v>1.1495</v>
      </c>
      <c r="I290" s="184">
        <v>-6.6699999999999995E-2</v>
      </c>
      <c r="J290" s="184">
        <v>2.6956000000000002</v>
      </c>
      <c r="K290" s="184">
        <v>13.228899999999999</v>
      </c>
      <c r="L290" s="184">
        <v>28.0747</v>
      </c>
      <c r="M290" s="184">
        <v>65.109800000000007</v>
      </c>
      <c r="N290" s="184">
        <v>89.107600000000005</v>
      </c>
      <c r="O290" s="184">
        <v>16.807300000000001</v>
      </c>
      <c r="P290" s="184">
        <v>14.056900000000001</v>
      </c>
      <c r="Q290" s="184">
        <v>18.771999999999998</v>
      </c>
      <c r="R290" s="184">
        <v>26.5365</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0.15436250000000001</v>
      </c>
      <c r="G291" s="186">
        <v>0.12461249999999999</v>
      </c>
      <c r="H291" s="186">
        <v>1.28315</v>
      </c>
      <c r="I291" s="186">
        <v>0.32326249999999995</v>
      </c>
      <c r="J291" s="186">
        <v>3.2777250000000002</v>
      </c>
      <c r="K291" s="186">
        <v>11.343287499999999</v>
      </c>
      <c r="L291" s="186">
        <v>23.675387500000003</v>
      </c>
      <c r="M291" s="186">
        <v>55.104824999999998</v>
      </c>
      <c r="N291" s="186">
        <v>74.245750000000001</v>
      </c>
      <c r="O291" s="186">
        <v>16.440025000000002</v>
      </c>
      <c r="P291" s="186">
        <v>15.918862499999999</v>
      </c>
      <c r="Q291" s="186">
        <v>16.142937499999999</v>
      </c>
      <c r="R291" s="186">
        <v>23.733975000000001</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0.20544999999999999</v>
      </c>
      <c r="G292" s="186">
        <v>0.1714</v>
      </c>
      <c r="H292" s="186">
        <v>1.1798</v>
      </c>
      <c r="I292" s="186">
        <v>0.27234999999999998</v>
      </c>
      <c r="J292" s="186">
        <v>3.1958000000000002</v>
      </c>
      <c r="K292" s="186">
        <v>11.963999999999999</v>
      </c>
      <c r="L292" s="186">
        <v>24.14995</v>
      </c>
      <c r="M292" s="186">
        <v>55.603800000000007</v>
      </c>
      <c r="N292" s="186">
        <v>75.392699999999991</v>
      </c>
      <c r="O292" s="186">
        <v>16.661950000000001</v>
      </c>
      <c r="P292" s="186">
        <v>15.582100000000001</v>
      </c>
      <c r="Q292" s="186">
        <v>15.4726</v>
      </c>
      <c r="R292" s="186">
        <v>24.167899999999999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44377</v>
      </c>
      <c r="E295" s="184">
        <v>87.206900000000005</v>
      </c>
      <c r="F295" s="184">
        <v>0.16739999999999999</v>
      </c>
      <c r="G295" s="184">
        <v>-2.3180000000000001</v>
      </c>
      <c r="H295" s="184">
        <v>-2.1755</v>
      </c>
      <c r="I295" s="184">
        <v>-0.85770000000000002</v>
      </c>
      <c r="J295" s="184">
        <v>1.7721</v>
      </c>
      <c r="K295" s="184">
        <v>6.3194999999999997</v>
      </c>
      <c r="L295" s="184">
        <v>3.6187999999999998</v>
      </c>
      <c r="M295" s="184">
        <v>6.0101000000000004</v>
      </c>
      <c r="N295" s="184">
        <v>6.18</v>
      </c>
      <c r="O295" s="184">
        <v>9.2757000000000005</v>
      </c>
      <c r="P295" s="184">
        <v>8.4332999999999991</v>
      </c>
      <c r="Q295" s="184">
        <v>9.3046000000000006</v>
      </c>
      <c r="R295" s="184">
        <v>9.0646000000000004</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44377</v>
      </c>
      <c r="E296" s="184">
        <v>88.083200000000005</v>
      </c>
      <c r="F296" s="184">
        <v>0.29010000000000002</v>
      </c>
      <c r="G296" s="184">
        <v>-2.1623999999999999</v>
      </c>
      <c r="H296" s="184">
        <v>-2.0177999999999998</v>
      </c>
      <c r="I296" s="184">
        <v>-0.70130000000000003</v>
      </c>
      <c r="J296" s="184">
        <v>1.9320999999999999</v>
      </c>
      <c r="K296" s="184">
        <v>6.4835000000000003</v>
      </c>
      <c r="L296" s="184">
        <v>3.7801999999999998</v>
      </c>
      <c r="M296" s="184">
        <v>6.1726999999999999</v>
      </c>
      <c r="N296" s="184">
        <v>6.3490000000000002</v>
      </c>
      <c r="O296" s="184">
        <v>9.4246999999999996</v>
      </c>
      <c r="P296" s="184">
        <v>8.5722000000000005</v>
      </c>
      <c r="Q296" s="184">
        <v>8.9478000000000009</v>
      </c>
      <c r="R296" s="184">
        <v>9.2241</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44377</v>
      </c>
      <c r="E297" s="184">
        <v>13.761699999999999</v>
      </c>
      <c r="F297" s="184">
        <v>-6.0991999999999997</v>
      </c>
      <c r="G297" s="184">
        <v>-2.2271999999999998</v>
      </c>
      <c r="H297" s="184">
        <v>-2.0451999999999999</v>
      </c>
      <c r="I297" s="184">
        <v>-0.66290000000000004</v>
      </c>
      <c r="J297" s="184">
        <v>1.5533999999999999</v>
      </c>
      <c r="K297" s="184">
        <v>5.9370000000000003</v>
      </c>
      <c r="L297" s="184">
        <v>3.8801000000000001</v>
      </c>
      <c r="M297" s="184">
        <v>6.2129000000000003</v>
      </c>
      <c r="N297" s="184">
        <v>6.9950000000000001</v>
      </c>
      <c r="O297" s="184">
        <v>8.6739999999999995</v>
      </c>
      <c r="P297" s="184"/>
      <c r="Q297" s="184">
        <v>8.3815000000000008</v>
      </c>
      <c r="R297" s="184">
        <v>10.007199999999999</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44377</v>
      </c>
      <c r="E298" s="184">
        <v>13.3424</v>
      </c>
      <c r="F298" s="184">
        <v>-6.8377999999999997</v>
      </c>
      <c r="G298" s="184">
        <v>-2.8986000000000001</v>
      </c>
      <c r="H298" s="184">
        <v>-2.7342</v>
      </c>
      <c r="I298" s="184">
        <v>-1.3281000000000001</v>
      </c>
      <c r="J298" s="184">
        <v>0.87939999999999996</v>
      </c>
      <c r="K298" s="184">
        <v>5.2484000000000002</v>
      </c>
      <c r="L298" s="184">
        <v>3.1884000000000001</v>
      </c>
      <c r="M298" s="184">
        <v>5.5122</v>
      </c>
      <c r="N298" s="184">
        <v>6.2801</v>
      </c>
      <c r="O298" s="184">
        <v>7.8667999999999996</v>
      </c>
      <c r="P298" s="184"/>
      <c r="Q298" s="184">
        <v>7.5395000000000003</v>
      </c>
      <c r="R298" s="184">
        <v>9.2196999999999996</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44377</v>
      </c>
      <c r="E299" s="184">
        <v>21.903300000000002</v>
      </c>
      <c r="F299" s="184">
        <v>1.3331999999999999</v>
      </c>
      <c r="G299" s="184">
        <v>2.9674</v>
      </c>
      <c r="H299" s="184">
        <v>1</v>
      </c>
      <c r="I299" s="184">
        <v>1.8701000000000001</v>
      </c>
      <c r="J299" s="184">
        <v>2.5356999999999998</v>
      </c>
      <c r="K299" s="184">
        <v>4.7047999999999996</v>
      </c>
      <c r="L299" s="184">
        <v>1.4367000000000001</v>
      </c>
      <c r="M299" s="184">
        <v>4.2506000000000004</v>
      </c>
      <c r="N299" s="184">
        <v>4.6393000000000004</v>
      </c>
      <c r="O299" s="184">
        <v>5.0862999999999996</v>
      </c>
      <c r="P299" s="184">
        <v>5.9194000000000004</v>
      </c>
      <c r="Q299" s="184">
        <v>6.3944999999999999</v>
      </c>
      <c r="R299" s="184">
        <v>7.7519999999999998</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44377</v>
      </c>
      <c r="E300" s="184">
        <v>22.921700000000001</v>
      </c>
      <c r="F300" s="184">
        <v>2.0701999999999998</v>
      </c>
      <c r="G300" s="184">
        <v>3.7281</v>
      </c>
      <c r="H300" s="184">
        <v>1.7749999999999999</v>
      </c>
      <c r="I300" s="184">
        <v>2.6301000000000001</v>
      </c>
      <c r="J300" s="184">
        <v>3.3056000000000001</v>
      </c>
      <c r="K300" s="184">
        <v>5.4801000000000002</v>
      </c>
      <c r="L300" s="184">
        <v>2.1497999999999999</v>
      </c>
      <c r="M300" s="184">
        <v>4.8926999999999996</v>
      </c>
      <c r="N300" s="184">
        <v>5.2854999999999999</v>
      </c>
      <c r="O300" s="184">
        <v>5.5704000000000002</v>
      </c>
      <c r="P300" s="184">
        <v>6.4455999999999998</v>
      </c>
      <c r="Q300" s="184">
        <v>7.4763999999999999</v>
      </c>
      <c r="R300" s="184">
        <v>8.2857000000000003</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44377</v>
      </c>
      <c r="E301" s="184">
        <v>18.313800000000001</v>
      </c>
      <c r="F301" s="184">
        <v>-6.9743000000000004</v>
      </c>
      <c r="G301" s="184">
        <v>-1.5144</v>
      </c>
      <c r="H301" s="184">
        <v>-1.7078</v>
      </c>
      <c r="I301" s="184">
        <v>-0.66890000000000005</v>
      </c>
      <c r="J301" s="184">
        <v>0.53779999999999994</v>
      </c>
      <c r="K301" s="184">
        <v>5.4551999999999996</v>
      </c>
      <c r="L301" s="184">
        <v>2.8273999999999999</v>
      </c>
      <c r="M301" s="184">
        <v>5.2416999999999998</v>
      </c>
      <c r="N301" s="184">
        <v>5.2251000000000003</v>
      </c>
      <c r="O301" s="184">
        <v>8.6992999999999991</v>
      </c>
      <c r="P301" s="184">
        <v>7.9356</v>
      </c>
      <c r="Q301" s="184">
        <v>8.5235000000000003</v>
      </c>
      <c r="R301" s="184">
        <v>8.1562999999999999</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44377</v>
      </c>
      <c r="E302" s="184">
        <v>17.5367</v>
      </c>
      <c r="F302" s="184">
        <v>-7.4912999999999998</v>
      </c>
      <c r="G302" s="184">
        <v>-2.1223999999999998</v>
      </c>
      <c r="H302" s="184">
        <v>-2.3182</v>
      </c>
      <c r="I302" s="184">
        <v>-1.2927999999999999</v>
      </c>
      <c r="J302" s="184">
        <v>-9.4600000000000004E-2</v>
      </c>
      <c r="K302" s="184">
        <v>4.8409000000000004</v>
      </c>
      <c r="L302" s="184">
        <v>2.2141999999999999</v>
      </c>
      <c r="M302" s="184">
        <v>4.6025</v>
      </c>
      <c r="N302" s="184">
        <v>4.5606</v>
      </c>
      <c r="O302" s="184">
        <v>7.9486999999999997</v>
      </c>
      <c r="P302" s="184">
        <v>7.2028999999999996</v>
      </c>
      <c r="Q302" s="184">
        <v>7.8891999999999998</v>
      </c>
      <c r="R302" s="184">
        <v>7.4314999999999998</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44377</v>
      </c>
      <c r="E303" s="184">
        <v>12.9252</v>
      </c>
      <c r="F303" s="184">
        <v>4.2363999999999997</v>
      </c>
      <c r="G303" s="184">
        <v>2.2033</v>
      </c>
      <c r="H303" s="184">
        <v>2.4620000000000002</v>
      </c>
      <c r="I303" s="184">
        <v>2.827</v>
      </c>
      <c r="J303" s="184">
        <v>3.3389000000000002</v>
      </c>
      <c r="K303" s="184">
        <v>4.1185999999999998</v>
      </c>
      <c r="L303" s="184">
        <v>3.5240999999999998</v>
      </c>
      <c r="M303" s="184">
        <v>4.5612000000000004</v>
      </c>
      <c r="N303" s="184">
        <v>5.0000999999999998</v>
      </c>
      <c r="O303" s="184"/>
      <c r="P303" s="184"/>
      <c r="Q303" s="184">
        <v>9.5775000000000006</v>
      </c>
      <c r="R303" s="184">
        <v>8.5485000000000007</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44377</v>
      </c>
      <c r="E304" s="184">
        <v>12.833600000000001</v>
      </c>
      <c r="F304" s="184">
        <v>3.6977000000000002</v>
      </c>
      <c r="G304" s="184">
        <v>1.9345000000000001</v>
      </c>
      <c r="H304" s="184">
        <v>2.1949000000000001</v>
      </c>
      <c r="I304" s="184">
        <v>2.5621999999999998</v>
      </c>
      <c r="J304" s="184">
        <v>3.0767000000000002</v>
      </c>
      <c r="K304" s="184">
        <v>3.855</v>
      </c>
      <c r="L304" s="184">
        <v>3.2587000000000002</v>
      </c>
      <c r="M304" s="184">
        <v>4.2979000000000003</v>
      </c>
      <c r="N304" s="184">
        <v>4.7366999999999999</v>
      </c>
      <c r="O304" s="184"/>
      <c r="P304" s="184"/>
      <c r="Q304" s="184">
        <v>9.3000000000000007</v>
      </c>
      <c r="R304" s="184">
        <v>8.2721999999999998</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44377</v>
      </c>
      <c r="E307" s="184">
        <v>10.299799999999999</v>
      </c>
      <c r="F307" s="184">
        <v>-19.4803</v>
      </c>
      <c r="G307" s="184">
        <v>-1.6297999999999999</v>
      </c>
      <c r="H307" s="184">
        <v>2.1778</v>
      </c>
      <c r="I307" s="184">
        <v>-0.86029999999999995</v>
      </c>
      <c r="J307" s="184">
        <v>1.8178000000000001</v>
      </c>
      <c r="K307" s="184">
        <v>8.3737999999999992</v>
      </c>
      <c r="L307" s="184"/>
      <c r="M307" s="184"/>
      <c r="N307" s="184"/>
      <c r="O307" s="184"/>
      <c r="P307" s="184"/>
      <c r="Q307" s="184">
        <v>10.521800000000001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44377</v>
      </c>
      <c r="E308" s="184">
        <v>10.295299999999999</v>
      </c>
      <c r="F308" s="184">
        <v>-19.488800000000001</v>
      </c>
      <c r="G308" s="184">
        <v>-1.7722</v>
      </c>
      <c r="H308" s="184">
        <v>2.0266999999999999</v>
      </c>
      <c r="I308" s="184">
        <v>-1.0125999999999999</v>
      </c>
      <c r="J308" s="184">
        <v>1.6677</v>
      </c>
      <c r="K308" s="184">
        <v>8.2209000000000003</v>
      </c>
      <c r="L308" s="184"/>
      <c r="M308" s="184"/>
      <c r="N308" s="184"/>
      <c r="O308" s="184"/>
      <c r="P308" s="184"/>
      <c r="Q308" s="184">
        <v>10.363899999999999</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44377</v>
      </c>
      <c r="E309" s="184">
        <v>78.043800000000005</v>
      </c>
      <c r="F309" s="184">
        <v>-8.0891999999999999</v>
      </c>
      <c r="G309" s="184">
        <v>-3.0760999999999998</v>
      </c>
      <c r="H309" s="184">
        <v>-3.5053000000000001</v>
      </c>
      <c r="I309" s="184">
        <v>-1.6658999999999999</v>
      </c>
      <c r="J309" s="184">
        <v>0.4168</v>
      </c>
      <c r="K309" s="184">
        <v>4.431</v>
      </c>
      <c r="L309" s="184">
        <v>3.3024</v>
      </c>
      <c r="M309" s="184">
        <v>5.9352999999999998</v>
      </c>
      <c r="N309" s="184">
        <v>6.3209</v>
      </c>
      <c r="O309" s="184">
        <v>8.2757000000000005</v>
      </c>
      <c r="P309" s="184">
        <v>8.2158999999999995</v>
      </c>
      <c r="Q309" s="184">
        <v>8.9245000000000001</v>
      </c>
      <c r="R309" s="184">
        <v>7.4189999999999996</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44377</v>
      </c>
      <c r="E310" s="184">
        <v>82.695099999999996</v>
      </c>
      <c r="F310" s="184">
        <v>-7.5460000000000003</v>
      </c>
      <c r="G310" s="184">
        <v>-2.5590999999999999</v>
      </c>
      <c r="H310" s="184">
        <v>-2.9933999999999998</v>
      </c>
      <c r="I310" s="184">
        <v>-1.1501999999999999</v>
      </c>
      <c r="J310" s="184">
        <v>0.93169999999999997</v>
      </c>
      <c r="K310" s="184">
        <v>4.9778000000000002</v>
      </c>
      <c r="L310" s="184">
        <v>3.8628</v>
      </c>
      <c r="M310" s="184">
        <v>6.5152000000000001</v>
      </c>
      <c r="N310" s="184">
        <v>6.9135999999999997</v>
      </c>
      <c r="O310" s="184">
        <v>8.8864999999999998</v>
      </c>
      <c r="P310" s="184">
        <v>8.8478999999999992</v>
      </c>
      <c r="Q310" s="184">
        <v>9.2744</v>
      </c>
      <c r="R310" s="184">
        <v>8.0266000000000002</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44377</v>
      </c>
      <c r="E312" s="184">
        <v>25.286100000000001</v>
      </c>
      <c r="F312" s="184">
        <v>-13.9964</v>
      </c>
      <c r="G312" s="184">
        <v>-5.1352000000000002</v>
      </c>
      <c r="H312" s="184">
        <v>-4.4298000000000002</v>
      </c>
      <c r="I312" s="184">
        <v>-2.1427999999999998</v>
      </c>
      <c r="J312" s="184">
        <v>0.84050000000000002</v>
      </c>
      <c r="K312" s="184">
        <v>5.9432</v>
      </c>
      <c r="L312" s="184">
        <v>2.8271000000000002</v>
      </c>
      <c r="M312" s="184">
        <v>5.7786</v>
      </c>
      <c r="N312" s="184">
        <v>5.7451999999999996</v>
      </c>
      <c r="O312" s="184">
        <v>9.2995000000000001</v>
      </c>
      <c r="P312" s="184">
        <v>8.4334000000000007</v>
      </c>
      <c r="Q312" s="184">
        <v>8.7899999999999991</v>
      </c>
      <c r="R312" s="184">
        <v>8.9475999999999996</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44377</v>
      </c>
      <c r="E313" s="184">
        <v>25.564800000000002</v>
      </c>
      <c r="F313" s="184">
        <v>-13.7012</v>
      </c>
      <c r="G313" s="184">
        <v>-4.8510999999999997</v>
      </c>
      <c r="H313" s="184">
        <v>-4.1372</v>
      </c>
      <c r="I313" s="184">
        <v>-1.8446</v>
      </c>
      <c r="J313" s="184">
        <v>1.1476999999999999</v>
      </c>
      <c r="K313" s="184">
        <v>6.2534000000000001</v>
      </c>
      <c r="L313" s="184">
        <v>3.1360000000000001</v>
      </c>
      <c r="M313" s="184">
        <v>6.0955000000000004</v>
      </c>
      <c r="N313" s="184">
        <v>6.0678999999999998</v>
      </c>
      <c r="O313" s="184">
        <v>9.5027000000000008</v>
      </c>
      <c r="P313" s="184">
        <v>8.6003000000000007</v>
      </c>
      <c r="Q313" s="184">
        <v>8.8343000000000007</v>
      </c>
      <c r="R313" s="184">
        <v>9.2047000000000008</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44377</v>
      </c>
      <c r="E314" s="184">
        <v>10.334300000000001</v>
      </c>
      <c r="F314" s="184">
        <v>-6.7093999999999996</v>
      </c>
      <c r="G314" s="184">
        <v>-2.4714999999999998</v>
      </c>
      <c r="H314" s="184">
        <v>-4.5875000000000004</v>
      </c>
      <c r="I314" s="184">
        <v>-3.0741999999999998</v>
      </c>
      <c r="J314" s="184">
        <v>-0.28889999999999999</v>
      </c>
      <c r="K314" s="184">
        <v>6.6395</v>
      </c>
      <c r="L314" s="184">
        <v>2.3919000000000001</v>
      </c>
      <c r="M314" s="184">
        <v>4.4101999999999997</v>
      </c>
      <c r="N314" s="184"/>
      <c r="O314" s="184"/>
      <c r="P314" s="184"/>
      <c r="Q314" s="184">
        <v>4.4532999999999996</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44377</v>
      </c>
      <c r="E315" s="184">
        <v>10.302</v>
      </c>
      <c r="F315" s="184">
        <v>-7.0846</v>
      </c>
      <c r="G315" s="184">
        <v>-2.9041000000000001</v>
      </c>
      <c r="H315" s="184">
        <v>-5.0060000000000002</v>
      </c>
      <c r="I315" s="184">
        <v>-3.4876999999999998</v>
      </c>
      <c r="J315" s="184">
        <v>-0.70809999999999995</v>
      </c>
      <c r="K315" s="184">
        <v>6.2152000000000003</v>
      </c>
      <c r="L315" s="184">
        <v>1.9658</v>
      </c>
      <c r="M315" s="184">
        <v>3.9826999999999999</v>
      </c>
      <c r="N315" s="184"/>
      <c r="O315" s="184"/>
      <c r="P315" s="184"/>
      <c r="Q315" s="184">
        <v>4.0229999999999997</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44377</v>
      </c>
      <c r="E316" s="184">
        <v>22.976299999999998</v>
      </c>
      <c r="F316" s="184">
        <v>4.6074999999999999</v>
      </c>
      <c r="G316" s="184">
        <v>-3.5884999999999998</v>
      </c>
      <c r="H316" s="184">
        <v>-1.452</v>
      </c>
      <c r="I316" s="184">
        <v>1.1352</v>
      </c>
      <c r="J316" s="184">
        <v>3.0943999999999998</v>
      </c>
      <c r="K316" s="184">
        <v>5.1707000000000001</v>
      </c>
      <c r="L316" s="184">
        <v>3.6156999999999999</v>
      </c>
      <c r="M316" s="184">
        <v>5.6247999999999996</v>
      </c>
      <c r="N316" s="184">
        <v>5.8026</v>
      </c>
      <c r="O316" s="184">
        <v>8.6731999999999996</v>
      </c>
      <c r="P316" s="184">
        <v>7.9748999999999999</v>
      </c>
      <c r="Q316" s="184">
        <v>7.2450000000000001</v>
      </c>
      <c r="R316" s="184">
        <v>8.5789000000000009</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44377</v>
      </c>
      <c r="E317" s="184">
        <v>23.824000000000002</v>
      </c>
      <c r="F317" s="184">
        <v>4.9032999999999998</v>
      </c>
      <c r="G317" s="184">
        <v>-3.2772000000000001</v>
      </c>
      <c r="H317" s="184">
        <v>-1.1160000000000001</v>
      </c>
      <c r="I317" s="184">
        <v>1.4562999999999999</v>
      </c>
      <c r="J317" s="184">
        <v>3.4089</v>
      </c>
      <c r="K317" s="184">
        <v>5.4888000000000003</v>
      </c>
      <c r="L317" s="184">
        <v>3.9344999999999999</v>
      </c>
      <c r="M317" s="184">
        <v>5.9515000000000002</v>
      </c>
      <c r="N317" s="184">
        <v>6.1349</v>
      </c>
      <c r="O317" s="184">
        <v>9.0089000000000006</v>
      </c>
      <c r="P317" s="184">
        <v>8.3172999999999995</v>
      </c>
      <c r="Q317" s="184">
        <v>8.8350000000000009</v>
      </c>
      <c r="R317" s="184">
        <v>8.9177</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44377</v>
      </c>
      <c r="E318" s="184">
        <v>15.487399999999999</v>
      </c>
      <c r="F318" s="184">
        <v>-25.905899999999999</v>
      </c>
      <c r="G318" s="184">
        <v>-4.1925999999999997</v>
      </c>
      <c r="H318" s="184">
        <v>-6.7248999999999999</v>
      </c>
      <c r="I318" s="184">
        <v>-5.141</v>
      </c>
      <c r="J318" s="184">
        <v>-1.4977</v>
      </c>
      <c r="K318" s="184">
        <v>5.8620000000000001</v>
      </c>
      <c r="L318" s="184">
        <v>2.9685000000000001</v>
      </c>
      <c r="M318" s="184">
        <v>6.1407999999999996</v>
      </c>
      <c r="N318" s="184">
        <v>5.7896999999999998</v>
      </c>
      <c r="O318" s="184">
        <v>8.8085000000000004</v>
      </c>
      <c r="P318" s="184">
        <v>8.2515999999999998</v>
      </c>
      <c r="Q318" s="184">
        <v>8.3279999999999994</v>
      </c>
      <c r="R318" s="184">
        <v>8.7070000000000007</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44377</v>
      </c>
      <c r="E319" s="184">
        <v>15.2277</v>
      </c>
      <c r="F319" s="184">
        <v>-26.108000000000001</v>
      </c>
      <c r="G319" s="184">
        <v>-4.5034999999999998</v>
      </c>
      <c r="H319" s="184">
        <v>-7.0442999999999998</v>
      </c>
      <c r="I319" s="184">
        <v>-5.4501999999999997</v>
      </c>
      <c r="J319" s="184">
        <v>-1.7984</v>
      </c>
      <c r="K319" s="184">
        <v>5.5557999999999996</v>
      </c>
      <c r="L319" s="184">
        <v>2.661</v>
      </c>
      <c r="M319" s="184">
        <v>5.8208000000000002</v>
      </c>
      <c r="N319" s="184">
        <v>5.4652000000000003</v>
      </c>
      <c r="O319" s="184">
        <v>8.4723000000000006</v>
      </c>
      <c r="P319" s="184">
        <v>7.9173</v>
      </c>
      <c r="Q319" s="184">
        <v>7.9935</v>
      </c>
      <c r="R319" s="184">
        <v>8.3751999999999995</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44377</v>
      </c>
      <c r="E320" s="184">
        <v>2507.6134999999999</v>
      </c>
      <c r="F320" s="184">
        <v>-19.075399999999998</v>
      </c>
      <c r="G320" s="184">
        <v>-5.9568000000000003</v>
      </c>
      <c r="H320" s="184">
        <v>-7.1536</v>
      </c>
      <c r="I320" s="184">
        <v>-4.4798999999999998</v>
      </c>
      <c r="J320" s="184">
        <v>-0.4955</v>
      </c>
      <c r="K320" s="184">
        <v>4.7382</v>
      </c>
      <c r="L320" s="184">
        <v>2.5099</v>
      </c>
      <c r="M320" s="184">
        <v>4.4924999999999997</v>
      </c>
      <c r="N320" s="184">
        <v>5.1100000000000003</v>
      </c>
      <c r="O320" s="184">
        <v>8.6847999999999992</v>
      </c>
      <c r="P320" s="184">
        <v>7.3807999999999998</v>
      </c>
      <c r="Q320" s="184">
        <v>6.8270999999999997</v>
      </c>
      <c r="R320" s="184">
        <v>8.4572000000000003</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44377</v>
      </c>
      <c r="E321" s="184">
        <v>2646.4135000000001</v>
      </c>
      <c r="F321" s="184">
        <v>-18.674800000000001</v>
      </c>
      <c r="G321" s="184">
        <v>-5.5571000000000002</v>
      </c>
      <c r="H321" s="184">
        <v>-6.7542</v>
      </c>
      <c r="I321" s="184">
        <v>-4.0804999999999998</v>
      </c>
      <c r="J321" s="184">
        <v>-9.5600000000000004E-2</v>
      </c>
      <c r="K321" s="184">
        <v>5.1425999999999998</v>
      </c>
      <c r="L321" s="184">
        <v>2.915</v>
      </c>
      <c r="M321" s="184">
        <v>4.9066000000000001</v>
      </c>
      <c r="N321" s="184">
        <v>5.5312000000000001</v>
      </c>
      <c r="O321" s="184">
        <v>9.1792999999999996</v>
      </c>
      <c r="P321" s="184">
        <v>7.9740000000000002</v>
      </c>
      <c r="Q321" s="184">
        <v>7.9852999999999996</v>
      </c>
      <c r="R321" s="184">
        <v>8.8887</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44377</v>
      </c>
      <c r="E322" s="184">
        <v>2938.1632</v>
      </c>
      <c r="F322" s="184">
        <v>2.7307000000000001</v>
      </c>
      <c r="G322" s="184">
        <v>-3.2490999999999999</v>
      </c>
      <c r="H322" s="184">
        <v>-2.0371000000000001</v>
      </c>
      <c r="I322" s="184">
        <v>-0.20100000000000001</v>
      </c>
      <c r="J322" s="184">
        <v>1.9626999999999999</v>
      </c>
      <c r="K322" s="184">
        <v>5.3920000000000003</v>
      </c>
      <c r="L322" s="184">
        <v>2.8957000000000002</v>
      </c>
      <c r="M322" s="184">
        <v>5.1092000000000004</v>
      </c>
      <c r="N322" s="184">
        <v>5.532</v>
      </c>
      <c r="O322" s="184">
        <v>8.2507000000000001</v>
      </c>
      <c r="P322" s="184">
        <v>8.0288000000000004</v>
      </c>
      <c r="Q322" s="184">
        <v>8.1332000000000004</v>
      </c>
      <c r="R322" s="184">
        <v>7.9676</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44377</v>
      </c>
      <c r="E323" s="184">
        <v>3026.0117</v>
      </c>
      <c r="F323" s="184">
        <v>3.0809000000000002</v>
      </c>
      <c r="G323" s="184">
        <v>-2.8993000000000002</v>
      </c>
      <c r="H323" s="184">
        <v>-1.6875</v>
      </c>
      <c r="I323" s="184">
        <v>0.14599999999999999</v>
      </c>
      <c r="J323" s="184">
        <v>2.3104</v>
      </c>
      <c r="K323" s="184">
        <v>5.7583000000000002</v>
      </c>
      <c r="L323" s="184">
        <v>3.2675000000000001</v>
      </c>
      <c r="M323" s="184">
        <v>5.4668000000000001</v>
      </c>
      <c r="N323" s="184">
        <v>5.8811999999999998</v>
      </c>
      <c r="O323" s="184">
        <v>8.5739000000000001</v>
      </c>
      <c r="P323" s="184">
        <v>8.3305000000000007</v>
      </c>
      <c r="Q323" s="184">
        <v>8.6902000000000008</v>
      </c>
      <c r="R323" s="184">
        <v>8.2993000000000006</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44377</v>
      </c>
      <c r="E324" s="184">
        <v>60.590200000000003</v>
      </c>
      <c r="F324" s="184">
        <v>-18.725300000000001</v>
      </c>
      <c r="G324" s="184">
        <v>-9.2773000000000003</v>
      </c>
      <c r="H324" s="184">
        <v>-11.129300000000001</v>
      </c>
      <c r="I324" s="184">
        <v>-5.8602999999999996</v>
      </c>
      <c r="J324" s="184">
        <v>-0.2099</v>
      </c>
      <c r="K324" s="184">
        <v>6.4352</v>
      </c>
      <c r="L324" s="184">
        <v>2.0085000000000002</v>
      </c>
      <c r="M324" s="184">
        <v>5.4705000000000004</v>
      </c>
      <c r="N324" s="184">
        <v>4.8606999999999996</v>
      </c>
      <c r="O324" s="184">
        <v>10.4772</v>
      </c>
      <c r="P324" s="184">
        <v>8.4789999999999992</v>
      </c>
      <c r="Q324" s="184">
        <v>8.3394999999999992</v>
      </c>
      <c r="R324" s="184">
        <v>9.7073999999999998</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44377</v>
      </c>
      <c r="E325" s="184">
        <v>57.658999999999999</v>
      </c>
      <c r="F325" s="184">
        <v>-19.0443</v>
      </c>
      <c r="G325" s="184">
        <v>-9.6219999999999999</v>
      </c>
      <c r="H325" s="184">
        <v>-11.4688</v>
      </c>
      <c r="I325" s="184">
        <v>-6.1980000000000004</v>
      </c>
      <c r="J325" s="184">
        <v>-0.55030000000000001</v>
      </c>
      <c r="K325" s="184">
        <v>6.0892999999999997</v>
      </c>
      <c r="L325" s="184">
        <v>1.6492</v>
      </c>
      <c r="M325" s="184">
        <v>5.1059999999999999</v>
      </c>
      <c r="N325" s="184">
        <v>4.5016999999999996</v>
      </c>
      <c r="O325" s="184">
        <v>10.125400000000001</v>
      </c>
      <c r="P325" s="184">
        <v>7.9909999999999997</v>
      </c>
      <c r="Q325" s="184">
        <v>7.4869000000000003</v>
      </c>
      <c r="R325" s="184">
        <v>9.3438999999999997</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44377</v>
      </c>
      <c r="E326" s="184">
        <v>10.164899999999999</v>
      </c>
      <c r="F326" s="184">
        <v>-5.7443999999999997</v>
      </c>
      <c r="G326" s="184">
        <v>-1.8667</v>
      </c>
      <c r="H326" s="184">
        <v>-3.9981</v>
      </c>
      <c r="I326" s="184">
        <v>-2.5110999999999999</v>
      </c>
      <c r="J326" s="184">
        <v>6.5299999999999997E-2</v>
      </c>
      <c r="K326" s="184">
        <v>4.8875000000000002</v>
      </c>
      <c r="L326" s="184"/>
      <c r="M326" s="184"/>
      <c r="N326" s="184"/>
      <c r="O326" s="184"/>
      <c r="P326" s="184"/>
      <c r="Q326" s="184">
        <v>5.7321999999999997</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44377</v>
      </c>
      <c r="E327" s="184">
        <v>10.151199999999999</v>
      </c>
      <c r="F327" s="184">
        <v>-5.7521000000000004</v>
      </c>
      <c r="G327" s="184">
        <v>-2.2286000000000001</v>
      </c>
      <c r="H327" s="184">
        <v>-4.4138000000000002</v>
      </c>
      <c r="I327" s="184">
        <v>-2.9502000000000002</v>
      </c>
      <c r="J327" s="184">
        <v>-0.37030000000000002</v>
      </c>
      <c r="K327" s="184">
        <v>4.4180999999999999</v>
      </c>
      <c r="L327" s="184"/>
      <c r="M327" s="184"/>
      <c r="N327" s="184"/>
      <c r="O327" s="184"/>
      <c r="P327" s="184"/>
      <c r="Q327" s="184">
        <v>5.2560000000000002</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44377</v>
      </c>
      <c r="E328" s="184">
        <v>46.0563</v>
      </c>
      <c r="F328" s="184">
        <v>-1.5057</v>
      </c>
      <c r="G328" s="184">
        <v>-2.2025000000000001</v>
      </c>
      <c r="H328" s="184">
        <v>-2.1955</v>
      </c>
      <c r="I328" s="184">
        <v>-0.99029999999999996</v>
      </c>
      <c r="J328" s="184">
        <v>2.1246</v>
      </c>
      <c r="K328" s="184">
        <v>6.2030000000000003</v>
      </c>
      <c r="L328" s="184">
        <v>4.242</v>
      </c>
      <c r="M328" s="184">
        <v>6.1246999999999998</v>
      </c>
      <c r="N328" s="184">
        <v>6.9252000000000002</v>
      </c>
      <c r="O328" s="184">
        <v>7.7552000000000003</v>
      </c>
      <c r="P328" s="184">
        <v>7.5094000000000003</v>
      </c>
      <c r="Q328" s="184">
        <v>7.6169000000000002</v>
      </c>
      <c r="R328" s="184">
        <v>7.9828999999999999</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44377</v>
      </c>
      <c r="E329" s="184">
        <v>47.6342</v>
      </c>
      <c r="F329" s="184">
        <v>-1.0727</v>
      </c>
      <c r="G329" s="184">
        <v>-1.8079000000000001</v>
      </c>
      <c r="H329" s="184">
        <v>-1.7946</v>
      </c>
      <c r="I329" s="184">
        <v>-0.59099999999999997</v>
      </c>
      <c r="J329" s="184">
        <v>2.5251000000000001</v>
      </c>
      <c r="K329" s="184">
        <v>6.609</v>
      </c>
      <c r="L329" s="184">
        <v>4.6512000000000002</v>
      </c>
      <c r="M329" s="184">
        <v>6.5434000000000001</v>
      </c>
      <c r="N329" s="184">
        <v>7.3536000000000001</v>
      </c>
      <c r="O329" s="184">
        <v>8.1861999999999995</v>
      </c>
      <c r="P329" s="184">
        <v>7.9729999999999999</v>
      </c>
      <c r="Q329" s="184">
        <v>8.4675999999999991</v>
      </c>
      <c r="R329" s="184">
        <v>8.4146999999999998</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44377</v>
      </c>
      <c r="E330" s="184">
        <v>34.255499999999998</v>
      </c>
      <c r="F330" s="184">
        <v>-16.933900000000001</v>
      </c>
      <c r="G330" s="184">
        <v>-6.2599</v>
      </c>
      <c r="H330" s="184">
        <v>-6.2637999999999998</v>
      </c>
      <c r="I330" s="184">
        <v>-1.0727</v>
      </c>
      <c r="J330" s="184">
        <v>1.4258</v>
      </c>
      <c r="K330" s="184">
        <v>6.5324999999999998</v>
      </c>
      <c r="L330" s="184">
        <v>3.8797000000000001</v>
      </c>
      <c r="M330" s="184">
        <v>5.6215999999999999</v>
      </c>
      <c r="N330" s="184">
        <v>5.8314000000000004</v>
      </c>
      <c r="O330" s="184">
        <v>7.8028000000000004</v>
      </c>
      <c r="P330" s="184">
        <v>6.9231999999999996</v>
      </c>
      <c r="Q330" s="184">
        <v>6.91</v>
      </c>
      <c r="R330" s="184">
        <v>7.9444999999999997</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44377</v>
      </c>
      <c r="E331" s="184">
        <v>37.0807</v>
      </c>
      <c r="F331" s="184">
        <v>-16.529399999999999</v>
      </c>
      <c r="G331" s="184">
        <v>-5.8815999999999997</v>
      </c>
      <c r="H331" s="184">
        <v>-5.8853</v>
      </c>
      <c r="I331" s="184">
        <v>-0.68179999999999996</v>
      </c>
      <c r="J331" s="184">
        <v>1.8136000000000001</v>
      </c>
      <c r="K331" s="184">
        <v>6.9291</v>
      </c>
      <c r="L331" s="184">
        <v>4.4668000000000001</v>
      </c>
      <c r="M331" s="184">
        <v>6.3057999999999996</v>
      </c>
      <c r="N331" s="184">
        <v>6.5683999999999996</v>
      </c>
      <c r="O331" s="184">
        <v>8.7165999999999997</v>
      </c>
      <c r="P331" s="184">
        <v>7.9337999999999997</v>
      </c>
      <c r="Q331" s="184">
        <v>8.1045999999999996</v>
      </c>
      <c r="R331" s="184">
        <v>8.7508999999999997</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44377</v>
      </c>
      <c r="E334" s="184">
        <v>12.371600000000001</v>
      </c>
      <c r="F334" s="184">
        <v>-6.7843999999999998</v>
      </c>
      <c r="G334" s="184">
        <v>-2.3595000000000002</v>
      </c>
      <c r="H334" s="184">
        <v>-3.2854000000000001</v>
      </c>
      <c r="I334" s="184">
        <v>-1.6637999999999999</v>
      </c>
      <c r="J334" s="184">
        <v>0.67090000000000005</v>
      </c>
      <c r="K334" s="184">
        <v>5.3331999999999997</v>
      </c>
      <c r="L334" s="184">
        <v>2.3917000000000002</v>
      </c>
      <c r="M334" s="184">
        <v>5.0944000000000003</v>
      </c>
      <c r="N334" s="184">
        <v>5.0114000000000001</v>
      </c>
      <c r="O334" s="184"/>
      <c r="P334" s="184"/>
      <c r="Q334" s="184">
        <v>9.2284000000000006</v>
      </c>
      <c r="R334" s="184">
        <v>8.8358000000000008</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44377</v>
      </c>
      <c r="E335" s="184">
        <v>12.2235</v>
      </c>
      <c r="F335" s="184">
        <v>-7.4635999999999996</v>
      </c>
      <c r="G335" s="184">
        <v>-2.8654999999999999</v>
      </c>
      <c r="H335" s="184">
        <v>-3.7511999999999999</v>
      </c>
      <c r="I335" s="184">
        <v>-2.1099000000000001</v>
      </c>
      <c r="J335" s="184">
        <v>0.2082</v>
      </c>
      <c r="K335" s="184">
        <v>4.8592000000000004</v>
      </c>
      <c r="L335" s="184">
        <v>1.9198</v>
      </c>
      <c r="M335" s="184">
        <v>4.6062000000000003</v>
      </c>
      <c r="N335" s="184">
        <v>4.5038</v>
      </c>
      <c r="O335" s="184"/>
      <c r="P335" s="184"/>
      <c r="Q335" s="184">
        <v>8.6842000000000006</v>
      </c>
      <c r="R335" s="184">
        <v>8.3009000000000004</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44377</v>
      </c>
      <c r="E336" s="184">
        <v>31.655899999999999</v>
      </c>
      <c r="F336" s="184">
        <v>-5.0726000000000004</v>
      </c>
      <c r="G336" s="184">
        <v>-4.3788999999999998</v>
      </c>
      <c r="H336" s="184">
        <v>-5.4465000000000003</v>
      </c>
      <c r="I336" s="184">
        <v>-3.5613000000000001</v>
      </c>
      <c r="J336" s="184">
        <v>0.25509999999999999</v>
      </c>
      <c r="K336" s="184">
        <v>5.0902000000000003</v>
      </c>
      <c r="L336" s="184">
        <v>3.0074999999999998</v>
      </c>
      <c r="M336" s="184">
        <v>5.2245999999999997</v>
      </c>
      <c r="N336" s="184">
        <v>5.3010000000000002</v>
      </c>
      <c r="O336" s="184">
        <v>9.4220000000000006</v>
      </c>
      <c r="P336" s="184">
        <v>8.1842000000000006</v>
      </c>
      <c r="Q336" s="184">
        <v>7.2291999999999996</v>
      </c>
      <c r="R336" s="184">
        <v>9.1029999999999998</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44377</v>
      </c>
      <c r="E337" s="184">
        <v>32.4313</v>
      </c>
      <c r="F337" s="184">
        <v>-4.8388</v>
      </c>
      <c r="G337" s="184">
        <v>-4.1167999999999996</v>
      </c>
      <c r="H337" s="184">
        <v>-5.1879999999999997</v>
      </c>
      <c r="I337" s="184">
        <v>-3.3079000000000001</v>
      </c>
      <c r="J337" s="184">
        <v>0.51180000000000003</v>
      </c>
      <c r="K337" s="184">
        <v>5.3548</v>
      </c>
      <c r="L337" s="184">
        <v>3.2686000000000002</v>
      </c>
      <c r="M337" s="184">
        <v>5.4843000000000002</v>
      </c>
      <c r="N337" s="184">
        <v>5.56</v>
      </c>
      <c r="O337" s="184">
        <v>9.7103999999999999</v>
      </c>
      <c r="P337" s="184">
        <v>8.6057000000000006</v>
      </c>
      <c r="Q337" s="184">
        <v>8.2542000000000009</v>
      </c>
      <c r="R337" s="184">
        <v>9.3526000000000007</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44377</v>
      </c>
      <c r="E338" s="184">
        <v>200.18340000000001</v>
      </c>
      <c r="F338" s="184">
        <v>0</v>
      </c>
      <c r="G338" s="184">
        <v>0</v>
      </c>
      <c r="H338" s="184">
        <v>0</v>
      </c>
      <c r="I338" s="184">
        <v>0</v>
      </c>
      <c r="J338" s="184">
        <v>0</v>
      </c>
      <c r="K338" s="184">
        <v>0</v>
      </c>
      <c r="L338" s="184">
        <v>0</v>
      </c>
      <c r="M338" s="184">
        <v>0</v>
      </c>
      <c r="N338" s="184">
        <v>-15.1547</v>
      </c>
      <c r="O338" s="184"/>
      <c r="P338" s="184"/>
      <c r="Q338" s="184">
        <v>-10.751899999999999</v>
      </c>
      <c r="R338" s="184">
        <v>-11.017300000000001</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44377</v>
      </c>
      <c r="E339" s="184">
        <v>192.02520000000001</v>
      </c>
      <c r="F339" s="184">
        <v>0</v>
      </c>
      <c r="G339" s="184">
        <v>0</v>
      </c>
      <c r="H339" s="184">
        <v>0</v>
      </c>
      <c r="I339" s="184">
        <v>0</v>
      </c>
      <c r="J339" s="184">
        <v>0</v>
      </c>
      <c r="K339" s="184">
        <v>0</v>
      </c>
      <c r="L339" s="184">
        <v>0</v>
      </c>
      <c r="M339" s="184">
        <v>0</v>
      </c>
      <c r="N339" s="184">
        <v>-15.1547</v>
      </c>
      <c r="O339" s="184"/>
      <c r="P339" s="184"/>
      <c r="Q339" s="184">
        <v>-10.751899999999999</v>
      </c>
      <c r="R339" s="184">
        <v>-11.017300000000001</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44377</v>
      </c>
      <c r="E340" s="184">
        <v>12.2654</v>
      </c>
      <c r="F340" s="184">
        <v>-22.899699999999999</v>
      </c>
      <c r="G340" s="184">
        <v>-5.1742999999999997</v>
      </c>
      <c r="H340" s="184">
        <v>-7.2171000000000003</v>
      </c>
      <c r="I340" s="184">
        <v>-5.8746999999999998</v>
      </c>
      <c r="J340" s="184">
        <v>-2.1331000000000002</v>
      </c>
      <c r="K340" s="184">
        <v>5.2770000000000001</v>
      </c>
      <c r="L340" s="184">
        <v>1.9298</v>
      </c>
      <c r="M340" s="184">
        <v>5.1120000000000001</v>
      </c>
      <c r="N340" s="184">
        <v>5.1029</v>
      </c>
      <c r="O340" s="184">
        <v>6.7591999999999999</v>
      </c>
      <c r="P340" s="184"/>
      <c r="Q340" s="184">
        <v>6.8056999999999999</v>
      </c>
      <c r="R340" s="184">
        <v>9.1593999999999998</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44377</v>
      </c>
      <c r="E341" s="184">
        <v>12.144399999999999</v>
      </c>
      <c r="F341" s="184">
        <v>-23.427900000000001</v>
      </c>
      <c r="G341" s="184">
        <v>-5.5259</v>
      </c>
      <c r="H341" s="184">
        <v>-7.5885999999999996</v>
      </c>
      <c r="I341" s="184">
        <v>-6.2321999999999997</v>
      </c>
      <c r="J341" s="184">
        <v>-2.4899</v>
      </c>
      <c r="K341" s="184">
        <v>4.9080000000000004</v>
      </c>
      <c r="L341" s="184">
        <v>1.7071000000000001</v>
      </c>
      <c r="M341" s="184">
        <v>4.8804999999999996</v>
      </c>
      <c r="N341" s="184">
        <v>4.8395000000000001</v>
      </c>
      <c r="O341" s="184">
        <v>6.4249000000000001</v>
      </c>
      <c r="P341" s="184"/>
      <c r="Q341" s="184">
        <v>6.4648000000000003</v>
      </c>
      <c r="R341" s="184">
        <v>8.8153000000000006</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44377</v>
      </c>
      <c r="E342" s="184">
        <v>12.964</v>
      </c>
      <c r="F342" s="184">
        <v>-3.0968</v>
      </c>
      <c r="G342" s="184">
        <v>-3.8271000000000002</v>
      </c>
      <c r="H342" s="184">
        <v>-4.7016</v>
      </c>
      <c r="I342" s="184">
        <v>-3.1937000000000002</v>
      </c>
      <c r="J342" s="184">
        <v>0.34139999999999998</v>
      </c>
      <c r="K342" s="184">
        <v>5.2276999999999996</v>
      </c>
      <c r="L342" s="184">
        <v>2.7204000000000002</v>
      </c>
      <c r="M342" s="184">
        <v>5.3644999999999996</v>
      </c>
      <c r="N342" s="184">
        <v>5.5434000000000001</v>
      </c>
      <c r="O342" s="184"/>
      <c r="P342" s="184"/>
      <c r="Q342" s="184">
        <v>9.3781999999999996</v>
      </c>
      <c r="R342" s="184">
        <v>9.2753999999999994</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44377</v>
      </c>
      <c r="E343" s="184">
        <v>12.849299999999999</v>
      </c>
      <c r="F343" s="184">
        <v>-3.4083999999999999</v>
      </c>
      <c r="G343" s="184">
        <v>-4.1449999999999996</v>
      </c>
      <c r="H343" s="184">
        <v>-4.9866000000000001</v>
      </c>
      <c r="I343" s="184">
        <v>-3.4851999999999999</v>
      </c>
      <c r="J343" s="184">
        <v>4.2999999999999997E-2</v>
      </c>
      <c r="K343" s="184">
        <v>4.9359999999999999</v>
      </c>
      <c r="L343" s="184">
        <v>2.4312</v>
      </c>
      <c r="M343" s="184">
        <v>5.0705</v>
      </c>
      <c r="N343" s="184">
        <v>5.2462</v>
      </c>
      <c r="O343" s="184"/>
      <c r="P343" s="184"/>
      <c r="Q343" s="184">
        <v>9.0429999999999993</v>
      </c>
      <c r="R343" s="184">
        <v>8.9786000000000001</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-7.9192090909090895</v>
      </c>
      <c r="G344" s="186">
        <v>-2.9902818181818187</v>
      </c>
      <c r="H344" s="186">
        <v>-3.393302272727273</v>
      </c>
      <c r="I344" s="186">
        <v>-1.7672681818181823</v>
      </c>
      <c r="J344" s="186">
        <v>0.81324545454545472</v>
      </c>
      <c r="K344" s="186">
        <v>5.3567272727272721</v>
      </c>
      <c r="L344" s="186">
        <v>2.8101425000000004</v>
      </c>
      <c r="M344" s="186">
        <v>5.09985</v>
      </c>
      <c r="N344" s="186">
        <v>4.5364631578947368</v>
      </c>
      <c r="O344" s="186">
        <v>8.4513933333333338</v>
      </c>
      <c r="P344" s="186">
        <v>7.937730769230769</v>
      </c>
      <c r="Q344" s="186">
        <v>7.1376045454545478</v>
      </c>
      <c r="R344" s="186">
        <v>7.6232105263157903</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-6.7469000000000001</v>
      </c>
      <c r="G345" s="186">
        <v>-2.8989500000000001</v>
      </c>
      <c r="H345" s="186">
        <v>-3.3953500000000001</v>
      </c>
      <c r="I345" s="186">
        <v>-1.3104499999999999</v>
      </c>
      <c r="J345" s="186">
        <v>0.60434999999999994</v>
      </c>
      <c r="K345" s="186">
        <v>5.3734000000000002</v>
      </c>
      <c r="L345" s="186">
        <v>2.9053500000000003</v>
      </c>
      <c r="M345" s="186">
        <v>5.3030999999999997</v>
      </c>
      <c r="N345" s="186">
        <v>5.5316000000000001</v>
      </c>
      <c r="O345" s="186">
        <v>8.6793999999999993</v>
      </c>
      <c r="P345" s="186">
        <v>8.0099</v>
      </c>
      <c r="Q345" s="186">
        <v>8.1936999999999998</v>
      </c>
      <c r="R345" s="186">
        <v>8.6429500000000008</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44377</v>
      </c>
      <c r="E348" s="184">
        <v>16.516300000000001</v>
      </c>
      <c r="F348" s="184">
        <v>-6.4077000000000002</v>
      </c>
      <c r="G348" s="184">
        <v>0.75149999999999995</v>
      </c>
      <c r="H348" s="184">
        <v>0.56830000000000003</v>
      </c>
      <c r="I348" s="184">
        <v>3.1924999999999999</v>
      </c>
      <c r="J348" s="184">
        <v>2.9881000000000002</v>
      </c>
      <c r="K348" s="184">
        <v>8.3163</v>
      </c>
      <c r="L348" s="184">
        <v>8.0845000000000002</v>
      </c>
      <c r="M348" s="184">
        <v>9.7893000000000008</v>
      </c>
      <c r="N348" s="184">
        <v>11.319800000000001</v>
      </c>
      <c r="O348" s="184">
        <v>7.0663999999999998</v>
      </c>
      <c r="P348" s="184">
        <v>8.1061999999999994</v>
      </c>
      <c r="Q348" s="184">
        <v>8.4054000000000002</v>
      </c>
      <c r="R348" s="184">
        <v>7.2188999999999997</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44377</v>
      </c>
      <c r="E349" s="184">
        <v>15.605499999999999</v>
      </c>
      <c r="F349" s="184">
        <v>-7.2492000000000001</v>
      </c>
      <c r="G349" s="184">
        <v>4.6800000000000001E-2</v>
      </c>
      <c r="H349" s="184">
        <v>-0.1671</v>
      </c>
      <c r="I349" s="184">
        <v>2.4413999999999998</v>
      </c>
      <c r="J349" s="184">
        <v>2.2370999999999999</v>
      </c>
      <c r="K349" s="184">
        <v>7.3276000000000003</v>
      </c>
      <c r="L349" s="184">
        <v>7.1622000000000003</v>
      </c>
      <c r="M349" s="184">
        <v>8.8885000000000005</v>
      </c>
      <c r="N349" s="184">
        <v>10.39</v>
      </c>
      <c r="O349" s="184">
        <v>6.1262999999999996</v>
      </c>
      <c r="P349" s="184">
        <v>7.0865999999999998</v>
      </c>
      <c r="Q349" s="184">
        <v>7.4192999999999998</v>
      </c>
      <c r="R349" s="184">
        <v>6.3411</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44377</v>
      </c>
      <c r="E350" s="184">
        <v>0.41570000000000001</v>
      </c>
      <c r="F350" s="184">
        <v>0</v>
      </c>
      <c r="G350" s="184">
        <v>0</v>
      </c>
      <c r="H350" s="184">
        <v>0</v>
      </c>
      <c r="I350" s="184">
        <v>0</v>
      </c>
      <c r="J350" s="184">
        <v>0</v>
      </c>
      <c r="K350" s="184">
        <v>0</v>
      </c>
      <c r="L350" s="184">
        <v>0</v>
      </c>
      <c r="M350" s="184">
        <v>0</v>
      </c>
      <c r="N350" s="184">
        <v>0</v>
      </c>
      <c r="O350" s="184"/>
      <c r="P350" s="184"/>
      <c r="Q350" s="184">
        <v>-15.741</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44377</v>
      </c>
      <c r="E351" s="184">
        <v>0.39800000000000002</v>
      </c>
      <c r="F351" s="184">
        <v>0</v>
      </c>
      <c r="G351" s="184">
        <v>0</v>
      </c>
      <c r="H351" s="184">
        <v>0</v>
      </c>
      <c r="I351" s="184">
        <v>0</v>
      </c>
      <c r="J351" s="184">
        <v>0</v>
      </c>
      <c r="K351" s="184">
        <v>0</v>
      </c>
      <c r="L351" s="184">
        <v>0</v>
      </c>
      <c r="M351" s="184">
        <v>0</v>
      </c>
      <c r="N351" s="184">
        <v>0</v>
      </c>
      <c r="O351" s="184"/>
      <c r="P351" s="184"/>
      <c r="Q351" s="184">
        <v>-15.7379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44377</v>
      </c>
      <c r="E352" s="184">
        <v>17.937799999999999</v>
      </c>
      <c r="F352" s="184">
        <v>1.6278999999999999</v>
      </c>
      <c r="G352" s="184">
        <v>2.5648</v>
      </c>
      <c r="H352" s="184">
        <v>1.9192</v>
      </c>
      <c r="I352" s="184">
        <v>2.6042000000000001</v>
      </c>
      <c r="J352" s="184">
        <v>3.2839</v>
      </c>
      <c r="K352" s="184">
        <v>8.0147999999999993</v>
      </c>
      <c r="L352" s="184">
        <v>7.4970999999999997</v>
      </c>
      <c r="M352" s="184">
        <v>8.6567000000000007</v>
      </c>
      <c r="N352" s="184">
        <v>9.1452000000000009</v>
      </c>
      <c r="O352" s="184">
        <v>7.7111999999999998</v>
      </c>
      <c r="P352" s="184">
        <v>7.9541000000000004</v>
      </c>
      <c r="Q352" s="184">
        <v>8.7522000000000002</v>
      </c>
      <c r="R352" s="184">
        <v>9.1343999999999994</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44377</v>
      </c>
      <c r="E353" s="184">
        <v>16.567599999999999</v>
      </c>
      <c r="F353" s="184">
        <v>0.66090000000000004</v>
      </c>
      <c r="G353" s="184">
        <v>1.5866</v>
      </c>
      <c r="H353" s="184">
        <v>0.9758</v>
      </c>
      <c r="I353" s="184">
        <v>1.6218999999999999</v>
      </c>
      <c r="J353" s="184">
        <v>2.2677999999999998</v>
      </c>
      <c r="K353" s="184">
        <v>6.9566999999999997</v>
      </c>
      <c r="L353" s="184">
        <v>6.3940999999999999</v>
      </c>
      <c r="M353" s="184">
        <v>7.5143000000000004</v>
      </c>
      <c r="N353" s="184">
        <v>7.9709000000000003</v>
      </c>
      <c r="O353" s="184">
        <v>6.5164</v>
      </c>
      <c r="P353" s="184">
        <v>6.6433999999999997</v>
      </c>
      <c r="Q353" s="184">
        <v>7.5183999999999997</v>
      </c>
      <c r="R353" s="184">
        <v>7.9374000000000002</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44377</v>
      </c>
      <c r="E354" s="184">
        <v>15.716799999999999</v>
      </c>
      <c r="F354" s="184">
        <v>-9.5191999999999997</v>
      </c>
      <c r="G354" s="184">
        <v>-2.7393999999999998</v>
      </c>
      <c r="H354" s="184">
        <v>-2.4207999999999998</v>
      </c>
      <c r="I354" s="184">
        <v>0.44800000000000001</v>
      </c>
      <c r="J354" s="184">
        <v>1.1624000000000001</v>
      </c>
      <c r="K354" s="184">
        <v>5.7622</v>
      </c>
      <c r="L354" s="184">
        <v>14.551</v>
      </c>
      <c r="M354" s="184">
        <v>13.677300000000001</v>
      </c>
      <c r="N354" s="184">
        <v>14.8293</v>
      </c>
      <c r="O354" s="184">
        <v>5.0472000000000001</v>
      </c>
      <c r="P354" s="184">
        <v>6.4002999999999997</v>
      </c>
      <c r="Q354" s="184">
        <v>7.2751000000000001</v>
      </c>
      <c r="R354" s="184">
        <v>5.6024000000000003</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44377</v>
      </c>
      <c r="E356" s="184">
        <v>16.764099999999999</v>
      </c>
      <c r="F356" s="184">
        <v>-8.9245999999999999</v>
      </c>
      <c r="G356" s="184">
        <v>-2.1331000000000002</v>
      </c>
      <c r="H356" s="184">
        <v>-1.8345</v>
      </c>
      <c r="I356" s="184">
        <v>1.0580000000000001</v>
      </c>
      <c r="J356" s="184">
        <v>1.7843</v>
      </c>
      <c r="K356" s="184">
        <v>6.4455</v>
      </c>
      <c r="L356" s="184">
        <v>15.295999999999999</v>
      </c>
      <c r="M356" s="184">
        <v>14.453799999999999</v>
      </c>
      <c r="N356" s="184">
        <v>15.644</v>
      </c>
      <c r="O356" s="184">
        <v>5.9076000000000004</v>
      </c>
      <c r="P356" s="184">
        <v>7.4347000000000003</v>
      </c>
      <c r="Q356" s="184">
        <v>8.3553999999999995</v>
      </c>
      <c r="R356" s="184">
        <v>6.4207000000000001</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44377</v>
      </c>
      <c r="E358" s="184">
        <v>4.2976999999999999</v>
      </c>
      <c r="F358" s="184">
        <v>2.5480999999999998</v>
      </c>
      <c r="G358" s="184">
        <v>4.5891000000000002</v>
      </c>
      <c r="H358" s="184">
        <v>3.8854000000000002</v>
      </c>
      <c r="I358" s="184">
        <v>1.2746</v>
      </c>
      <c r="J358" s="184">
        <v>10.8896</v>
      </c>
      <c r="K358" s="184">
        <v>23.352</v>
      </c>
      <c r="L358" s="184">
        <v>14.5763</v>
      </c>
      <c r="M358" s="184">
        <v>11.8574</v>
      </c>
      <c r="N358" s="184">
        <v>14.468</v>
      </c>
      <c r="O358" s="184">
        <v>-31.820599999999999</v>
      </c>
      <c r="P358" s="184">
        <v>-17.638400000000001</v>
      </c>
      <c r="Q358" s="184">
        <v>-12.466699999999999</v>
      </c>
      <c r="R358" s="184">
        <v>-21.4315</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44377</v>
      </c>
      <c r="E359" s="184">
        <v>4.2462999999999997</v>
      </c>
      <c r="F359" s="184">
        <v>2.5789</v>
      </c>
      <c r="G359" s="184">
        <v>4.3003999999999998</v>
      </c>
      <c r="H359" s="184">
        <v>3.5634999999999999</v>
      </c>
      <c r="I359" s="184">
        <v>0.98270000000000002</v>
      </c>
      <c r="J359" s="184">
        <v>10.597799999999999</v>
      </c>
      <c r="K359" s="184">
        <v>23.054400000000001</v>
      </c>
      <c r="L359" s="184">
        <v>14.276899999999999</v>
      </c>
      <c r="M359" s="184">
        <v>11.555300000000001</v>
      </c>
      <c r="N359" s="184">
        <v>14.1509</v>
      </c>
      <c r="O359" s="184">
        <v>-31.999300000000002</v>
      </c>
      <c r="P359" s="184">
        <v>-17.809899999999999</v>
      </c>
      <c r="Q359" s="184">
        <v>-12.6326</v>
      </c>
      <c r="R359" s="184">
        <v>-21.6465</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44377</v>
      </c>
      <c r="E360" s="184">
        <v>32.317399999999999</v>
      </c>
      <c r="F360" s="184">
        <v>0.1129</v>
      </c>
      <c r="G360" s="184">
        <v>2.3273999999999999</v>
      </c>
      <c r="H360" s="184">
        <v>1.6947000000000001</v>
      </c>
      <c r="I360" s="184">
        <v>2.7538999999999998</v>
      </c>
      <c r="J360" s="184">
        <v>3.2747000000000002</v>
      </c>
      <c r="K360" s="184">
        <v>5.0753000000000004</v>
      </c>
      <c r="L360" s="184">
        <v>4.8460999999999999</v>
      </c>
      <c r="M360" s="184">
        <v>5.0632000000000001</v>
      </c>
      <c r="N360" s="184">
        <v>6.9337</v>
      </c>
      <c r="O360" s="184">
        <v>2.9441000000000002</v>
      </c>
      <c r="P360" s="184">
        <v>4.8387000000000002</v>
      </c>
      <c r="Q360" s="184">
        <v>6.9890999999999996</v>
      </c>
      <c r="R360" s="184">
        <v>5.4065000000000003</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44377</v>
      </c>
      <c r="E361" s="184">
        <v>30.577200000000001</v>
      </c>
      <c r="F361" s="184">
        <v>-0.83560000000000001</v>
      </c>
      <c r="G361" s="184">
        <v>1.4804999999999999</v>
      </c>
      <c r="H361" s="184">
        <v>0.8528</v>
      </c>
      <c r="I361" s="184">
        <v>1.9198999999999999</v>
      </c>
      <c r="J361" s="184">
        <v>2.4470999999999998</v>
      </c>
      <c r="K361" s="184">
        <v>4.2754000000000003</v>
      </c>
      <c r="L361" s="184">
        <v>4.0378999999999996</v>
      </c>
      <c r="M361" s="184">
        <v>4.2446999999999999</v>
      </c>
      <c r="N361" s="184">
        <v>6.0762</v>
      </c>
      <c r="O361" s="184">
        <v>2.1295000000000002</v>
      </c>
      <c r="P361" s="184">
        <v>4.0818000000000003</v>
      </c>
      <c r="Q361" s="184">
        <v>6.3532000000000002</v>
      </c>
      <c r="R361" s="184">
        <v>4.5731000000000002</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44377</v>
      </c>
      <c r="E362" s="184">
        <v>21.2196</v>
      </c>
      <c r="F362" s="184">
        <v>11.184100000000001</v>
      </c>
      <c r="G362" s="184">
        <v>-37.102400000000003</v>
      </c>
      <c r="H362" s="184">
        <v>-25.820599999999999</v>
      </c>
      <c r="I362" s="184">
        <v>-3.1783000000000001</v>
      </c>
      <c r="J362" s="184">
        <v>-4.6817000000000002</v>
      </c>
      <c r="K362" s="184">
        <v>10.090400000000001</v>
      </c>
      <c r="L362" s="184">
        <v>13.4138</v>
      </c>
      <c r="M362" s="184">
        <v>17.773</v>
      </c>
      <c r="N362" s="184">
        <v>14.060600000000001</v>
      </c>
      <c r="O362" s="184">
        <v>5.2469000000000001</v>
      </c>
      <c r="P362" s="184">
        <v>6.5132000000000003</v>
      </c>
      <c r="Q362" s="184">
        <v>8.1788000000000007</v>
      </c>
      <c r="R362" s="184">
        <v>4.2435</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44377</v>
      </c>
      <c r="E363" s="184">
        <v>22.603300000000001</v>
      </c>
      <c r="F363" s="184">
        <v>11.1456</v>
      </c>
      <c r="G363" s="184">
        <v>-37.112400000000001</v>
      </c>
      <c r="H363" s="184">
        <v>-25.846599999999999</v>
      </c>
      <c r="I363" s="184">
        <v>-3.1796000000000002</v>
      </c>
      <c r="J363" s="184">
        <v>-4.6825999999999999</v>
      </c>
      <c r="K363" s="184">
        <v>10.0901</v>
      </c>
      <c r="L363" s="184">
        <v>13.6752</v>
      </c>
      <c r="M363" s="184">
        <v>18.1783</v>
      </c>
      <c r="N363" s="184">
        <v>14.532299999999999</v>
      </c>
      <c r="O363" s="184">
        <v>5.8791000000000002</v>
      </c>
      <c r="P363" s="184">
        <v>7.2297000000000002</v>
      </c>
      <c r="Q363" s="184">
        <v>8.4751999999999992</v>
      </c>
      <c r="R363" s="184">
        <v>4.8022</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44377</v>
      </c>
      <c r="E370" s="184">
        <v>18.6935</v>
      </c>
      <c r="F370" s="184">
        <v>-9.3697999999999997</v>
      </c>
      <c r="G370" s="184">
        <v>12.4002</v>
      </c>
      <c r="H370" s="184">
        <v>8.1856000000000009</v>
      </c>
      <c r="I370" s="184">
        <v>4.8205</v>
      </c>
      <c r="J370" s="184">
        <v>6.8704000000000001</v>
      </c>
      <c r="K370" s="184">
        <v>10.7577</v>
      </c>
      <c r="L370" s="184">
        <v>7.8563999999999998</v>
      </c>
      <c r="M370" s="184">
        <v>10.629200000000001</v>
      </c>
      <c r="N370" s="184">
        <v>10.5078</v>
      </c>
      <c r="O370" s="184">
        <v>9.0866000000000007</v>
      </c>
      <c r="P370" s="184">
        <v>8.3033000000000001</v>
      </c>
      <c r="Q370" s="184">
        <v>8.9846000000000004</v>
      </c>
      <c r="R370" s="184">
        <v>9.7251999999999992</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44377</v>
      </c>
      <c r="E371" s="184">
        <v>19.710100000000001</v>
      </c>
      <c r="F371" s="184">
        <v>-8.8866999999999994</v>
      </c>
      <c r="G371" s="184">
        <v>12.9488</v>
      </c>
      <c r="H371" s="184">
        <v>8.7447999999999997</v>
      </c>
      <c r="I371" s="184">
        <v>5.3681000000000001</v>
      </c>
      <c r="J371" s="184">
        <v>7.4175000000000004</v>
      </c>
      <c r="K371" s="184">
        <v>11.288500000000001</v>
      </c>
      <c r="L371" s="184">
        <v>8.4102999999999994</v>
      </c>
      <c r="M371" s="184">
        <v>11.184100000000001</v>
      </c>
      <c r="N371" s="184">
        <v>11.0672</v>
      </c>
      <c r="O371" s="184">
        <v>9.6321999999999992</v>
      </c>
      <c r="P371" s="184">
        <v>9.0236000000000001</v>
      </c>
      <c r="Q371" s="184">
        <v>9.7812000000000001</v>
      </c>
      <c r="R371" s="184">
        <v>10.2339</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44377</v>
      </c>
      <c r="E372" s="184">
        <v>24.144400000000001</v>
      </c>
      <c r="F372" s="184">
        <v>3.7797000000000001</v>
      </c>
      <c r="G372" s="184">
        <v>3.1154999999999999</v>
      </c>
      <c r="H372" s="184">
        <v>4.8421000000000003</v>
      </c>
      <c r="I372" s="184">
        <v>4.1638999999999999</v>
      </c>
      <c r="J372" s="184">
        <v>5.6820000000000004</v>
      </c>
      <c r="K372" s="184">
        <v>9.6582000000000008</v>
      </c>
      <c r="L372" s="184">
        <v>6.8540999999999999</v>
      </c>
      <c r="M372" s="184">
        <v>8.2502999999999993</v>
      </c>
      <c r="N372" s="184">
        <v>8.8198000000000008</v>
      </c>
      <c r="O372" s="184">
        <v>8.7728999999999999</v>
      </c>
      <c r="P372" s="184">
        <v>8.3691999999999993</v>
      </c>
      <c r="Q372" s="184">
        <v>8.6876999999999995</v>
      </c>
      <c r="R372" s="184">
        <v>9.2919</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44377</v>
      </c>
      <c r="E373" s="184">
        <v>25.913399999999999</v>
      </c>
      <c r="F373" s="184">
        <v>4.367</v>
      </c>
      <c r="G373" s="184">
        <v>3.7768000000000002</v>
      </c>
      <c r="H373" s="184">
        <v>5.5193000000000003</v>
      </c>
      <c r="I373" s="184">
        <v>4.8483000000000001</v>
      </c>
      <c r="J373" s="184">
        <v>6.3620000000000001</v>
      </c>
      <c r="K373" s="184">
        <v>10.338200000000001</v>
      </c>
      <c r="L373" s="184">
        <v>7.5511999999999997</v>
      </c>
      <c r="M373" s="184">
        <v>8.9873999999999992</v>
      </c>
      <c r="N373" s="184">
        <v>9.5680999999999994</v>
      </c>
      <c r="O373" s="184">
        <v>9.5306999999999995</v>
      </c>
      <c r="P373" s="184">
        <v>9.2297999999999991</v>
      </c>
      <c r="Q373" s="184">
        <v>9.4911999999999992</v>
      </c>
      <c r="R373" s="184">
        <v>9.9669000000000008</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44377</v>
      </c>
      <c r="E374" s="184">
        <v>13.399900000000001</v>
      </c>
      <c r="F374" s="184">
        <v>-46.247599999999998</v>
      </c>
      <c r="G374" s="184">
        <v>11.458299999999999</v>
      </c>
      <c r="H374" s="184">
        <v>5.4924999999999997</v>
      </c>
      <c r="I374" s="184">
        <v>7.8841999999999999</v>
      </c>
      <c r="J374" s="184">
        <v>3.8765000000000001</v>
      </c>
      <c r="K374" s="184">
        <v>7.9057000000000004</v>
      </c>
      <c r="L374" s="184">
        <v>5.2919999999999998</v>
      </c>
      <c r="M374" s="184">
        <v>7.8978000000000002</v>
      </c>
      <c r="N374" s="184">
        <v>8.8609000000000009</v>
      </c>
      <c r="O374" s="184">
        <v>-1.0802</v>
      </c>
      <c r="P374" s="184">
        <v>1.7162999999999999</v>
      </c>
      <c r="Q374" s="184">
        <v>4.0726000000000004</v>
      </c>
      <c r="R374" s="184">
        <v>-1.1834</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44377</v>
      </c>
      <c r="E375" s="184">
        <v>14.260300000000001</v>
      </c>
      <c r="F375" s="184">
        <v>-45.503300000000003</v>
      </c>
      <c r="G375" s="184">
        <v>12.2552</v>
      </c>
      <c r="H375" s="184">
        <v>6.2234999999999996</v>
      </c>
      <c r="I375" s="184">
        <v>8.6212</v>
      </c>
      <c r="J375" s="184">
        <v>4.6185999999999998</v>
      </c>
      <c r="K375" s="184">
        <v>8.6506000000000007</v>
      </c>
      <c r="L375" s="184">
        <v>6.0426000000000002</v>
      </c>
      <c r="M375" s="184">
        <v>8.6485000000000003</v>
      </c>
      <c r="N375" s="184">
        <v>9.6255000000000006</v>
      </c>
      <c r="O375" s="184">
        <v>-0.38140000000000002</v>
      </c>
      <c r="P375" s="184">
        <v>2.6116999999999999</v>
      </c>
      <c r="Q375" s="184">
        <v>4.9596999999999998</v>
      </c>
      <c r="R375" s="184">
        <v>-0.53100000000000003</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44377</v>
      </c>
      <c r="E376" s="184">
        <v>13.7829</v>
      </c>
      <c r="F376" s="184">
        <v>-12.442299999999999</v>
      </c>
      <c r="G376" s="184">
        <v>-1.0062</v>
      </c>
      <c r="H376" s="184">
        <v>-1.5884</v>
      </c>
      <c r="I376" s="184">
        <v>1.8740000000000001</v>
      </c>
      <c r="J376" s="184">
        <v>2.6707000000000001</v>
      </c>
      <c r="K376" s="184">
        <v>7.0575999999999999</v>
      </c>
      <c r="L376" s="184">
        <v>4.3848000000000003</v>
      </c>
      <c r="M376" s="184">
        <v>6.7210000000000001</v>
      </c>
      <c r="N376" s="184">
        <v>6.8582999999999998</v>
      </c>
      <c r="O376" s="184">
        <v>8.1954999999999991</v>
      </c>
      <c r="P376" s="184"/>
      <c r="Q376" s="184">
        <v>7.6935000000000002</v>
      </c>
      <c r="R376" s="184">
        <v>7.8792999999999997</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44377</v>
      </c>
      <c r="E377" s="184">
        <v>13.199400000000001</v>
      </c>
      <c r="F377" s="184">
        <v>-13.2685</v>
      </c>
      <c r="G377" s="184">
        <v>-1.9352</v>
      </c>
      <c r="H377" s="184">
        <v>-2.5270000000000001</v>
      </c>
      <c r="I377" s="184">
        <v>0.92869999999999997</v>
      </c>
      <c r="J377" s="184">
        <v>1.7204999999999999</v>
      </c>
      <c r="K377" s="184">
        <v>6.0853999999999999</v>
      </c>
      <c r="L377" s="184">
        <v>3.3458999999999999</v>
      </c>
      <c r="M377" s="184">
        <v>5.6679000000000004</v>
      </c>
      <c r="N377" s="184">
        <v>5.8068</v>
      </c>
      <c r="O377" s="184">
        <v>7.1783000000000001</v>
      </c>
      <c r="P377" s="184"/>
      <c r="Q377" s="184">
        <v>6.6227</v>
      </c>
      <c r="R377" s="184">
        <v>6.8861999999999997</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44377</v>
      </c>
      <c r="E378" s="184">
        <v>1457.5478000000001</v>
      </c>
      <c r="F378" s="184">
        <v>-8.9002999999999997</v>
      </c>
      <c r="G378" s="184">
        <v>-3.6053000000000002</v>
      </c>
      <c r="H378" s="184">
        <v>-4.5225999999999997</v>
      </c>
      <c r="I378" s="184">
        <v>-1.1845000000000001</v>
      </c>
      <c r="J378" s="184">
        <v>-4.1700000000000001E-2</v>
      </c>
      <c r="K378" s="184">
        <v>4.3167999999999997</v>
      </c>
      <c r="L378" s="184">
        <v>2.0352000000000001</v>
      </c>
      <c r="M378" s="184">
        <v>3.4535999999999998</v>
      </c>
      <c r="N378" s="184">
        <v>3.9287999999999998</v>
      </c>
      <c r="O378" s="184">
        <v>1.8956</v>
      </c>
      <c r="P378" s="184">
        <v>4.1932</v>
      </c>
      <c r="Q378" s="184">
        <v>5.6757</v>
      </c>
      <c r="R378" s="184">
        <v>6.3602999999999996</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44377</v>
      </c>
      <c r="E379" s="184">
        <v>1547.8649</v>
      </c>
      <c r="F379" s="184">
        <v>-7.7187000000000001</v>
      </c>
      <c r="G379" s="184">
        <v>-2.4260999999999999</v>
      </c>
      <c r="H379" s="184">
        <v>-3.3433000000000002</v>
      </c>
      <c r="I379" s="184">
        <v>-4.8999999999999998E-3</v>
      </c>
      <c r="J379" s="184">
        <v>1.1388</v>
      </c>
      <c r="K379" s="184">
        <v>5.4950999999999999</v>
      </c>
      <c r="L379" s="184">
        <v>3.2025000000000001</v>
      </c>
      <c r="M379" s="184">
        <v>4.6364999999999998</v>
      </c>
      <c r="N379" s="184">
        <v>5.1268000000000002</v>
      </c>
      <c r="O379" s="184">
        <v>2.9685999999999999</v>
      </c>
      <c r="P379" s="184">
        <v>5.1653000000000002</v>
      </c>
      <c r="Q379" s="184">
        <v>6.6108000000000002</v>
      </c>
      <c r="R379" s="184">
        <v>7.5960999999999999</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44377</v>
      </c>
      <c r="E380" s="184">
        <v>23.770199999999999</v>
      </c>
      <c r="F380" s="184">
        <v>-13.5077</v>
      </c>
      <c r="G380" s="184">
        <v>-7.3324999999999996</v>
      </c>
      <c r="H380" s="184">
        <v>-4.7339000000000002</v>
      </c>
      <c r="I380" s="184">
        <v>1.2619</v>
      </c>
      <c r="J380" s="184">
        <v>4.2506000000000004</v>
      </c>
      <c r="K380" s="184">
        <v>8.0983999999999998</v>
      </c>
      <c r="L380" s="184">
        <v>5.3337000000000003</v>
      </c>
      <c r="M380" s="184">
        <v>6.1154999999999999</v>
      </c>
      <c r="N380" s="184">
        <v>7.4398</v>
      </c>
      <c r="O380" s="184">
        <v>7.2996999999999996</v>
      </c>
      <c r="P380" s="184">
        <v>7.3874000000000004</v>
      </c>
      <c r="Q380" s="184">
        <v>8.0785</v>
      </c>
      <c r="R380" s="184">
        <v>7.2131999999999996</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44377</v>
      </c>
      <c r="E381" s="184">
        <v>25.733699999999999</v>
      </c>
      <c r="F381" s="184">
        <v>-12.335699999999999</v>
      </c>
      <c r="G381" s="184">
        <v>-6.3205</v>
      </c>
      <c r="H381" s="184">
        <v>-3.7256</v>
      </c>
      <c r="I381" s="184">
        <v>2.2612000000000001</v>
      </c>
      <c r="J381" s="184">
        <v>5.2556000000000003</v>
      </c>
      <c r="K381" s="184">
        <v>9.1448999999999998</v>
      </c>
      <c r="L381" s="184">
        <v>6.4023000000000003</v>
      </c>
      <c r="M381" s="184">
        <v>7.2218999999999998</v>
      </c>
      <c r="N381" s="184">
        <v>8.5769000000000002</v>
      </c>
      <c r="O381" s="184">
        <v>8.3430999999999997</v>
      </c>
      <c r="P381" s="184">
        <v>8.4155999999999995</v>
      </c>
      <c r="Q381" s="184">
        <v>9.1074999999999999</v>
      </c>
      <c r="R381" s="184">
        <v>8.2873999999999999</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44377</v>
      </c>
      <c r="E382" s="184">
        <v>22.559799999999999</v>
      </c>
      <c r="F382" s="184">
        <v>-9.8666999999999998</v>
      </c>
      <c r="G382" s="184">
        <v>-2.2320000000000002</v>
      </c>
      <c r="H382" s="184">
        <v>-3.9493999999999998</v>
      </c>
      <c r="I382" s="184">
        <v>0.20799999999999999</v>
      </c>
      <c r="J382" s="184">
        <v>1.4286000000000001</v>
      </c>
      <c r="K382" s="184">
        <v>4.5231000000000003</v>
      </c>
      <c r="L382" s="184">
        <v>3.4460999999999999</v>
      </c>
      <c r="M382" s="184">
        <v>5.3295000000000003</v>
      </c>
      <c r="N382" s="184">
        <v>9.1074000000000002</v>
      </c>
      <c r="O382" s="184">
        <v>4.1143000000000001</v>
      </c>
      <c r="P382" s="184">
        <v>5.4398</v>
      </c>
      <c r="Q382" s="184">
        <v>7.1794000000000002</v>
      </c>
      <c r="R382" s="184">
        <v>3.9838</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44377</v>
      </c>
      <c r="E383" s="184">
        <v>23.683700000000002</v>
      </c>
      <c r="F383" s="184">
        <v>-9.0905000000000005</v>
      </c>
      <c r="G383" s="184">
        <v>-1.4176</v>
      </c>
      <c r="H383" s="184">
        <v>-3.1463999999999999</v>
      </c>
      <c r="I383" s="184">
        <v>1.0130999999999999</v>
      </c>
      <c r="J383" s="184">
        <v>2.2321</v>
      </c>
      <c r="K383" s="184">
        <v>5.3323999999999998</v>
      </c>
      <c r="L383" s="184">
        <v>4.2572000000000001</v>
      </c>
      <c r="M383" s="184">
        <v>6.1585999999999999</v>
      </c>
      <c r="N383" s="184">
        <v>10.2136</v>
      </c>
      <c r="O383" s="184">
        <v>4.9336000000000002</v>
      </c>
      <c r="P383" s="184">
        <v>6.1893000000000002</v>
      </c>
      <c r="Q383" s="184">
        <v>7.4446000000000003</v>
      </c>
      <c r="R383" s="184">
        <v>4.8906000000000001</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44377</v>
      </c>
      <c r="E384" s="184">
        <v>25.0502</v>
      </c>
      <c r="F384" s="184">
        <v>-1.6027</v>
      </c>
      <c r="G384" s="184">
        <v>-0.2331</v>
      </c>
      <c r="H384" s="184">
        <v>2.0799999999999999E-2</v>
      </c>
      <c r="I384" s="184">
        <v>-0.1457</v>
      </c>
      <c r="J384" s="184">
        <v>4.6779000000000002</v>
      </c>
      <c r="K384" s="184">
        <v>7.0176999999999996</v>
      </c>
      <c r="L384" s="184">
        <v>7.1195000000000004</v>
      </c>
      <c r="M384" s="184">
        <v>8.8104999999999993</v>
      </c>
      <c r="N384" s="184">
        <v>8.9878</v>
      </c>
      <c r="O384" s="184">
        <v>0.99109999999999998</v>
      </c>
      <c r="P384" s="184">
        <v>3.4729999999999999</v>
      </c>
      <c r="Q384" s="184">
        <v>5.8636999999999997</v>
      </c>
      <c r="R384" s="184">
        <v>-0.28320000000000001</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44377</v>
      </c>
      <c r="E385" s="184">
        <v>26.7972</v>
      </c>
      <c r="F385" s="184">
        <v>-0.95340000000000003</v>
      </c>
      <c r="G385" s="184">
        <v>0.38140000000000002</v>
      </c>
      <c r="H385" s="184">
        <v>0.64219999999999999</v>
      </c>
      <c r="I385" s="184">
        <v>0.46710000000000002</v>
      </c>
      <c r="J385" s="184">
        <v>5.2961</v>
      </c>
      <c r="K385" s="184">
        <v>7.6478999999999999</v>
      </c>
      <c r="L385" s="184">
        <v>7.7603999999999997</v>
      </c>
      <c r="M385" s="184">
        <v>9.4704999999999995</v>
      </c>
      <c r="N385" s="184">
        <v>9.6614000000000004</v>
      </c>
      <c r="O385" s="184">
        <v>1.6654</v>
      </c>
      <c r="P385" s="184">
        <v>4.2595999999999998</v>
      </c>
      <c r="Q385" s="184">
        <v>6.6520000000000001</v>
      </c>
      <c r="R385" s="184">
        <v>0.3392</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44377</v>
      </c>
      <c r="E386" s="184">
        <v>0.12</v>
      </c>
      <c r="F386" s="184">
        <v>0</v>
      </c>
      <c r="G386" s="184">
        <v>12.186999999999999</v>
      </c>
      <c r="H386" s="184">
        <v>8.7050000000000001</v>
      </c>
      <c r="I386" s="184">
        <v>10.9085</v>
      </c>
      <c r="J386" s="184">
        <v>11.1723</v>
      </c>
      <c r="K386" s="184">
        <v>11.2188</v>
      </c>
      <c r="L386" s="184">
        <v>-41.066800000000001</v>
      </c>
      <c r="M386" s="184">
        <v>-25.074300000000001</v>
      </c>
      <c r="N386" s="184">
        <v>-20.4771</v>
      </c>
      <c r="O386" s="184"/>
      <c r="P386" s="184"/>
      <c r="Q386" s="184">
        <v>-13.3202</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44377</v>
      </c>
      <c r="E387" s="184">
        <v>0.1273</v>
      </c>
      <c r="F387" s="184">
        <v>28.695</v>
      </c>
      <c r="G387" s="184">
        <v>11.487</v>
      </c>
      <c r="H387" s="184">
        <v>12.3172</v>
      </c>
      <c r="I387" s="184">
        <v>10.2805</v>
      </c>
      <c r="J387" s="184">
        <v>11.4117</v>
      </c>
      <c r="K387" s="184">
        <v>11.2164</v>
      </c>
      <c r="L387" s="184">
        <v>-41.087000000000003</v>
      </c>
      <c r="M387" s="184">
        <v>-25.0153</v>
      </c>
      <c r="N387" s="184">
        <v>-20.4375</v>
      </c>
      <c r="O387" s="184"/>
      <c r="P387" s="184"/>
      <c r="Q387" s="184">
        <v>-13.289199999999999</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44377</v>
      </c>
      <c r="E390" s="184">
        <v>15.961600000000001</v>
      </c>
      <c r="F390" s="184">
        <v>-7.7732999999999999</v>
      </c>
      <c r="G390" s="184">
        <v>-0.13719999999999999</v>
      </c>
      <c r="H390" s="184">
        <v>-1.7961</v>
      </c>
      <c r="I390" s="184">
        <v>1.2909999999999999</v>
      </c>
      <c r="J390" s="184">
        <v>-0.87929999999999997</v>
      </c>
      <c r="K390" s="184">
        <v>5.7058</v>
      </c>
      <c r="L390" s="184">
        <v>8.9748000000000001</v>
      </c>
      <c r="M390" s="184">
        <v>11.113</v>
      </c>
      <c r="N390" s="184">
        <v>9.2946000000000009</v>
      </c>
      <c r="O390" s="184">
        <v>3.6756000000000002</v>
      </c>
      <c r="P390" s="184">
        <v>5.5250000000000004</v>
      </c>
      <c r="Q390" s="184">
        <v>7.1661999999999999</v>
      </c>
      <c r="R390" s="184">
        <v>4.3186</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44377</v>
      </c>
      <c r="E391" s="184">
        <v>14.871499999999999</v>
      </c>
      <c r="F391" s="184">
        <v>-9.0789000000000009</v>
      </c>
      <c r="G391" s="184">
        <v>-1.276</v>
      </c>
      <c r="H391" s="184">
        <v>-2.9786000000000001</v>
      </c>
      <c r="I391" s="184">
        <v>0.1052</v>
      </c>
      <c r="J391" s="184">
        <v>-2.0562999999999998</v>
      </c>
      <c r="K391" s="184">
        <v>4.5221999999999998</v>
      </c>
      <c r="L391" s="184">
        <v>7.7644000000000002</v>
      </c>
      <c r="M391" s="184">
        <v>9.8703000000000003</v>
      </c>
      <c r="N391" s="184">
        <v>7.9671000000000003</v>
      </c>
      <c r="O391" s="184">
        <v>2.5762</v>
      </c>
      <c r="P391" s="184">
        <v>4.3920000000000003</v>
      </c>
      <c r="Q391" s="184">
        <v>6.05</v>
      </c>
      <c r="R391" s="184">
        <v>3.1764999999999999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44377</v>
      </c>
      <c r="E396" s="184">
        <v>36.679400000000001</v>
      </c>
      <c r="F396" s="184">
        <v>1.3932</v>
      </c>
      <c r="G396" s="184">
        <v>0.97529999999999994</v>
      </c>
      <c r="H396" s="184">
        <v>0.81040000000000001</v>
      </c>
      <c r="I396" s="184">
        <v>2.0914000000000001</v>
      </c>
      <c r="J396" s="184">
        <v>4.1375999999999999</v>
      </c>
      <c r="K396" s="184">
        <v>7.7074999999999996</v>
      </c>
      <c r="L396" s="184">
        <v>5.1779999999999999</v>
      </c>
      <c r="M396" s="184">
        <v>7.7102000000000004</v>
      </c>
      <c r="N396" s="184">
        <v>8.2215000000000007</v>
      </c>
      <c r="O396" s="184">
        <v>8.2041000000000004</v>
      </c>
      <c r="P396" s="184">
        <v>8.1538000000000004</v>
      </c>
      <c r="Q396" s="184">
        <v>9.1672999999999991</v>
      </c>
      <c r="R396" s="184">
        <v>8.7082999999999995</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44377</v>
      </c>
      <c r="E397" s="184">
        <v>34.846299999999999</v>
      </c>
      <c r="F397" s="184">
        <v>0.73319999999999996</v>
      </c>
      <c r="G397" s="184">
        <v>0.3352</v>
      </c>
      <c r="H397" s="184">
        <v>0.1646</v>
      </c>
      <c r="I397" s="184">
        <v>1.4598</v>
      </c>
      <c r="J397" s="184">
        <v>3.5026000000000002</v>
      </c>
      <c r="K397" s="184">
        <v>7.0664999999999996</v>
      </c>
      <c r="L397" s="184">
        <v>4.5227000000000004</v>
      </c>
      <c r="M397" s="184">
        <v>7.0380000000000003</v>
      </c>
      <c r="N397" s="184">
        <v>7.5377000000000001</v>
      </c>
      <c r="O397" s="184">
        <v>7.5027999999999997</v>
      </c>
      <c r="P397" s="184">
        <v>7.3859000000000004</v>
      </c>
      <c r="Q397" s="184">
        <v>7.6323999999999996</v>
      </c>
      <c r="R397" s="184">
        <v>8.0359999999999996</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44377</v>
      </c>
      <c r="E404" s="184">
        <v>0.64080000000000004</v>
      </c>
      <c r="F404" s="184">
        <v>11.3956</v>
      </c>
      <c r="G404" s="184">
        <v>11.409800000000001</v>
      </c>
      <c r="H404" s="184">
        <v>10.5998</v>
      </c>
      <c r="I404" s="184">
        <v>11.031599999999999</v>
      </c>
      <c r="J404" s="184">
        <v>11.158200000000001</v>
      </c>
      <c r="K404" s="184">
        <v>11.2699</v>
      </c>
      <c r="L404" s="184">
        <v>-39.989600000000003</v>
      </c>
      <c r="M404" s="184">
        <v>-24.378799999999998</v>
      </c>
      <c r="N404" s="184">
        <v>-53.8827</v>
      </c>
      <c r="O404" s="184"/>
      <c r="P404" s="184"/>
      <c r="Q404" s="184">
        <v>-46.772500000000001</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44377</v>
      </c>
      <c r="E405" s="184">
        <v>0.58389999999999997</v>
      </c>
      <c r="F405" s="184">
        <v>12.506399999999999</v>
      </c>
      <c r="G405" s="184">
        <v>11.269299999999999</v>
      </c>
      <c r="H405" s="184">
        <v>10.738200000000001</v>
      </c>
      <c r="I405" s="184">
        <v>11.210599999999999</v>
      </c>
      <c r="J405" s="184">
        <v>11.097</v>
      </c>
      <c r="K405" s="184">
        <v>11.321400000000001</v>
      </c>
      <c r="L405" s="184">
        <v>-40.400599999999997</v>
      </c>
      <c r="M405" s="184">
        <v>-24.652000000000001</v>
      </c>
      <c r="N405" s="184">
        <v>-54.382800000000003</v>
      </c>
      <c r="O405" s="184"/>
      <c r="P405" s="184"/>
      <c r="Q405" s="184">
        <v>-47.195</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44377</v>
      </c>
      <c r="E406" s="184">
        <v>12.6648</v>
      </c>
      <c r="F406" s="184">
        <v>1.1528</v>
      </c>
      <c r="G406" s="184">
        <v>3.0562</v>
      </c>
      <c r="H406" s="184">
        <v>1.4825999999999999</v>
      </c>
      <c r="I406" s="184">
        <v>2.8645999999999998</v>
      </c>
      <c r="J406" s="184">
        <v>4.1639999999999997</v>
      </c>
      <c r="K406" s="184">
        <v>6.4951999999999996</v>
      </c>
      <c r="L406" s="184">
        <v>5.0570000000000004</v>
      </c>
      <c r="M406" s="184">
        <v>6.6071999999999997</v>
      </c>
      <c r="N406" s="184">
        <v>-3.2932999999999999</v>
      </c>
      <c r="O406" s="184">
        <v>-9.3176000000000005</v>
      </c>
      <c r="P406" s="184">
        <v>-2.5467</v>
      </c>
      <c r="Q406" s="184">
        <v>2.6713</v>
      </c>
      <c r="R406" s="184">
        <v>-15.0954</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44377</v>
      </c>
      <c r="E407" s="184">
        <v>11.535600000000001</v>
      </c>
      <c r="F407" s="184">
        <v>0.31640000000000001</v>
      </c>
      <c r="G407" s="184">
        <v>2.2789000000000001</v>
      </c>
      <c r="H407" s="184">
        <v>0.72330000000000005</v>
      </c>
      <c r="I407" s="184">
        <v>2.0583</v>
      </c>
      <c r="J407" s="184">
        <v>3.3468</v>
      </c>
      <c r="K407" s="184">
        <v>5.6650999999999998</v>
      </c>
      <c r="L407" s="184">
        <v>4.2229999999999999</v>
      </c>
      <c r="M407" s="184">
        <v>5.7404999999999999</v>
      </c>
      <c r="N407" s="184">
        <v>-4.1056999999999997</v>
      </c>
      <c r="O407" s="184">
        <v>-10.1403</v>
      </c>
      <c r="P407" s="184">
        <v>-3.5131999999999999</v>
      </c>
      <c r="Q407" s="184">
        <v>1.6717</v>
      </c>
      <c r="R407" s="184">
        <v>-15.8134</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-3.8821174999999997</v>
      </c>
      <c r="G408" s="186">
        <v>0.49932499999999991</v>
      </c>
      <c r="H408" s="186">
        <v>0.25676750000000015</v>
      </c>
      <c r="I408" s="186">
        <v>2.690645</v>
      </c>
      <c r="J408" s="186">
        <v>3.8019825000000003</v>
      </c>
      <c r="K408" s="186">
        <v>8.1066924999999994</v>
      </c>
      <c r="L408" s="186">
        <v>2.157029999999998</v>
      </c>
      <c r="M408" s="186">
        <v>4.994835000000001</v>
      </c>
      <c r="N408" s="186">
        <v>3.7529899999999992</v>
      </c>
      <c r="O408" s="186">
        <v>2.2471058823529413</v>
      </c>
      <c r="P408" s="186">
        <v>4.1879468750000006</v>
      </c>
      <c r="Q408" s="186">
        <v>1.2957824999999994</v>
      </c>
      <c r="R408" s="186">
        <v>3.0173294117647065</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-0.89450000000000007</v>
      </c>
      <c r="G409" s="186">
        <v>0.56645000000000001</v>
      </c>
      <c r="H409" s="186">
        <v>0.60525000000000007</v>
      </c>
      <c r="I409" s="186">
        <v>1.7479499999999999</v>
      </c>
      <c r="J409" s="186">
        <v>3.31535</v>
      </c>
      <c r="K409" s="186">
        <v>7.4877500000000001</v>
      </c>
      <c r="L409" s="186">
        <v>5.6881500000000003</v>
      </c>
      <c r="M409" s="186">
        <v>7.6122500000000004</v>
      </c>
      <c r="N409" s="186">
        <v>8.6983500000000014</v>
      </c>
      <c r="O409" s="186">
        <v>5.1470500000000001</v>
      </c>
      <c r="P409" s="186">
        <v>6.2948000000000004</v>
      </c>
      <c r="Q409" s="186">
        <v>7.0776500000000002</v>
      </c>
      <c r="R409" s="186">
        <v>5.9717500000000001</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44377</v>
      </c>
      <c r="E412" s="184">
        <v>1131.4540999999999</v>
      </c>
      <c r="F412" s="184">
        <v>0.99680000000000002</v>
      </c>
      <c r="G412" s="184">
        <v>-2.2942</v>
      </c>
      <c r="H412" s="184">
        <v>-3.5327999999999999</v>
      </c>
      <c r="I412" s="184">
        <v>-2.2702</v>
      </c>
      <c r="J412" s="184">
        <v>1.1271</v>
      </c>
      <c r="K412" s="184">
        <v>5.4085999999999999</v>
      </c>
      <c r="L412" s="184">
        <v>3.7113</v>
      </c>
      <c r="M412" s="184">
        <v>5.8394000000000004</v>
      </c>
      <c r="N412" s="184">
        <v>5.8970000000000002</v>
      </c>
      <c r="O412" s="184"/>
      <c r="P412" s="184"/>
      <c r="Q412" s="184">
        <v>8.5282999999999998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44377</v>
      </c>
      <c r="E413" s="184">
        <v>1154.1714999999999</v>
      </c>
      <c r="F413" s="184">
        <v>-2.242</v>
      </c>
      <c r="G413" s="184">
        <v>-11.1571</v>
      </c>
      <c r="H413" s="184">
        <v>-11.9892</v>
      </c>
      <c r="I413" s="184">
        <v>-10.7308</v>
      </c>
      <c r="J413" s="184">
        <v>0.70920000000000005</v>
      </c>
      <c r="K413" s="184">
        <v>7.4047000000000001</v>
      </c>
      <c r="L413" s="184">
        <v>3.7361</v>
      </c>
      <c r="M413" s="184">
        <v>7.2702999999999998</v>
      </c>
      <c r="N413" s="184">
        <v>6.2789999999999999</v>
      </c>
      <c r="O413" s="184"/>
      <c r="P413" s="184"/>
      <c r="Q413" s="184">
        <v>9.9745000000000008</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44377</v>
      </c>
      <c r="E414" s="184">
        <v>22.175000000000001</v>
      </c>
      <c r="F414" s="184">
        <v>-19.576899999999998</v>
      </c>
      <c r="G414" s="184">
        <v>-8.8118999999999996</v>
      </c>
      <c r="H414" s="184">
        <v>-8.9436</v>
      </c>
      <c r="I414" s="184">
        <v>0.91739999999999999</v>
      </c>
      <c r="J414" s="184">
        <v>-4.99E-2</v>
      </c>
      <c r="K414" s="184">
        <v>7.8845000000000001</v>
      </c>
      <c r="L414" s="184">
        <v>0.73340000000000005</v>
      </c>
      <c r="M414" s="184">
        <v>3.7494000000000001</v>
      </c>
      <c r="N414" s="184">
        <v>3.4184999999999999</v>
      </c>
      <c r="O414" s="184">
        <v>9.8505000000000003</v>
      </c>
      <c r="P414" s="184">
        <v>7.7533000000000003</v>
      </c>
      <c r="Q414" s="184">
        <v>8.0191999999999997</v>
      </c>
      <c r="R414" s="184">
        <v>7.4657999999999998</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44377</v>
      </c>
      <c r="E415" s="184">
        <v>22.563600000000001</v>
      </c>
      <c r="F415" s="184">
        <v>-19.401499999999999</v>
      </c>
      <c r="G415" s="184">
        <v>-8.5958000000000006</v>
      </c>
      <c r="H415" s="184">
        <v>-8.7207000000000008</v>
      </c>
      <c r="I415" s="184">
        <v>1.0982000000000001</v>
      </c>
      <c r="J415" s="184">
        <v>0.13239999999999999</v>
      </c>
      <c r="K415" s="184">
        <v>8.0844000000000005</v>
      </c>
      <c r="L415" s="184">
        <v>1.2116</v>
      </c>
      <c r="M415" s="184">
        <v>4.0475000000000003</v>
      </c>
      <c r="N415" s="184">
        <v>3.6682000000000001</v>
      </c>
      <c r="O415" s="184">
        <v>10.2082</v>
      </c>
      <c r="P415" s="184"/>
      <c r="Q415" s="184">
        <v>7.9461000000000004</v>
      </c>
      <c r="R415" s="184">
        <v>7.8606999999999996</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44377</v>
      </c>
      <c r="E416" s="184">
        <v>206.0531</v>
      </c>
      <c r="F416" s="184">
        <v>-16.661200000000001</v>
      </c>
      <c r="G416" s="184">
        <v>-10.937900000000001</v>
      </c>
      <c r="H416" s="184">
        <v>-6.6166</v>
      </c>
      <c r="I416" s="184">
        <v>5.6197999999999997</v>
      </c>
      <c r="J416" s="184">
        <v>1.5432999999999999</v>
      </c>
      <c r="K416" s="184">
        <v>8.5039999999999996</v>
      </c>
      <c r="L416" s="184">
        <v>3.1629</v>
      </c>
      <c r="M416" s="184">
        <v>4.9218999999999999</v>
      </c>
      <c r="N416" s="184">
        <v>3.7839999999999998</v>
      </c>
      <c r="O416" s="184">
        <v>9.1384000000000007</v>
      </c>
      <c r="P416" s="184">
        <v>7.0476999999999999</v>
      </c>
      <c r="Q416" s="184">
        <v>7.1158999999999999</v>
      </c>
      <c r="R416" s="184">
        <v>7.2956000000000003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-11.37696</v>
      </c>
      <c r="G417" s="186">
        <v>-8.3593799999999998</v>
      </c>
      <c r="H417" s="186">
        <v>-7.9605800000000002</v>
      </c>
      <c r="I417" s="186">
        <v>-1.0731200000000001</v>
      </c>
      <c r="J417" s="186">
        <v>0.69242000000000004</v>
      </c>
      <c r="K417" s="186">
        <v>7.4572400000000005</v>
      </c>
      <c r="L417" s="186">
        <v>2.5110600000000001</v>
      </c>
      <c r="M417" s="186">
        <v>5.1657000000000002</v>
      </c>
      <c r="N417" s="186">
        <v>4.6093399999999995</v>
      </c>
      <c r="O417" s="186">
        <v>9.7323666666666675</v>
      </c>
      <c r="P417" s="186">
        <v>7.4005000000000001</v>
      </c>
      <c r="Q417" s="186">
        <v>8.3168000000000006</v>
      </c>
      <c r="R417" s="186">
        <v>7.5407000000000002</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-16.661200000000001</v>
      </c>
      <c r="G418" s="186">
        <v>-8.8118999999999996</v>
      </c>
      <c r="H418" s="186">
        <v>-8.7207000000000008</v>
      </c>
      <c r="I418" s="186">
        <v>0.91739999999999999</v>
      </c>
      <c r="J418" s="186">
        <v>0.70920000000000005</v>
      </c>
      <c r="K418" s="186">
        <v>7.8845000000000001</v>
      </c>
      <c r="L418" s="186">
        <v>3.1629</v>
      </c>
      <c r="M418" s="186">
        <v>4.9218999999999999</v>
      </c>
      <c r="N418" s="186">
        <v>3.7839999999999998</v>
      </c>
      <c r="O418" s="186">
        <v>9.8505000000000003</v>
      </c>
      <c r="P418" s="186">
        <v>7.4005000000000001</v>
      </c>
      <c r="Q418" s="186">
        <v>8.0191999999999997</v>
      </c>
      <c r="R418" s="186">
        <v>7.4657999999999998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44377</v>
      </c>
      <c r="E421" s="184">
        <v>32.982100000000003</v>
      </c>
      <c r="F421" s="184">
        <v>373.9708</v>
      </c>
      <c r="G421" s="184">
        <v>199.80779999999999</v>
      </c>
      <c r="H421" s="184">
        <v>221.14429999999999</v>
      </c>
      <c r="I421" s="184">
        <v>197.48490000000001</v>
      </c>
      <c r="J421" s="184">
        <v>138.80629999999999</v>
      </c>
      <c r="K421" s="184">
        <v>55.291400000000003</v>
      </c>
      <c r="L421" s="184">
        <v>28.4788</v>
      </c>
      <c r="M421" s="184">
        <v>22.354299999999999</v>
      </c>
      <c r="N421" s="184">
        <v>18.436199999999999</v>
      </c>
      <c r="O421" s="184">
        <v>11.946099999999999</v>
      </c>
      <c r="P421" s="184">
        <v>9.8594000000000008</v>
      </c>
      <c r="Q421" s="184">
        <v>8.5691000000000006</v>
      </c>
      <c r="R421" s="184">
        <v>14.1088</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44377</v>
      </c>
      <c r="E422" s="184">
        <v>34.3245</v>
      </c>
      <c r="F422" s="184">
        <v>374.28070000000002</v>
      </c>
      <c r="G422" s="184">
        <v>200.26490000000001</v>
      </c>
      <c r="H422" s="184">
        <v>221.63679999999999</v>
      </c>
      <c r="I422" s="184">
        <v>198.00149999999999</v>
      </c>
      <c r="J422" s="184">
        <v>139.3502</v>
      </c>
      <c r="K422" s="184">
        <v>55.398000000000003</v>
      </c>
      <c r="L422" s="184">
        <v>28.810600000000001</v>
      </c>
      <c r="M422" s="184">
        <v>22.771999999999998</v>
      </c>
      <c r="N422" s="184">
        <v>18.917999999999999</v>
      </c>
      <c r="O422" s="184">
        <v>12.514699999999999</v>
      </c>
      <c r="P422" s="184">
        <v>10.4145</v>
      </c>
      <c r="Q422" s="184">
        <v>9.5503999999999998</v>
      </c>
      <c r="R422" s="184">
        <v>14.689299999999999</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44377</v>
      </c>
      <c r="E423" s="184">
        <v>40.6417</v>
      </c>
      <c r="F423" s="184">
        <v>47.570999999999998</v>
      </c>
      <c r="G423" s="184">
        <v>2.4615999999999998</v>
      </c>
      <c r="H423" s="184">
        <v>32.961799999999997</v>
      </c>
      <c r="I423" s="184">
        <v>0.94330000000000003</v>
      </c>
      <c r="J423" s="184">
        <v>22.710599999999999</v>
      </c>
      <c r="K423" s="184">
        <v>29.895700000000001</v>
      </c>
      <c r="L423" s="184">
        <v>24.408300000000001</v>
      </c>
      <c r="M423" s="184">
        <v>36.492100000000001</v>
      </c>
      <c r="N423" s="184">
        <v>38.1173</v>
      </c>
      <c r="O423" s="184">
        <v>12.998100000000001</v>
      </c>
      <c r="P423" s="184">
        <v>12.5032</v>
      </c>
      <c r="Q423" s="184">
        <v>9.8820999999999994</v>
      </c>
      <c r="R423" s="184">
        <v>18.607900000000001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44377</v>
      </c>
      <c r="E424" s="184">
        <v>20.5763</v>
      </c>
      <c r="F424" s="184">
        <v>48.1357</v>
      </c>
      <c r="G424" s="184">
        <v>3.0169000000000001</v>
      </c>
      <c r="H424" s="184">
        <v>33.5124</v>
      </c>
      <c r="I424" s="184">
        <v>1.496</v>
      </c>
      <c r="J424" s="184">
        <v>23.2713</v>
      </c>
      <c r="K424" s="184">
        <v>29.8277</v>
      </c>
      <c r="L424" s="184">
        <v>24.735399999999998</v>
      </c>
      <c r="M424" s="184">
        <v>37.028399999999998</v>
      </c>
      <c r="N424" s="184">
        <v>38.321599999999997</v>
      </c>
      <c r="O424" s="184">
        <v>13.4678</v>
      </c>
      <c r="P424" s="184">
        <v>12.799899999999999</v>
      </c>
      <c r="Q424" s="184">
        <v>11.4872</v>
      </c>
      <c r="R424" s="184">
        <v>19.082999999999998</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44377</v>
      </c>
      <c r="E425" s="184">
        <v>23.026</v>
      </c>
      <c r="F425" s="184">
        <v>19.0319</v>
      </c>
      <c r="G425" s="184">
        <v>-8.8978000000000002</v>
      </c>
      <c r="H425" s="184">
        <v>11.938700000000001</v>
      </c>
      <c r="I425" s="184">
        <v>-3.3923999999999999</v>
      </c>
      <c r="J425" s="184">
        <v>11.090999999999999</v>
      </c>
      <c r="K425" s="184">
        <v>16.277799999999999</v>
      </c>
      <c r="L425" s="184">
        <v>12.3009</v>
      </c>
      <c r="M425" s="184">
        <v>19.9453</v>
      </c>
      <c r="N425" s="184">
        <v>19.430700000000002</v>
      </c>
      <c r="O425" s="184">
        <v>9.3198000000000008</v>
      </c>
      <c r="P425" s="184">
        <v>8.4700000000000006</v>
      </c>
      <c r="Q425" s="184">
        <v>8.5635999999999992</v>
      </c>
      <c r="R425" s="184">
        <v>11.785600000000001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44377</v>
      </c>
      <c r="E426" s="184">
        <v>24.0611</v>
      </c>
      <c r="F426" s="184">
        <v>19.731300000000001</v>
      </c>
      <c r="G426" s="184">
        <v>-8.2733000000000008</v>
      </c>
      <c r="H426" s="184">
        <v>12.599600000000001</v>
      </c>
      <c r="I426" s="184">
        <v>-2.6953</v>
      </c>
      <c r="J426" s="184">
        <v>11.8241</v>
      </c>
      <c r="K426" s="184">
        <v>16.904299999999999</v>
      </c>
      <c r="L426" s="184">
        <v>12.952400000000001</v>
      </c>
      <c r="M426" s="184">
        <v>20.6465</v>
      </c>
      <c r="N426" s="184">
        <v>20.0456</v>
      </c>
      <c r="O426" s="184">
        <v>9.8956999999999997</v>
      </c>
      <c r="P426" s="184">
        <v>9.0444999999999993</v>
      </c>
      <c r="Q426" s="184">
        <v>8.8881999999999994</v>
      </c>
      <c r="R426" s="184">
        <v>12.3756</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44377</v>
      </c>
      <c r="E427" s="184">
        <v>26.463100000000001</v>
      </c>
      <c r="F427" s="184">
        <v>32.303699999999999</v>
      </c>
      <c r="G427" s="184">
        <v>-9.1194000000000006</v>
      </c>
      <c r="H427" s="184">
        <v>23.235600000000002</v>
      </c>
      <c r="I427" s="184">
        <v>-1.1915</v>
      </c>
      <c r="J427" s="184">
        <v>19.276499999999999</v>
      </c>
      <c r="K427" s="184">
        <v>22.668500000000002</v>
      </c>
      <c r="L427" s="184">
        <v>18.41</v>
      </c>
      <c r="M427" s="184">
        <v>30.251100000000001</v>
      </c>
      <c r="N427" s="184">
        <v>29.3078</v>
      </c>
      <c r="O427" s="184">
        <v>11.292999999999999</v>
      </c>
      <c r="P427" s="184">
        <v>10.3401</v>
      </c>
      <c r="Q427" s="184">
        <v>10.0618</v>
      </c>
      <c r="R427" s="184">
        <v>14.6899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44377</v>
      </c>
      <c r="E428" s="184">
        <v>27.6495</v>
      </c>
      <c r="F428" s="184">
        <v>33.296799999999998</v>
      </c>
      <c r="G428" s="184">
        <v>-8.4651999999999994</v>
      </c>
      <c r="H428" s="184">
        <v>23.965699999999998</v>
      </c>
      <c r="I428" s="184">
        <v>-0.36770000000000003</v>
      </c>
      <c r="J428" s="184">
        <v>20.166599999999999</v>
      </c>
      <c r="K428" s="184">
        <v>23.503599999999999</v>
      </c>
      <c r="L428" s="184">
        <v>19.221800000000002</v>
      </c>
      <c r="M428" s="184">
        <v>31.1342</v>
      </c>
      <c r="N428" s="184">
        <v>30.092600000000001</v>
      </c>
      <c r="O428" s="184">
        <v>11.928599999999999</v>
      </c>
      <c r="P428" s="184">
        <v>10.9533</v>
      </c>
      <c r="Q428" s="184">
        <v>10.691800000000001</v>
      </c>
      <c r="R428" s="184">
        <v>15.367800000000001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44377</v>
      </c>
      <c r="E429" s="184">
        <v>11.225199999999999</v>
      </c>
      <c r="F429" s="184">
        <v>-2.9262000000000001</v>
      </c>
      <c r="G429" s="184">
        <v>0.65039999999999998</v>
      </c>
      <c r="H429" s="184">
        <v>0.88270000000000004</v>
      </c>
      <c r="I429" s="184">
        <v>1.9292</v>
      </c>
      <c r="J429" s="184">
        <v>3.6478999999999999</v>
      </c>
      <c r="K429" s="184">
        <v>7.4903000000000004</v>
      </c>
      <c r="L429" s="184">
        <v>5.0891000000000002</v>
      </c>
      <c r="M429" s="184">
        <v>7.3666999999999998</v>
      </c>
      <c r="N429" s="184">
        <v>6.9646999999999997</v>
      </c>
      <c r="O429" s="184"/>
      <c r="P429" s="184"/>
      <c r="Q429" s="184">
        <v>8.4677000000000007</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44377</v>
      </c>
      <c r="E430" s="184">
        <v>11.1805</v>
      </c>
      <c r="F430" s="184">
        <v>-2.9379</v>
      </c>
      <c r="G430" s="184">
        <v>0.39179999999999998</v>
      </c>
      <c r="H430" s="184">
        <v>0.60640000000000005</v>
      </c>
      <c r="I430" s="184">
        <v>1.6333</v>
      </c>
      <c r="J430" s="184">
        <v>3.3538999999999999</v>
      </c>
      <c r="K430" s="184">
        <v>7.1858000000000004</v>
      </c>
      <c r="L430" s="184">
        <v>4.7823000000000002</v>
      </c>
      <c r="M430" s="184">
        <v>7.0510999999999999</v>
      </c>
      <c r="N430" s="184">
        <v>6.6435000000000004</v>
      </c>
      <c r="O430" s="184"/>
      <c r="P430" s="184"/>
      <c r="Q430" s="184">
        <v>8.1637000000000004</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44377</v>
      </c>
      <c r="E431" s="184">
        <v>11.293900000000001</v>
      </c>
      <c r="F431" s="184">
        <v>0.96960000000000002</v>
      </c>
      <c r="G431" s="184">
        <v>-2.3262</v>
      </c>
      <c r="H431" s="184">
        <v>-3.5526</v>
      </c>
      <c r="I431" s="184">
        <v>-2.1911999999999998</v>
      </c>
      <c r="J431" s="184">
        <v>1.1274</v>
      </c>
      <c r="K431" s="184">
        <v>5.3221999999999996</v>
      </c>
      <c r="L431" s="184">
        <v>3.6577999999999999</v>
      </c>
      <c r="M431" s="184">
        <v>5.7900999999999998</v>
      </c>
      <c r="N431" s="184">
        <v>5.8263999999999996</v>
      </c>
      <c r="O431" s="184"/>
      <c r="P431" s="184"/>
      <c r="Q431" s="184">
        <v>8.4419000000000004</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44377</v>
      </c>
      <c r="E432" s="184">
        <v>11.293900000000001</v>
      </c>
      <c r="F432" s="184">
        <v>0.96960000000000002</v>
      </c>
      <c r="G432" s="184">
        <v>-2.3262</v>
      </c>
      <c r="H432" s="184">
        <v>-3.5526</v>
      </c>
      <c r="I432" s="184">
        <v>-2.1911999999999998</v>
      </c>
      <c r="J432" s="184">
        <v>1.1274</v>
      </c>
      <c r="K432" s="184">
        <v>5.3221999999999996</v>
      </c>
      <c r="L432" s="184">
        <v>3.6577999999999999</v>
      </c>
      <c r="M432" s="184">
        <v>5.7900999999999998</v>
      </c>
      <c r="N432" s="184">
        <v>5.8263999999999996</v>
      </c>
      <c r="O432" s="184"/>
      <c r="P432" s="184"/>
      <c r="Q432" s="184">
        <v>8.4419000000000004</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44377</v>
      </c>
      <c r="E433" s="184">
        <v>11.5244</v>
      </c>
      <c r="F433" s="184">
        <v>-2.2168999999999999</v>
      </c>
      <c r="G433" s="184">
        <v>-11.2578</v>
      </c>
      <c r="H433" s="184">
        <v>-12.0527</v>
      </c>
      <c r="I433" s="184">
        <v>-10.769</v>
      </c>
      <c r="J433" s="184">
        <v>0.59540000000000004</v>
      </c>
      <c r="K433" s="184">
        <v>7.3029000000000002</v>
      </c>
      <c r="L433" s="184">
        <v>3.6987999999999999</v>
      </c>
      <c r="M433" s="184">
        <v>7.1780999999999997</v>
      </c>
      <c r="N433" s="184">
        <v>6.2049000000000003</v>
      </c>
      <c r="O433" s="184"/>
      <c r="P433" s="184"/>
      <c r="Q433" s="184">
        <v>9.9110999999999994</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44377</v>
      </c>
      <c r="E434" s="184">
        <v>11.5244</v>
      </c>
      <c r="F434" s="184">
        <v>-2.2168999999999999</v>
      </c>
      <c r="G434" s="184">
        <v>-11.2578</v>
      </c>
      <c r="H434" s="184">
        <v>-12.0527</v>
      </c>
      <c r="I434" s="184">
        <v>-10.769</v>
      </c>
      <c r="J434" s="184">
        <v>0.59540000000000004</v>
      </c>
      <c r="K434" s="184">
        <v>7.3029000000000002</v>
      </c>
      <c r="L434" s="184">
        <v>3.6987999999999999</v>
      </c>
      <c r="M434" s="184">
        <v>7.1780999999999997</v>
      </c>
      <c r="N434" s="184">
        <v>6.2049000000000003</v>
      </c>
      <c r="O434" s="184"/>
      <c r="P434" s="184"/>
      <c r="Q434" s="184">
        <v>9.9110999999999994</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44377</v>
      </c>
      <c r="E435" s="184">
        <v>96.331100000000006</v>
      </c>
      <c r="F435" s="184">
        <v>22.3689</v>
      </c>
      <c r="G435" s="184">
        <v>-9.3771000000000004</v>
      </c>
      <c r="H435" s="184">
        <v>42.801699999999997</v>
      </c>
      <c r="I435" s="184">
        <v>24.4801</v>
      </c>
      <c r="J435" s="184">
        <v>60.222799999999999</v>
      </c>
      <c r="K435" s="184">
        <v>47.74</v>
      </c>
      <c r="L435" s="184">
        <v>42.3964</v>
      </c>
      <c r="M435" s="184">
        <v>50.640900000000002</v>
      </c>
      <c r="N435" s="184">
        <v>43.308100000000003</v>
      </c>
      <c r="O435" s="184">
        <v>7.1634000000000002</v>
      </c>
      <c r="P435" s="184">
        <v>7.9922000000000004</v>
      </c>
      <c r="Q435" s="184">
        <v>13.671900000000001</v>
      </c>
      <c r="R435" s="184">
        <v>7.0644</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44377</v>
      </c>
      <c r="E436" s="184">
        <v>104.8351</v>
      </c>
      <c r="F436" s="184">
        <v>23.4466</v>
      </c>
      <c r="G436" s="184">
        <v>-8.3603000000000005</v>
      </c>
      <c r="H436" s="184">
        <v>43.846600000000002</v>
      </c>
      <c r="I436" s="184">
        <v>25.5167</v>
      </c>
      <c r="J436" s="184">
        <v>61.294600000000003</v>
      </c>
      <c r="K436" s="184">
        <v>48.811399999999999</v>
      </c>
      <c r="L436" s="184">
        <v>43.697400000000002</v>
      </c>
      <c r="M436" s="184">
        <v>52.099299999999999</v>
      </c>
      <c r="N436" s="184">
        <v>44.807699999999997</v>
      </c>
      <c r="O436" s="184">
        <v>8.2906999999999993</v>
      </c>
      <c r="P436" s="184">
        <v>9.1435999999999993</v>
      </c>
      <c r="Q436" s="184">
        <v>10.1676</v>
      </c>
      <c r="R436" s="184">
        <v>8.1778999999999993</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44377</v>
      </c>
      <c r="E437" s="184">
        <v>52.882800000000003</v>
      </c>
      <c r="F437" s="184">
        <v>-26.002199999999998</v>
      </c>
      <c r="G437" s="184">
        <v>-14.988</v>
      </c>
      <c r="H437" s="184">
        <v>12.6515</v>
      </c>
      <c r="I437" s="184">
        <v>3.3517999999999999</v>
      </c>
      <c r="J437" s="184">
        <v>24.093599999999999</v>
      </c>
      <c r="K437" s="184">
        <v>28.046600000000002</v>
      </c>
      <c r="L437" s="184">
        <v>34.823399999999999</v>
      </c>
      <c r="M437" s="184">
        <v>39.680199999999999</v>
      </c>
      <c r="N437" s="184">
        <v>34.716099999999997</v>
      </c>
      <c r="O437" s="184">
        <v>5.0614999999999997</v>
      </c>
      <c r="P437" s="184">
        <v>6.4809000000000001</v>
      </c>
      <c r="Q437" s="184">
        <v>9.9300999999999995</v>
      </c>
      <c r="R437" s="184">
        <v>4.4057000000000004</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44377</v>
      </c>
      <c r="E438" s="184">
        <v>55.9634</v>
      </c>
      <c r="F438" s="184">
        <v>-25.223199999999999</v>
      </c>
      <c r="G438" s="184">
        <v>-14.2555</v>
      </c>
      <c r="H438" s="184">
        <v>13.3954</v>
      </c>
      <c r="I438" s="184">
        <v>4.0921000000000003</v>
      </c>
      <c r="J438" s="184">
        <v>24.843599999999999</v>
      </c>
      <c r="K438" s="184">
        <v>28.8992</v>
      </c>
      <c r="L438" s="184">
        <v>35.752200000000002</v>
      </c>
      <c r="M438" s="184">
        <v>40.625300000000003</v>
      </c>
      <c r="N438" s="184">
        <v>35.648800000000001</v>
      </c>
      <c r="O438" s="184">
        <v>5.7484000000000002</v>
      </c>
      <c r="P438" s="184">
        <v>7.2629000000000001</v>
      </c>
      <c r="Q438" s="184">
        <v>8.9995999999999992</v>
      </c>
      <c r="R438" s="184">
        <v>5.0831999999999997</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44377</v>
      </c>
      <c r="E439" s="184">
        <v>33.704599999999999</v>
      </c>
      <c r="F439" s="184">
        <v>-26.296399999999998</v>
      </c>
      <c r="G439" s="184">
        <v>-13.6843</v>
      </c>
      <c r="H439" s="184">
        <v>2.7862</v>
      </c>
      <c r="I439" s="184">
        <v>0.1857</v>
      </c>
      <c r="J439" s="184">
        <v>17.6265</v>
      </c>
      <c r="K439" s="184">
        <v>21.6188</v>
      </c>
      <c r="L439" s="184">
        <v>26.188300000000002</v>
      </c>
      <c r="M439" s="184">
        <v>28.445599999999999</v>
      </c>
      <c r="N439" s="184">
        <v>24.891100000000002</v>
      </c>
      <c r="O439" s="184">
        <v>-0.17449999999999999</v>
      </c>
      <c r="P439" s="184">
        <v>3.1442000000000001</v>
      </c>
      <c r="Q439" s="184">
        <v>7.1509999999999998</v>
      </c>
      <c r="R439" s="184">
        <v>-3.5310999999999999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44377</v>
      </c>
      <c r="E440" s="184">
        <v>35.710799999999999</v>
      </c>
      <c r="F440" s="184">
        <v>-25.534600000000001</v>
      </c>
      <c r="G440" s="184">
        <v>-12.9169</v>
      </c>
      <c r="H440" s="184">
        <v>3.5506000000000002</v>
      </c>
      <c r="I440" s="184">
        <v>0.94940000000000002</v>
      </c>
      <c r="J440" s="184">
        <v>18.401599999999998</v>
      </c>
      <c r="K440" s="184">
        <v>22.491900000000001</v>
      </c>
      <c r="L440" s="184">
        <v>27.136800000000001</v>
      </c>
      <c r="M440" s="184">
        <v>29.415900000000001</v>
      </c>
      <c r="N440" s="184">
        <v>25.8216</v>
      </c>
      <c r="O440" s="184">
        <v>0.52810000000000001</v>
      </c>
      <c r="P440" s="184">
        <v>3.9045000000000001</v>
      </c>
      <c r="Q440" s="184">
        <v>6.1669999999999998</v>
      </c>
      <c r="R440" s="184">
        <v>-2.8864999999999998</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44377</v>
      </c>
      <c r="E441" s="184">
        <v>45.0244</v>
      </c>
      <c r="F441" s="184">
        <v>-21.632100000000001</v>
      </c>
      <c r="G441" s="184">
        <v>-8.4213000000000005</v>
      </c>
      <c r="H441" s="184">
        <v>8.2123000000000008</v>
      </c>
      <c r="I441" s="184">
        <v>1.6396999999999999</v>
      </c>
      <c r="J441" s="184">
        <v>8.5879999999999992</v>
      </c>
      <c r="K441" s="184">
        <v>10.479799999999999</v>
      </c>
      <c r="L441" s="184">
        <v>12.132400000000001</v>
      </c>
      <c r="M441" s="184">
        <v>16.276199999999999</v>
      </c>
      <c r="N441" s="184">
        <v>14.2067</v>
      </c>
      <c r="O441" s="184">
        <v>8.0525000000000002</v>
      </c>
      <c r="P441" s="184">
        <v>7.8996000000000004</v>
      </c>
      <c r="Q441" s="184">
        <v>9.2620000000000005</v>
      </c>
      <c r="R441" s="184">
        <v>8.5961999999999996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44377</v>
      </c>
      <c r="E442" s="184">
        <v>46.766399999999997</v>
      </c>
      <c r="F442" s="184">
        <v>-21.060700000000001</v>
      </c>
      <c r="G442" s="184">
        <v>-7.8430999999999997</v>
      </c>
      <c r="H442" s="184">
        <v>8.7896000000000001</v>
      </c>
      <c r="I442" s="184">
        <v>2.2206999999999999</v>
      </c>
      <c r="J442" s="184">
        <v>9.1738999999999997</v>
      </c>
      <c r="K442" s="184">
        <v>11.0899</v>
      </c>
      <c r="L442" s="184">
        <v>12.792899999999999</v>
      </c>
      <c r="M442" s="184">
        <v>16.9877</v>
      </c>
      <c r="N442" s="184">
        <v>14.9467</v>
      </c>
      <c r="O442" s="184">
        <v>8.6044</v>
      </c>
      <c r="P442" s="184">
        <v>8.3970000000000002</v>
      </c>
      <c r="Q442" s="184">
        <v>9.1082000000000001</v>
      </c>
      <c r="R442" s="184">
        <v>9.2294999999999998</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44377</v>
      </c>
      <c r="E443" s="184">
        <v>13.0602</v>
      </c>
      <c r="F443" s="184">
        <v>-34.622</v>
      </c>
      <c r="G443" s="184">
        <v>-23.400700000000001</v>
      </c>
      <c r="H443" s="184">
        <v>11.724299999999999</v>
      </c>
      <c r="I443" s="184">
        <v>-3.5882999999999998</v>
      </c>
      <c r="J443" s="184">
        <v>31.486799999999999</v>
      </c>
      <c r="K443" s="184">
        <v>44.130099999999999</v>
      </c>
      <c r="L443" s="184">
        <v>31.106300000000001</v>
      </c>
      <c r="M443" s="184">
        <v>35.807499999999997</v>
      </c>
      <c r="N443" s="184">
        <v>28.8611</v>
      </c>
      <c r="O443" s="184">
        <v>2.7507999999999999</v>
      </c>
      <c r="P443" s="184">
        <v>3.67</v>
      </c>
      <c r="Q443" s="184">
        <v>4.1334</v>
      </c>
      <c r="R443" s="184">
        <v>1.6654</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44377</v>
      </c>
      <c r="E444" s="184">
        <v>14.165699999999999</v>
      </c>
      <c r="F444" s="184">
        <v>-33.465699999999998</v>
      </c>
      <c r="G444" s="184">
        <v>-22.194500000000001</v>
      </c>
      <c r="H444" s="184">
        <v>12.841200000000001</v>
      </c>
      <c r="I444" s="184">
        <v>-2.4639000000000002</v>
      </c>
      <c r="J444" s="184">
        <v>32.602800000000002</v>
      </c>
      <c r="K444" s="184">
        <v>45.112499999999997</v>
      </c>
      <c r="L444" s="184">
        <v>32.095700000000001</v>
      </c>
      <c r="M444" s="184">
        <v>36.840400000000002</v>
      </c>
      <c r="N444" s="184">
        <v>29.848600000000001</v>
      </c>
      <c r="O444" s="184">
        <v>3.5325000000000002</v>
      </c>
      <c r="P444" s="184">
        <v>4.7884000000000002</v>
      </c>
      <c r="Q444" s="184">
        <v>5.4249999999999998</v>
      </c>
      <c r="R444" s="184">
        <v>2.3631000000000002</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44377</v>
      </c>
      <c r="E445" s="184">
        <v>26.688300000000002</v>
      </c>
      <c r="F445" s="184">
        <v>83.754599999999996</v>
      </c>
      <c r="G445" s="184">
        <v>83.718800000000002</v>
      </c>
      <c r="H445" s="184">
        <v>77.930800000000005</v>
      </c>
      <c r="I445" s="184">
        <v>27.2837</v>
      </c>
      <c r="J445" s="184">
        <v>36.991999999999997</v>
      </c>
      <c r="K445" s="184">
        <v>35.665500000000002</v>
      </c>
      <c r="L445" s="184">
        <v>29.936599999999999</v>
      </c>
      <c r="M445" s="184">
        <v>37.423900000000003</v>
      </c>
      <c r="N445" s="184">
        <v>38.7119</v>
      </c>
      <c r="O445" s="184">
        <v>13.85</v>
      </c>
      <c r="P445" s="184">
        <v>12.862299999999999</v>
      </c>
      <c r="Q445" s="184">
        <v>11.1348</v>
      </c>
      <c r="R445" s="184">
        <v>15.283799999999999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44377</v>
      </c>
      <c r="E446" s="184">
        <v>24.9468</v>
      </c>
      <c r="F446" s="184">
        <v>83.000500000000002</v>
      </c>
      <c r="G446" s="184">
        <v>82.9542</v>
      </c>
      <c r="H446" s="184">
        <v>77.165400000000005</v>
      </c>
      <c r="I446" s="184">
        <v>26.519500000000001</v>
      </c>
      <c r="J446" s="184">
        <v>36.218800000000002</v>
      </c>
      <c r="K446" s="184">
        <v>35.085299999999997</v>
      </c>
      <c r="L446" s="184">
        <v>29.2685</v>
      </c>
      <c r="M446" s="184">
        <v>36.629100000000001</v>
      </c>
      <c r="N446" s="184">
        <v>37.811599999999999</v>
      </c>
      <c r="O446" s="184">
        <v>12.9894</v>
      </c>
      <c r="P446" s="184">
        <v>11.9261</v>
      </c>
      <c r="Q446" s="184">
        <v>10.210599999999999</v>
      </c>
      <c r="R446" s="184">
        <v>14.4314</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44377</v>
      </c>
      <c r="E447" s="184">
        <v>16.992599999999999</v>
      </c>
      <c r="F447" s="184">
        <v>-24.2562</v>
      </c>
      <c r="G447" s="184">
        <v>-9.9102999999999994</v>
      </c>
      <c r="H447" s="184">
        <v>-1.1964999999999999</v>
      </c>
      <c r="I447" s="184">
        <v>-3.6924000000000001</v>
      </c>
      <c r="J447" s="184">
        <v>1.0946</v>
      </c>
      <c r="K447" s="184">
        <v>6.5141999999999998</v>
      </c>
      <c r="L447" s="184">
        <v>3.0956000000000001</v>
      </c>
      <c r="M447" s="184">
        <v>8.2172000000000001</v>
      </c>
      <c r="N447" s="184">
        <v>11.3904</v>
      </c>
      <c r="O447" s="184">
        <v>6.8471000000000002</v>
      </c>
      <c r="P447" s="184">
        <v>6.6003999999999996</v>
      </c>
      <c r="Q447" s="184">
        <v>7.6719999999999997</v>
      </c>
      <c r="R447" s="184">
        <v>7.6094999999999997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44377</v>
      </c>
      <c r="E448" s="184">
        <v>17.489599999999999</v>
      </c>
      <c r="F448" s="184">
        <v>-23.567399999999999</v>
      </c>
      <c r="G448" s="184">
        <v>-9.2126999999999999</v>
      </c>
      <c r="H448" s="184">
        <v>-0.44719999999999999</v>
      </c>
      <c r="I448" s="184">
        <v>-2.9630999999999998</v>
      </c>
      <c r="J448" s="184">
        <v>1.837</v>
      </c>
      <c r="K448" s="184">
        <v>7.2718999999999996</v>
      </c>
      <c r="L448" s="184">
        <v>3.8639999999999999</v>
      </c>
      <c r="M448" s="184">
        <v>9.016</v>
      </c>
      <c r="N448" s="184">
        <v>12.2279</v>
      </c>
      <c r="O448" s="184">
        <v>7.5037000000000003</v>
      </c>
      <c r="P448" s="184">
        <v>7.1002000000000001</v>
      </c>
      <c r="Q448" s="184">
        <v>8.1056000000000008</v>
      </c>
      <c r="R448" s="184">
        <v>8.4145000000000003</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44377</v>
      </c>
      <c r="E449" s="184">
        <v>73.847300000000004</v>
      </c>
      <c r="F449" s="184">
        <v>-51.281799999999997</v>
      </c>
      <c r="G449" s="184">
        <v>-17.0123</v>
      </c>
      <c r="H449" s="184">
        <v>14.309200000000001</v>
      </c>
      <c r="I449" s="184">
        <v>-8.4315999999999995</v>
      </c>
      <c r="J449" s="184">
        <v>13.9932</v>
      </c>
      <c r="K449" s="184">
        <v>24.815200000000001</v>
      </c>
      <c r="L449" s="184">
        <v>21.5886</v>
      </c>
      <c r="M449" s="184">
        <v>34.243400000000001</v>
      </c>
      <c r="N449" s="184">
        <v>32.861899999999999</v>
      </c>
      <c r="O449" s="184">
        <v>13.4526</v>
      </c>
      <c r="P449" s="184">
        <v>12.8934</v>
      </c>
      <c r="Q449" s="184">
        <v>12.070499999999999</v>
      </c>
      <c r="R449" s="184">
        <v>14.478899999999999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44377</v>
      </c>
      <c r="E450" s="184">
        <v>78.012</v>
      </c>
      <c r="F450" s="184">
        <v>-50.040900000000001</v>
      </c>
      <c r="G450" s="184">
        <v>-15.7614</v>
      </c>
      <c r="H450" s="184">
        <v>15.553000000000001</v>
      </c>
      <c r="I450" s="184">
        <v>-7.2020999999999997</v>
      </c>
      <c r="J450" s="184">
        <v>15.262</v>
      </c>
      <c r="K450" s="184">
        <v>26.201499999999999</v>
      </c>
      <c r="L450" s="184">
        <v>23.059699999999999</v>
      </c>
      <c r="M450" s="184">
        <v>35.902000000000001</v>
      </c>
      <c r="N450" s="184">
        <v>34.600700000000003</v>
      </c>
      <c r="O450" s="184">
        <v>14.637600000000001</v>
      </c>
      <c r="P450" s="184">
        <v>13.6792</v>
      </c>
      <c r="Q450" s="184">
        <v>12.2707</v>
      </c>
      <c r="R450" s="184">
        <v>15.958500000000001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44377</v>
      </c>
      <c r="E451" s="184">
        <v>34.842399999999998</v>
      </c>
      <c r="F451" s="184">
        <v>1.3619000000000001</v>
      </c>
      <c r="G451" s="184">
        <v>-3.4554</v>
      </c>
      <c r="H451" s="184">
        <v>-2.1541000000000001</v>
      </c>
      <c r="I451" s="184">
        <v>2.1493000000000002</v>
      </c>
      <c r="J451" s="184">
        <v>3.3048999999999999</v>
      </c>
      <c r="K451" s="184">
        <v>5.2998000000000003</v>
      </c>
      <c r="L451" s="184">
        <v>4.4077000000000002</v>
      </c>
      <c r="M451" s="184">
        <v>6.2679999999999998</v>
      </c>
      <c r="N451" s="184">
        <v>6.8529999999999998</v>
      </c>
      <c r="O451" s="184">
        <v>8.0063999999999993</v>
      </c>
      <c r="P451" s="184">
        <v>7.8505000000000003</v>
      </c>
      <c r="Q451" s="184">
        <v>7.3737000000000004</v>
      </c>
      <c r="R451" s="184">
        <v>8.2026000000000003</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44377</v>
      </c>
      <c r="E452" s="184">
        <v>35.909700000000001</v>
      </c>
      <c r="F452" s="184">
        <v>1.728</v>
      </c>
      <c r="G452" s="184">
        <v>-3.109</v>
      </c>
      <c r="H452" s="184">
        <v>-1.8144</v>
      </c>
      <c r="I452" s="184">
        <v>2.4781</v>
      </c>
      <c r="J452" s="184">
        <v>3.6154999999999999</v>
      </c>
      <c r="K452" s="184">
        <v>5.5465</v>
      </c>
      <c r="L452" s="184">
        <v>4.6193</v>
      </c>
      <c r="M452" s="184">
        <v>6.4748000000000001</v>
      </c>
      <c r="N452" s="184">
        <v>7.1052</v>
      </c>
      <c r="O452" s="184">
        <v>8.4875000000000007</v>
      </c>
      <c r="P452" s="184">
        <v>8.3444000000000003</v>
      </c>
      <c r="Q452" s="184">
        <v>8.9270999999999994</v>
      </c>
      <c r="R452" s="184">
        <v>8.5062999999999995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44377</v>
      </c>
      <c r="E453" s="184">
        <v>42.279699999999998</v>
      </c>
      <c r="F453" s="184">
        <v>19.607399999999998</v>
      </c>
      <c r="G453" s="184">
        <v>3.7831999999999999</v>
      </c>
      <c r="H453" s="184">
        <v>5.8151999999999999</v>
      </c>
      <c r="I453" s="184">
        <v>-1.5652999999999999</v>
      </c>
      <c r="J453" s="184">
        <v>9.7382000000000009</v>
      </c>
      <c r="K453" s="184">
        <v>15.571999999999999</v>
      </c>
      <c r="L453" s="184">
        <v>13.1189</v>
      </c>
      <c r="M453" s="184">
        <v>16.947600000000001</v>
      </c>
      <c r="N453" s="184">
        <v>19.7227</v>
      </c>
      <c r="O453" s="184">
        <v>9.3466000000000005</v>
      </c>
      <c r="P453" s="184">
        <v>8.5959000000000003</v>
      </c>
      <c r="Q453" s="184">
        <v>8.5641999999999996</v>
      </c>
      <c r="R453" s="184">
        <v>10.1639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44377</v>
      </c>
      <c r="E454" s="184">
        <v>44.206699999999998</v>
      </c>
      <c r="F454" s="184">
        <v>20.322700000000001</v>
      </c>
      <c r="G454" s="184">
        <v>4.4612999999999996</v>
      </c>
      <c r="H454" s="184">
        <v>6.4836</v>
      </c>
      <c r="I454" s="184">
        <v>-0.90200000000000002</v>
      </c>
      <c r="J454" s="184">
        <v>10.4078</v>
      </c>
      <c r="K454" s="184">
        <v>16.151700000000002</v>
      </c>
      <c r="L454" s="184">
        <v>13.6671</v>
      </c>
      <c r="M454" s="184">
        <v>17.511500000000002</v>
      </c>
      <c r="N454" s="184">
        <v>20.313300000000002</v>
      </c>
      <c r="O454" s="184">
        <v>9.9344999999999999</v>
      </c>
      <c r="P454" s="184">
        <v>9.1468000000000007</v>
      </c>
      <c r="Q454" s="184">
        <v>9.3181999999999992</v>
      </c>
      <c r="R454" s="184">
        <v>10.7821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44377</v>
      </c>
      <c r="E455" s="184">
        <v>35.911900000000003</v>
      </c>
      <c r="F455" s="184">
        <v>-1.2196</v>
      </c>
      <c r="G455" s="184">
        <v>-0.16259999999999999</v>
      </c>
      <c r="H455" s="184">
        <v>-1.4516</v>
      </c>
      <c r="I455" s="184">
        <v>-1.0812999999999999</v>
      </c>
      <c r="J455" s="184">
        <v>0.9556</v>
      </c>
      <c r="K455" s="184">
        <v>4.8680000000000003</v>
      </c>
      <c r="L455" s="184">
        <v>3.0415000000000001</v>
      </c>
      <c r="M455" s="184">
        <v>4.9816000000000003</v>
      </c>
      <c r="N455" s="184">
        <v>5.1577999999999999</v>
      </c>
      <c r="O455" s="184">
        <v>9.2012</v>
      </c>
      <c r="P455" s="184">
        <v>8.2261000000000006</v>
      </c>
      <c r="Q455" s="184">
        <v>8.6770999999999994</v>
      </c>
      <c r="R455" s="184">
        <v>8.9863999999999997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44377</v>
      </c>
      <c r="E456" s="184">
        <v>34.654600000000002</v>
      </c>
      <c r="F456" s="184">
        <v>-1.6851</v>
      </c>
      <c r="G456" s="184">
        <v>-0.52659999999999996</v>
      </c>
      <c r="H456" s="184">
        <v>-1.82</v>
      </c>
      <c r="I456" s="184">
        <v>-1.4360999999999999</v>
      </c>
      <c r="J456" s="184">
        <v>0.60040000000000004</v>
      </c>
      <c r="K456" s="184">
        <v>4.5110000000000001</v>
      </c>
      <c r="L456" s="184">
        <v>2.6717</v>
      </c>
      <c r="M456" s="184">
        <v>4.5980999999999996</v>
      </c>
      <c r="N456" s="184">
        <v>4.7663000000000002</v>
      </c>
      <c r="O456" s="184">
        <v>8.7871000000000006</v>
      </c>
      <c r="P456" s="184">
        <v>7.7896000000000001</v>
      </c>
      <c r="Q456" s="184">
        <v>7.6757999999999997</v>
      </c>
      <c r="R456" s="184">
        <v>8.5710999999999995</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44377</v>
      </c>
      <c r="E457" s="184">
        <v>26.0702</v>
      </c>
      <c r="F457" s="184">
        <v>-10.3575</v>
      </c>
      <c r="G457" s="184">
        <v>-12.4114</v>
      </c>
      <c r="H457" s="184">
        <v>9.0360999999999994</v>
      </c>
      <c r="I457" s="184">
        <v>1.4509000000000001</v>
      </c>
      <c r="J457" s="184">
        <v>8.1331000000000007</v>
      </c>
      <c r="K457" s="184">
        <v>9.2965</v>
      </c>
      <c r="L457" s="184">
        <v>7.9562999999999997</v>
      </c>
      <c r="M457" s="184">
        <v>11.6896</v>
      </c>
      <c r="N457" s="184">
        <v>12.3832</v>
      </c>
      <c r="O457" s="184">
        <v>8.0114999999999998</v>
      </c>
      <c r="P457" s="184">
        <v>8.3840000000000003</v>
      </c>
      <c r="Q457" s="184">
        <v>9.0503</v>
      </c>
      <c r="R457" s="184">
        <v>8.4568999999999992</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44377</v>
      </c>
      <c r="E458" s="184">
        <v>24.9071</v>
      </c>
      <c r="F458" s="184">
        <v>-10.987500000000001</v>
      </c>
      <c r="G458" s="184">
        <v>-13.0776</v>
      </c>
      <c r="H458" s="184">
        <v>8.3873999999999995</v>
      </c>
      <c r="I458" s="184">
        <v>0.79579999999999995</v>
      </c>
      <c r="J458" s="184">
        <v>7.4751000000000003</v>
      </c>
      <c r="K458" s="184">
        <v>8.6257999999999999</v>
      </c>
      <c r="L458" s="184">
        <v>7.2622</v>
      </c>
      <c r="M458" s="184">
        <v>10.957100000000001</v>
      </c>
      <c r="N458" s="184">
        <v>11.641</v>
      </c>
      <c r="O458" s="184">
        <v>7.2175000000000002</v>
      </c>
      <c r="P458" s="184">
        <v>7.6563999999999997</v>
      </c>
      <c r="Q458" s="184">
        <v>8.3423999999999996</v>
      </c>
      <c r="R458" s="184">
        <v>7.7176999999999998</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44377</v>
      </c>
      <c r="E459" s="184">
        <v>28.725000000000001</v>
      </c>
      <c r="F459" s="184">
        <v>4.7020999999999997</v>
      </c>
      <c r="G459" s="184">
        <v>-8.5795999999999992</v>
      </c>
      <c r="H459" s="184">
        <v>22.478400000000001</v>
      </c>
      <c r="I459" s="184">
        <v>5.6849999999999996</v>
      </c>
      <c r="J459" s="184">
        <v>21.3752</v>
      </c>
      <c r="K459" s="184">
        <v>20.952200000000001</v>
      </c>
      <c r="L459" s="184">
        <v>15.8546</v>
      </c>
      <c r="M459" s="184">
        <v>22.630800000000001</v>
      </c>
      <c r="N459" s="184">
        <v>23.748000000000001</v>
      </c>
      <c r="O459" s="184">
        <v>8.8649000000000004</v>
      </c>
      <c r="P459" s="184">
        <v>9.1579999999999995</v>
      </c>
      <c r="Q459" s="184">
        <v>9.6860999999999997</v>
      </c>
      <c r="R459" s="184">
        <v>10.6683</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44377</v>
      </c>
      <c r="E460" s="184">
        <v>27.517399999999999</v>
      </c>
      <c r="F460" s="184">
        <v>3.8471000000000002</v>
      </c>
      <c r="G460" s="184">
        <v>-9.3790999999999993</v>
      </c>
      <c r="H460" s="184">
        <v>21.691800000000001</v>
      </c>
      <c r="I460" s="184">
        <v>4.9074999999999998</v>
      </c>
      <c r="J460" s="184">
        <v>20.619499999999999</v>
      </c>
      <c r="K460" s="184">
        <v>20.205200000000001</v>
      </c>
      <c r="L460" s="184">
        <v>15.071400000000001</v>
      </c>
      <c r="M460" s="184">
        <v>21.787199999999999</v>
      </c>
      <c r="N460" s="184">
        <v>22.901499999999999</v>
      </c>
      <c r="O460" s="184">
        <v>8.1097999999999999</v>
      </c>
      <c r="P460" s="184">
        <v>8.4710000000000001</v>
      </c>
      <c r="Q460" s="184">
        <v>9.2947000000000006</v>
      </c>
      <c r="R460" s="184">
        <v>9.9095999999999993</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44377</v>
      </c>
      <c r="E461" s="184">
        <v>124.556</v>
      </c>
      <c r="F461" s="184">
        <v>110.81180000000001</v>
      </c>
      <c r="G461" s="184">
        <v>23.282900000000001</v>
      </c>
      <c r="H461" s="184">
        <v>52.816499999999998</v>
      </c>
      <c r="I461" s="184">
        <v>24.679400000000001</v>
      </c>
      <c r="J461" s="184">
        <v>39.4542</v>
      </c>
      <c r="K461" s="184">
        <v>34.410699999999999</v>
      </c>
      <c r="L461" s="184">
        <v>29.832599999999999</v>
      </c>
      <c r="M461" s="184">
        <v>38.507199999999997</v>
      </c>
      <c r="N461" s="184">
        <v>40.622100000000003</v>
      </c>
      <c r="O461" s="184">
        <v>17.6798</v>
      </c>
      <c r="P461" s="184">
        <v>14.094799999999999</v>
      </c>
      <c r="Q461" s="184">
        <v>16.093900000000001</v>
      </c>
      <c r="R461" s="184">
        <v>23.130099999999999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44377</v>
      </c>
      <c r="E462" s="184">
        <v>129.98599999999999</v>
      </c>
      <c r="F462" s="184">
        <v>111.5364</v>
      </c>
      <c r="G462" s="184">
        <v>24.0593</v>
      </c>
      <c r="H462" s="184">
        <v>53.616799999999998</v>
      </c>
      <c r="I462" s="184">
        <v>25.478400000000001</v>
      </c>
      <c r="J462" s="184">
        <v>40.303400000000003</v>
      </c>
      <c r="K462" s="184">
        <v>35.297899999999998</v>
      </c>
      <c r="L462" s="184">
        <v>30.6373</v>
      </c>
      <c r="M462" s="184">
        <v>39.3919</v>
      </c>
      <c r="N462" s="184">
        <v>41.5045</v>
      </c>
      <c r="O462" s="184">
        <v>18.440300000000001</v>
      </c>
      <c r="P462" s="184">
        <v>14.9145</v>
      </c>
      <c r="Q462" s="184">
        <v>15.1706</v>
      </c>
      <c r="R462" s="184">
        <v>23.762799999999999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44377</v>
      </c>
      <c r="E463" s="184">
        <v>22.771999999999998</v>
      </c>
      <c r="F463" s="184">
        <v>-42.426000000000002</v>
      </c>
      <c r="G463" s="184">
        <v>-24.473299999999998</v>
      </c>
      <c r="H463" s="184">
        <v>0.77859999999999996</v>
      </c>
      <c r="I463" s="184">
        <v>-15.4215</v>
      </c>
      <c r="J463" s="184">
        <v>1.5565</v>
      </c>
      <c r="K463" s="184">
        <v>13.171099999999999</v>
      </c>
      <c r="L463" s="184">
        <v>8.3612000000000002</v>
      </c>
      <c r="M463" s="184">
        <v>15.343500000000001</v>
      </c>
      <c r="N463" s="184">
        <v>16.511199999999999</v>
      </c>
      <c r="O463" s="184">
        <v>9.5101999999999993</v>
      </c>
      <c r="P463" s="184">
        <v>8.9923999999999999</v>
      </c>
      <c r="Q463" s="184">
        <v>9.6024999999999991</v>
      </c>
      <c r="R463" s="184">
        <v>10.376799999999999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44377</v>
      </c>
      <c r="E464" s="184">
        <v>22.5808</v>
      </c>
      <c r="F464" s="184">
        <v>-42.623600000000003</v>
      </c>
      <c r="G464" s="184">
        <v>-24.808199999999999</v>
      </c>
      <c r="H464" s="184">
        <v>0.41570000000000001</v>
      </c>
      <c r="I464" s="184">
        <v>-15.779400000000001</v>
      </c>
      <c r="J464" s="184">
        <v>1.1866000000000001</v>
      </c>
      <c r="K464" s="184">
        <v>12.7896</v>
      </c>
      <c r="L464" s="184">
        <v>7.9749999999999996</v>
      </c>
      <c r="M464" s="184">
        <v>14.932499999999999</v>
      </c>
      <c r="N464" s="184">
        <v>16.108000000000001</v>
      </c>
      <c r="O464" s="184">
        <v>9.2378</v>
      </c>
      <c r="P464" s="184">
        <v>8.7926000000000002</v>
      </c>
      <c r="Q464" s="184">
        <v>9.4420000000000002</v>
      </c>
      <c r="R464" s="184">
        <v>10.055300000000001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7" t="s">
        <v>762</v>
      </c>
      <c r="B465" s="182"/>
      <c r="C465" s="182"/>
      <c r="D465" s="182"/>
      <c r="E465" s="182"/>
      <c r="F465" s="188">
        <v>21.685652272727278</v>
      </c>
      <c r="G465" s="188">
        <v>6.3547318181818238</v>
      </c>
      <c r="H465" s="188">
        <v>24.306079545454544</v>
      </c>
      <c r="I465" s="188">
        <v>11.074038636363637</v>
      </c>
      <c r="J465" s="188">
        <v>21.804586363636364</v>
      </c>
      <c r="K465" s="188">
        <v>21.371934090909093</v>
      </c>
      <c r="L465" s="188">
        <v>17.438963636363642</v>
      </c>
      <c r="M465" s="188">
        <v>22.755684090909089</v>
      </c>
      <c r="N465" s="188">
        <v>21.916802272727271</v>
      </c>
      <c r="O465" s="188">
        <v>9.2904499999999981</v>
      </c>
      <c r="P465" s="188">
        <v>9.0143894736842132</v>
      </c>
      <c r="Q465" s="188">
        <v>9.402959090909091</v>
      </c>
      <c r="R465" s="188">
        <v>10.430057894736843</v>
      </c>
      <c r="S465" s="120"/>
      <c r="T465" s="123"/>
      <c r="U465" s="124"/>
      <c r="V465" s="124"/>
      <c r="W465" s="124"/>
      <c r="X465" s="124"/>
      <c r="Y465" s="124"/>
      <c r="Z465" s="124"/>
      <c r="AA465" s="124"/>
      <c r="AB465" s="124"/>
      <c r="AC465" s="124"/>
      <c r="AD465" s="124"/>
      <c r="AE465" s="124"/>
      <c r="AF465" s="124"/>
      <c r="AG465" s="124"/>
      <c r="AH465" s="124"/>
    </row>
    <row r="466" spans="1:34" x14ac:dyDescent="0.3">
      <c r="A466" s="185" t="s">
        <v>763</v>
      </c>
      <c r="B466" s="180" t="s">
        <v>764</v>
      </c>
      <c r="C466" s="180">
        <v>101738</v>
      </c>
      <c r="D466" s="183">
        <v>44377</v>
      </c>
      <c r="E466" s="184">
        <v>232.49</v>
      </c>
      <c r="F466" s="186">
        <v>0.54059999999999997</v>
      </c>
      <c r="G466" s="186">
        <v>0.2112</v>
      </c>
      <c r="H466" s="186">
        <v>1.087</v>
      </c>
      <c r="I466" s="186">
        <v>1.0430999999999999</v>
      </c>
      <c r="J466" s="184">
        <v>6.3102999999999998</v>
      </c>
      <c r="K466" s="184">
        <v>18.939</v>
      </c>
      <c r="L466" s="184">
        <v>22.563099999999999</v>
      </c>
      <c r="M466" s="184">
        <v>44.135199999999998</v>
      </c>
      <c r="N466" s="184">
        <v>59.3489</v>
      </c>
      <c r="O466" s="184">
        <v>12.167</v>
      </c>
      <c r="P466" s="184">
        <v>11.306900000000001</v>
      </c>
      <c r="Q466" s="184">
        <v>18.651199999999999</v>
      </c>
      <c r="R466" s="184">
        <v>21.4069</v>
      </c>
      <c r="S466" s="120"/>
      <c r="T466" s="123"/>
      <c r="U466" s="124"/>
      <c r="V466" s="124"/>
      <c r="W466" s="124"/>
      <c r="X466" s="124"/>
      <c r="Y466" s="124"/>
      <c r="Z466" s="124"/>
      <c r="AA466" s="124"/>
      <c r="AB466" s="124"/>
      <c r="AC466" s="124"/>
      <c r="AD466" s="124"/>
      <c r="AE466" s="124"/>
      <c r="AF466" s="124"/>
      <c r="AG466" s="124"/>
      <c r="AH466" s="124"/>
    </row>
    <row r="467" spans="1:34" x14ac:dyDescent="0.3">
      <c r="A467" s="180" t="s">
        <v>763</v>
      </c>
      <c r="B467" s="180" t="s">
        <v>765</v>
      </c>
      <c r="C467" s="180">
        <v>119507</v>
      </c>
      <c r="D467" s="183">
        <v>44377</v>
      </c>
      <c r="E467" s="184">
        <v>247.58</v>
      </c>
      <c r="F467" s="184">
        <v>0.54010000000000002</v>
      </c>
      <c r="G467" s="184">
        <v>0.21859999999999999</v>
      </c>
      <c r="H467" s="184">
        <v>1.0985</v>
      </c>
      <c r="I467" s="184">
        <v>1.0696000000000001</v>
      </c>
      <c r="J467" s="184">
        <v>6.3670999999999998</v>
      </c>
      <c r="K467" s="184">
        <v>19.126200000000001</v>
      </c>
      <c r="L467" s="184">
        <v>22.941700000000001</v>
      </c>
      <c r="M467" s="184">
        <v>44.8429</v>
      </c>
      <c r="N467" s="184">
        <v>60.432899999999997</v>
      </c>
      <c r="O467" s="184">
        <v>12.9191</v>
      </c>
      <c r="P467" s="184">
        <v>12.1119</v>
      </c>
      <c r="Q467" s="184">
        <v>11.865399999999999</v>
      </c>
      <c r="R467" s="184">
        <v>22.208300000000001</v>
      </c>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0" t="s">
        <v>763</v>
      </c>
      <c r="B468" s="180" t="s">
        <v>1866</v>
      </c>
      <c r="C468" s="180">
        <v>148609</v>
      </c>
      <c r="D468" s="183">
        <v>44377</v>
      </c>
      <c r="E468" s="184">
        <v>12.375999999999999</v>
      </c>
      <c r="F468" s="184">
        <v>0.12939999999999999</v>
      </c>
      <c r="G468" s="184">
        <v>8.0999999999999996E-3</v>
      </c>
      <c r="H468" s="184">
        <v>1.0616000000000001</v>
      </c>
      <c r="I468" s="184">
        <v>0.26740000000000003</v>
      </c>
      <c r="J468" s="184">
        <v>5.3724999999999996</v>
      </c>
      <c r="K468" s="184">
        <v>12.8888</v>
      </c>
      <c r="L468" s="184">
        <v>22.777799999999999</v>
      </c>
      <c r="M468" s="184"/>
      <c r="N468" s="184"/>
      <c r="O468" s="184"/>
      <c r="P468" s="184"/>
      <c r="Q468" s="184">
        <v>23.76</v>
      </c>
      <c r="R468" s="184"/>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1867</v>
      </c>
      <c r="C469" s="180">
        <v>148610</v>
      </c>
      <c r="D469" s="183">
        <v>44377</v>
      </c>
      <c r="E469" s="184">
        <v>12.266</v>
      </c>
      <c r="F469" s="184">
        <v>0.13059999999999999</v>
      </c>
      <c r="G469" s="184">
        <v>-8.2000000000000007E-3</v>
      </c>
      <c r="H469" s="184">
        <v>1.0379</v>
      </c>
      <c r="I469" s="184">
        <v>0.21240000000000001</v>
      </c>
      <c r="J469" s="184">
        <v>5.2243000000000004</v>
      </c>
      <c r="K469" s="184">
        <v>12.429</v>
      </c>
      <c r="L469" s="184">
        <v>21.759</v>
      </c>
      <c r="M469" s="184"/>
      <c r="N469" s="184"/>
      <c r="O469" s="184"/>
      <c r="P469" s="184"/>
      <c r="Q469" s="184">
        <v>22.66</v>
      </c>
      <c r="R469" s="184"/>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766</v>
      </c>
      <c r="C470" s="180">
        <v>129310</v>
      </c>
      <c r="D470" s="183">
        <v>44377</v>
      </c>
      <c r="E470" s="184">
        <v>22.67</v>
      </c>
      <c r="F470" s="184">
        <v>-0.22009999999999999</v>
      </c>
      <c r="G470" s="184">
        <v>0.17680000000000001</v>
      </c>
      <c r="H470" s="184">
        <v>1.2958000000000001</v>
      </c>
      <c r="I470" s="184">
        <v>-0.26400000000000001</v>
      </c>
      <c r="J470" s="184">
        <v>4.0385</v>
      </c>
      <c r="K470" s="184">
        <v>13.123799999999999</v>
      </c>
      <c r="L470" s="184">
        <v>24.628900000000002</v>
      </c>
      <c r="M470" s="184">
        <v>53.279200000000003</v>
      </c>
      <c r="N470" s="184">
        <v>67.553600000000003</v>
      </c>
      <c r="O470" s="184">
        <v>10.7484</v>
      </c>
      <c r="P470" s="184">
        <v>12.4575</v>
      </c>
      <c r="Q470" s="184">
        <v>12.1661</v>
      </c>
      <c r="R470" s="184">
        <v>16.717099999999999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767</v>
      </c>
      <c r="C471" s="180">
        <v>129312</v>
      </c>
      <c r="D471" s="183">
        <v>44377</v>
      </c>
      <c r="E471" s="184">
        <v>23.93</v>
      </c>
      <c r="F471" s="184">
        <v>-0.16689999999999999</v>
      </c>
      <c r="G471" s="184">
        <v>0.2094</v>
      </c>
      <c r="H471" s="184">
        <v>1.3553999999999999</v>
      </c>
      <c r="I471" s="184">
        <v>-0.20849999999999999</v>
      </c>
      <c r="J471" s="184">
        <v>4.1340000000000003</v>
      </c>
      <c r="K471" s="184">
        <v>13.4123</v>
      </c>
      <c r="L471" s="184">
        <v>25.2224</v>
      </c>
      <c r="M471" s="184">
        <v>54.387099999999997</v>
      </c>
      <c r="N471" s="184">
        <v>69.116600000000005</v>
      </c>
      <c r="O471" s="184">
        <v>11.678599999999999</v>
      </c>
      <c r="P471" s="184">
        <v>13.340400000000001</v>
      </c>
      <c r="Q471" s="184">
        <v>13.0204</v>
      </c>
      <c r="R471" s="184">
        <v>17.736499999999999</v>
      </c>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768</v>
      </c>
      <c r="C472" s="180">
        <v>145750</v>
      </c>
      <c r="D472" s="183">
        <v>44377</v>
      </c>
      <c r="E472" s="184">
        <v>15.95</v>
      </c>
      <c r="F472" s="184">
        <v>0.37759999999999999</v>
      </c>
      <c r="G472" s="184">
        <v>0.3145</v>
      </c>
      <c r="H472" s="184">
        <v>1.2698</v>
      </c>
      <c r="I472" s="184">
        <v>0.63090000000000002</v>
      </c>
      <c r="J472" s="184">
        <v>3.7061000000000002</v>
      </c>
      <c r="K472" s="184">
        <v>10.2281</v>
      </c>
      <c r="L472" s="184">
        <v>15.245699999999999</v>
      </c>
      <c r="M472" s="184">
        <v>35.744700000000002</v>
      </c>
      <c r="N472" s="184">
        <v>52.485700000000001</v>
      </c>
      <c r="O472" s="184"/>
      <c r="P472" s="184"/>
      <c r="Q472" s="184">
        <v>20.300799999999999</v>
      </c>
      <c r="R472" s="184">
        <v>24.691400000000002</v>
      </c>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769</v>
      </c>
      <c r="C473" s="180">
        <v>145747</v>
      </c>
      <c r="D473" s="183">
        <v>44377</v>
      </c>
      <c r="E473" s="184">
        <v>15.4</v>
      </c>
      <c r="F473" s="184">
        <v>0.3911</v>
      </c>
      <c r="G473" s="184">
        <v>0.32569999999999999</v>
      </c>
      <c r="H473" s="184">
        <v>1.2492000000000001</v>
      </c>
      <c r="I473" s="184">
        <v>0.65359999999999996</v>
      </c>
      <c r="J473" s="184">
        <v>3.6339000000000001</v>
      </c>
      <c r="K473" s="184">
        <v>10</v>
      </c>
      <c r="L473" s="184">
        <v>14.668699999999999</v>
      </c>
      <c r="M473" s="184">
        <v>34.851100000000002</v>
      </c>
      <c r="N473" s="184">
        <v>50.980400000000003</v>
      </c>
      <c r="O473" s="184"/>
      <c r="P473" s="184"/>
      <c r="Q473" s="184">
        <v>18.641200000000001</v>
      </c>
      <c r="R473" s="184">
        <v>23.131699999999999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770</v>
      </c>
      <c r="C474" s="180">
        <v>102807</v>
      </c>
      <c r="D474" s="183">
        <v>44377</v>
      </c>
      <c r="E474" s="184">
        <v>78.19</v>
      </c>
      <c r="F474" s="184">
        <v>5.1200000000000002E-2</v>
      </c>
      <c r="G474" s="184">
        <v>-0.1787</v>
      </c>
      <c r="H474" s="184">
        <v>1.3612</v>
      </c>
      <c r="I474" s="184">
        <v>1.4006000000000001</v>
      </c>
      <c r="J474" s="184">
        <v>5.2779999999999996</v>
      </c>
      <c r="K474" s="184">
        <v>10.656700000000001</v>
      </c>
      <c r="L474" s="184">
        <v>19.941700000000001</v>
      </c>
      <c r="M474" s="184">
        <v>43.863799999999998</v>
      </c>
      <c r="N474" s="184">
        <v>56.286200000000001</v>
      </c>
      <c r="O474" s="184">
        <v>14.875</v>
      </c>
      <c r="P474" s="184">
        <v>16.900500000000001</v>
      </c>
      <c r="Q474" s="184">
        <v>13.090199999999999</v>
      </c>
      <c r="R474" s="184">
        <v>21.182600000000001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771</v>
      </c>
      <c r="C475" s="180">
        <v>119438</v>
      </c>
      <c r="D475" s="183">
        <v>44377</v>
      </c>
      <c r="E475" s="184">
        <v>81.7</v>
      </c>
      <c r="F475" s="184">
        <v>3.6700000000000003E-2</v>
      </c>
      <c r="G475" s="184">
        <v>-0.18329999999999999</v>
      </c>
      <c r="H475" s="184">
        <v>1.3522000000000001</v>
      </c>
      <c r="I475" s="184">
        <v>1.4025000000000001</v>
      </c>
      <c r="J475" s="184">
        <v>5.3106</v>
      </c>
      <c r="K475" s="184">
        <v>10.7797</v>
      </c>
      <c r="L475" s="184">
        <v>20.182400000000001</v>
      </c>
      <c r="M475" s="184">
        <v>44.320799999999998</v>
      </c>
      <c r="N475" s="184">
        <v>56.994599999999998</v>
      </c>
      <c r="O475" s="184">
        <v>15.5745</v>
      </c>
      <c r="P475" s="184">
        <v>17.4756</v>
      </c>
      <c r="Q475" s="184">
        <v>14.1861</v>
      </c>
      <c r="R475" s="184">
        <v>21.802600000000002</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772</v>
      </c>
      <c r="C476" s="180">
        <v>103678</v>
      </c>
      <c r="D476" s="183">
        <v>44377</v>
      </c>
      <c r="E476" s="184">
        <v>73.605999999999995</v>
      </c>
      <c r="F476" s="184">
        <v>0.24229999999999999</v>
      </c>
      <c r="G476" s="184">
        <v>0.76770000000000005</v>
      </c>
      <c r="H476" s="184">
        <v>1.4883</v>
      </c>
      <c r="I476" s="184">
        <v>2.0305</v>
      </c>
      <c r="J476" s="184">
        <v>7.6261999999999999</v>
      </c>
      <c r="K476" s="184">
        <v>15.577</v>
      </c>
      <c r="L476" s="184">
        <v>29.282800000000002</v>
      </c>
      <c r="M476" s="184">
        <v>59.996699999999997</v>
      </c>
      <c r="N476" s="184">
        <v>80.236800000000002</v>
      </c>
      <c r="O476" s="184">
        <v>16.6524</v>
      </c>
      <c r="P476" s="184">
        <v>16.5687</v>
      </c>
      <c r="Q476" s="184">
        <v>14.1044</v>
      </c>
      <c r="R476" s="184">
        <v>25.628</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773</v>
      </c>
      <c r="C477" s="180">
        <v>118527</v>
      </c>
      <c r="D477" s="183">
        <v>44377</v>
      </c>
      <c r="E477" s="184">
        <v>78.023899999999998</v>
      </c>
      <c r="F477" s="184">
        <v>0.2442</v>
      </c>
      <c r="G477" s="184">
        <v>0.77729999999999999</v>
      </c>
      <c r="H477" s="184">
        <v>1.5018</v>
      </c>
      <c r="I477" s="184">
        <v>2.0575000000000001</v>
      </c>
      <c r="J477" s="184">
        <v>7.6936</v>
      </c>
      <c r="K477" s="184">
        <v>15.7803</v>
      </c>
      <c r="L477" s="184">
        <v>29.764900000000001</v>
      </c>
      <c r="M477" s="184">
        <v>60.9666</v>
      </c>
      <c r="N477" s="184">
        <v>81.838700000000003</v>
      </c>
      <c r="O477" s="184">
        <v>17.6126</v>
      </c>
      <c r="P477" s="184">
        <v>17.476400000000002</v>
      </c>
      <c r="Q477" s="184">
        <v>15.238099999999999</v>
      </c>
      <c r="R477" s="184">
        <v>26.793600000000001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774</v>
      </c>
      <c r="C478" s="180">
        <v>120749</v>
      </c>
      <c r="D478" s="183">
        <v>44377</v>
      </c>
      <c r="E478" s="184">
        <v>100.7942</v>
      </c>
      <c r="F478" s="184">
        <v>0.1827</v>
      </c>
      <c r="G478" s="184">
        <v>3.1E-2</v>
      </c>
      <c r="H478" s="184">
        <v>1.522</v>
      </c>
      <c r="I478" s="184">
        <v>0.86140000000000005</v>
      </c>
      <c r="J478" s="184">
        <v>5.4751000000000003</v>
      </c>
      <c r="K478" s="184">
        <v>13.651999999999999</v>
      </c>
      <c r="L478" s="184">
        <v>22.656500000000001</v>
      </c>
      <c r="M478" s="184">
        <v>45.627699999999997</v>
      </c>
      <c r="N478" s="184">
        <v>60.142800000000001</v>
      </c>
      <c r="O478" s="184">
        <v>16.283200000000001</v>
      </c>
      <c r="P478" s="184">
        <v>15.427899999999999</v>
      </c>
      <c r="Q478" s="184">
        <v>13.33</v>
      </c>
      <c r="R478" s="184">
        <v>22.014299999999999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775</v>
      </c>
      <c r="C479" s="180">
        <v>103026</v>
      </c>
      <c r="D479" s="183">
        <v>44377</v>
      </c>
      <c r="E479" s="184">
        <v>95.708200000000005</v>
      </c>
      <c r="F479" s="184">
        <v>0.18090000000000001</v>
      </c>
      <c r="G479" s="184">
        <v>2.3199999999999998E-2</v>
      </c>
      <c r="H479" s="184">
        <v>1.5111000000000001</v>
      </c>
      <c r="I479" s="184">
        <v>0.83960000000000001</v>
      </c>
      <c r="J479" s="184">
        <v>5.4222999999999999</v>
      </c>
      <c r="K479" s="184">
        <v>13.4917</v>
      </c>
      <c r="L479" s="184">
        <v>22.308800000000002</v>
      </c>
      <c r="M479" s="184">
        <v>45.007599999999996</v>
      </c>
      <c r="N479" s="184">
        <v>59.234499999999997</v>
      </c>
      <c r="O479" s="184">
        <v>15.6069</v>
      </c>
      <c r="P479" s="184">
        <v>14.732100000000001</v>
      </c>
      <c r="Q479" s="184">
        <v>14.991400000000001</v>
      </c>
      <c r="R479" s="184">
        <v>21.336500000000001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5" t="s">
        <v>27</v>
      </c>
      <c r="B480" s="180"/>
      <c r="C480" s="180"/>
      <c r="D480" s="180"/>
      <c r="E480" s="180"/>
      <c r="F480" s="186">
        <v>0.19002857142857144</v>
      </c>
      <c r="G480" s="186">
        <v>0.19237857142857145</v>
      </c>
      <c r="H480" s="186">
        <v>1.2994142857142854</v>
      </c>
      <c r="I480" s="186">
        <v>0.85690000000000011</v>
      </c>
      <c r="J480" s="186">
        <v>5.399464285714286</v>
      </c>
      <c r="K480" s="186">
        <v>13.57747142857143</v>
      </c>
      <c r="L480" s="186">
        <v>22.424600000000002</v>
      </c>
      <c r="M480" s="186">
        <v>47.251949999999994</v>
      </c>
      <c r="N480" s="186">
        <v>62.887641666666667</v>
      </c>
      <c r="O480" s="186">
        <v>14.411770000000001</v>
      </c>
      <c r="P480" s="186">
        <v>14.77979</v>
      </c>
      <c r="Q480" s="186">
        <v>16.143235714285716</v>
      </c>
      <c r="R480" s="186">
        <v>22.054124999999999</v>
      </c>
      <c r="S480" s="120"/>
      <c r="T480" s="123"/>
      <c r="U480" s="124"/>
      <c r="V480" s="124"/>
      <c r="W480" s="124"/>
      <c r="X480" s="124"/>
      <c r="Y480" s="124"/>
      <c r="Z480" s="124"/>
      <c r="AA480" s="124"/>
      <c r="AB480" s="124"/>
      <c r="AC480" s="124"/>
      <c r="AD480" s="124"/>
      <c r="AE480" s="124"/>
      <c r="AF480" s="124"/>
      <c r="AG480" s="124"/>
      <c r="AH480" s="124"/>
    </row>
    <row r="481" spans="1:34" x14ac:dyDescent="0.3">
      <c r="A481" s="185" t="s">
        <v>408</v>
      </c>
      <c r="B481" s="180"/>
      <c r="C481" s="180"/>
      <c r="D481" s="180"/>
      <c r="E481" s="180"/>
      <c r="F481" s="186">
        <v>0.18180000000000002</v>
      </c>
      <c r="G481" s="186">
        <v>0.19309999999999999</v>
      </c>
      <c r="H481" s="186">
        <v>1.3240000000000001</v>
      </c>
      <c r="I481" s="186">
        <v>0.85050000000000003</v>
      </c>
      <c r="J481" s="186">
        <v>5.3415499999999998</v>
      </c>
      <c r="K481" s="186">
        <v>13.268049999999999</v>
      </c>
      <c r="L481" s="186">
        <v>22.6098</v>
      </c>
      <c r="M481" s="186">
        <v>44.925249999999998</v>
      </c>
      <c r="N481" s="186">
        <v>59.745850000000004</v>
      </c>
      <c r="O481" s="186">
        <v>15.22475</v>
      </c>
      <c r="P481" s="186">
        <v>15.08</v>
      </c>
      <c r="Q481" s="186">
        <v>14.588750000000001</v>
      </c>
      <c r="R481" s="186">
        <v>21.908450000000002</v>
      </c>
      <c r="S481" s="120"/>
      <c r="T481" s="123"/>
      <c r="U481" s="124"/>
      <c r="V481" s="124"/>
      <c r="W481" s="124"/>
      <c r="X481" s="124"/>
      <c r="Y481" s="124"/>
      <c r="Z481" s="124"/>
      <c r="AA481" s="124"/>
      <c r="AB481" s="124"/>
      <c r="AC481" s="124"/>
      <c r="AD481" s="124"/>
      <c r="AE481" s="124"/>
      <c r="AF481" s="124"/>
      <c r="AG481" s="124"/>
      <c r="AH481" s="124"/>
    </row>
    <row r="482" spans="1:34" x14ac:dyDescent="0.3">
      <c r="A482" s="128"/>
      <c r="B482" s="128"/>
      <c r="C482" s="128"/>
      <c r="D482" s="130"/>
      <c r="E482" s="131"/>
      <c r="F482" s="131"/>
      <c r="G482" s="131"/>
      <c r="H482" s="131"/>
      <c r="I482" s="131"/>
      <c r="J482" s="131"/>
      <c r="K482" s="131"/>
      <c r="L482" s="131"/>
      <c r="M482" s="131"/>
      <c r="N482" s="131"/>
      <c r="O482" s="131"/>
      <c r="P482" s="131"/>
      <c r="Q482" s="131"/>
      <c r="R482" s="131"/>
      <c r="S482" s="120"/>
      <c r="T482" s="123"/>
      <c r="U482" s="124"/>
      <c r="V482" s="124"/>
      <c r="W482" s="124"/>
      <c r="X482" s="124"/>
      <c r="Y482" s="124"/>
      <c r="Z482" s="124"/>
      <c r="AA482" s="124"/>
      <c r="AB482" s="124"/>
      <c r="AC482" s="124"/>
      <c r="AD482" s="124"/>
      <c r="AE482" s="124"/>
      <c r="AF482" s="124"/>
      <c r="AG482" s="124"/>
      <c r="AH482" s="124"/>
    </row>
    <row r="483" spans="1:34" x14ac:dyDescent="0.3">
      <c r="A483" s="132"/>
      <c r="B483" s="128"/>
      <c r="C483" s="128"/>
      <c r="D483" s="128"/>
      <c r="E483" s="128"/>
      <c r="F483" s="133"/>
      <c r="G483" s="133"/>
      <c r="H483" s="133"/>
      <c r="I483" s="133"/>
      <c r="J483" s="133"/>
      <c r="K483" s="133"/>
      <c r="L483" s="133"/>
      <c r="M483" s="133"/>
      <c r="N483" s="133"/>
      <c r="O483" s="133"/>
      <c r="P483" s="133"/>
      <c r="Q483" s="133"/>
      <c r="R483" s="133"/>
      <c r="S483" s="120"/>
      <c r="T483" s="123"/>
      <c r="U483" s="124"/>
      <c r="V483" s="124"/>
      <c r="W483" s="124"/>
      <c r="X483" s="124"/>
      <c r="Y483" s="124"/>
      <c r="Z483" s="124"/>
      <c r="AA483" s="124"/>
      <c r="AB483" s="124"/>
      <c r="AC483" s="124"/>
      <c r="AD483" s="124"/>
      <c r="AE483" s="124"/>
      <c r="AF483" s="124"/>
      <c r="AG483" s="124"/>
      <c r="AH483" s="124"/>
    </row>
    <row r="484" spans="1:34" x14ac:dyDescent="0.3">
      <c r="A484" s="182" t="s">
        <v>383</v>
      </c>
      <c r="B484" s="182"/>
      <c r="C484" s="182"/>
      <c r="D484" s="182"/>
      <c r="E484" s="182"/>
      <c r="F484" s="182"/>
      <c r="G484" s="182"/>
      <c r="H484" s="182"/>
      <c r="I484" s="182"/>
      <c r="J484" s="182"/>
      <c r="K484" s="182"/>
      <c r="L484" s="182"/>
      <c r="M484" s="182"/>
      <c r="N484" s="182"/>
      <c r="O484" s="182"/>
      <c r="P484" s="182"/>
      <c r="Q484" s="182"/>
      <c r="R484" s="182"/>
      <c r="S484" s="120"/>
      <c r="T484" s="123"/>
      <c r="U484" s="124"/>
      <c r="V484" s="124"/>
      <c r="W484" s="124"/>
      <c r="X484" s="124"/>
      <c r="Y484" s="124"/>
      <c r="Z484" s="124"/>
      <c r="AA484" s="124"/>
      <c r="AB484" s="124"/>
      <c r="AC484" s="124"/>
      <c r="AD484" s="124"/>
      <c r="AE484" s="124"/>
      <c r="AF484" s="124"/>
      <c r="AG484" s="124"/>
      <c r="AH484" s="124"/>
    </row>
    <row r="485" spans="1:34" x14ac:dyDescent="0.3">
      <c r="A485" s="180" t="s">
        <v>358</v>
      </c>
      <c r="B485" s="180" t="s">
        <v>53</v>
      </c>
      <c r="C485" s="180">
        <v>119505</v>
      </c>
      <c r="D485" s="183">
        <v>44377</v>
      </c>
      <c r="E485" s="184">
        <v>36.722299999999997</v>
      </c>
      <c r="F485" s="184">
        <v>-6.4595000000000002</v>
      </c>
      <c r="G485" s="184">
        <v>-1.0732999999999999</v>
      </c>
      <c r="H485" s="184">
        <v>-1.7459</v>
      </c>
      <c r="I485" s="184">
        <v>-1.4200000000000001E-2</v>
      </c>
      <c r="J485" s="184">
        <v>2.9807999999999999</v>
      </c>
      <c r="K485" s="184">
        <v>7.1031000000000004</v>
      </c>
      <c r="L485" s="184">
        <v>5.3478000000000003</v>
      </c>
      <c r="M485" s="184">
        <v>6.9021999999999997</v>
      </c>
      <c r="N485" s="184">
        <v>8.1735000000000007</v>
      </c>
      <c r="O485" s="184">
        <v>6.0206999999999997</v>
      </c>
      <c r="P485" s="184">
        <v>5.7996999999999996</v>
      </c>
      <c r="Q485" s="184">
        <v>7.7763999999999998</v>
      </c>
      <c r="R485" s="184">
        <v>4.7652999999999999</v>
      </c>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0" t="s">
        <v>358</v>
      </c>
      <c r="B486" s="180" t="s">
        <v>82</v>
      </c>
      <c r="C486" s="180">
        <v>111848</v>
      </c>
      <c r="D486" s="183">
        <v>44377</v>
      </c>
      <c r="E486" s="184">
        <v>24.243200000000002</v>
      </c>
      <c r="F486" s="184">
        <v>-6.9242999999999997</v>
      </c>
      <c r="G486" s="184">
        <v>-1.6557999999999999</v>
      </c>
      <c r="H486" s="184">
        <v>-2.3433000000000002</v>
      </c>
      <c r="I486" s="184">
        <v>-0.61280000000000001</v>
      </c>
      <c r="J486" s="184">
        <v>2.3774999999999999</v>
      </c>
      <c r="K486" s="184">
        <v>6.6083999999999996</v>
      </c>
      <c r="L486" s="184">
        <v>4.8331</v>
      </c>
      <c r="M486" s="184">
        <v>6.3353999999999999</v>
      </c>
      <c r="N486" s="184">
        <v>7.5754000000000001</v>
      </c>
      <c r="O486" s="184">
        <v>5.4259000000000004</v>
      </c>
      <c r="P486" s="184">
        <v>5.2031000000000001</v>
      </c>
      <c r="Q486" s="184">
        <v>7.5057999999999998</v>
      </c>
      <c r="R486" s="184">
        <v>4.1772</v>
      </c>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83</v>
      </c>
      <c r="C487" s="180">
        <v>102767</v>
      </c>
      <c r="D487" s="183">
        <v>44377</v>
      </c>
      <c r="E487" s="184">
        <v>35.051499999999997</v>
      </c>
      <c r="F487" s="184">
        <v>-7.0796000000000001</v>
      </c>
      <c r="G487" s="184">
        <v>-1.6657</v>
      </c>
      <c r="H487" s="184">
        <v>-2.3641999999999999</v>
      </c>
      <c r="I487" s="184">
        <v>-0.61719999999999997</v>
      </c>
      <c r="J487" s="184">
        <v>2.3780999999999999</v>
      </c>
      <c r="K487" s="184">
        <v>6.6109999999999998</v>
      </c>
      <c r="L487" s="184">
        <v>4.8407</v>
      </c>
      <c r="M487" s="184">
        <v>6.3463000000000003</v>
      </c>
      <c r="N487" s="184">
        <v>7.5856000000000003</v>
      </c>
      <c r="O487" s="184">
        <v>5.431</v>
      </c>
      <c r="P487" s="184">
        <v>5.2061000000000002</v>
      </c>
      <c r="Q487" s="184">
        <v>7.7671999999999999</v>
      </c>
      <c r="R487" s="184">
        <v>4.1841999999999997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54</v>
      </c>
      <c r="C488" s="180">
        <v>147808</v>
      </c>
      <c r="D488" s="183">
        <v>44377</v>
      </c>
      <c r="E488" s="184">
        <v>1.4522999999999999</v>
      </c>
      <c r="F488" s="184">
        <v>0</v>
      </c>
      <c r="G488" s="184">
        <v>0</v>
      </c>
      <c r="H488" s="184">
        <v>0</v>
      </c>
      <c r="I488" s="184">
        <v>0</v>
      </c>
      <c r="J488" s="184">
        <v>0</v>
      </c>
      <c r="K488" s="184">
        <v>0</v>
      </c>
      <c r="L488" s="184">
        <v>0</v>
      </c>
      <c r="M488" s="184">
        <v>0</v>
      </c>
      <c r="N488" s="184">
        <v>0</v>
      </c>
      <c r="O488" s="184"/>
      <c r="P488" s="184"/>
      <c r="Q488" s="184">
        <v>-15.7447</v>
      </c>
      <c r="R488" s="184"/>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84</v>
      </c>
      <c r="C489" s="180">
        <v>147807</v>
      </c>
      <c r="D489" s="183">
        <v>44377</v>
      </c>
      <c r="E489" s="184">
        <v>0.96740000000000004</v>
      </c>
      <c r="F489" s="184">
        <v>0</v>
      </c>
      <c r="G489" s="184">
        <v>0</v>
      </c>
      <c r="H489" s="184">
        <v>0</v>
      </c>
      <c r="I489" s="184">
        <v>0</v>
      </c>
      <c r="J489" s="184">
        <v>0</v>
      </c>
      <c r="K489" s="184">
        <v>0</v>
      </c>
      <c r="L489" s="184">
        <v>0</v>
      </c>
      <c r="M489" s="184">
        <v>0</v>
      </c>
      <c r="N489" s="184">
        <v>0</v>
      </c>
      <c r="O489" s="184"/>
      <c r="P489" s="184"/>
      <c r="Q489" s="184">
        <v>-15.741300000000001</v>
      </c>
      <c r="R489" s="184"/>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85</v>
      </c>
      <c r="C490" s="180">
        <v>147804</v>
      </c>
      <c r="D490" s="183">
        <v>44377</v>
      </c>
      <c r="E490" s="184">
        <v>1.3985000000000001</v>
      </c>
      <c r="F490" s="184">
        <v>0</v>
      </c>
      <c r="G490" s="184">
        <v>0</v>
      </c>
      <c r="H490" s="184">
        <v>0</v>
      </c>
      <c r="I490" s="184">
        <v>0</v>
      </c>
      <c r="J490" s="184">
        <v>0</v>
      </c>
      <c r="K490" s="184">
        <v>0</v>
      </c>
      <c r="L490" s="184">
        <v>0</v>
      </c>
      <c r="M490" s="184">
        <v>0</v>
      </c>
      <c r="N490" s="184">
        <v>0</v>
      </c>
      <c r="O490" s="184"/>
      <c r="P490" s="184"/>
      <c r="Q490" s="184">
        <v>-15.742800000000001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55</v>
      </c>
      <c r="C491" s="180">
        <v>120451</v>
      </c>
      <c r="D491" s="183">
        <v>44377</v>
      </c>
      <c r="E491" s="184">
        <v>25.28</v>
      </c>
      <c r="F491" s="184">
        <v>6.3540000000000001</v>
      </c>
      <c r="G491" s="184">
        <v>-16.0489</v>
      </c>
      <c r="H491" s="184">
        <v>-13.9061</v>
      </c>
      <c r="I491" s="184">
        <v>-6.3887</v>
      </c>
      <c r="J491" s="184">
        <v>0.60850000000000004</v>
      </c>
      <c r="K491" s="184">
        <v>7.2895000000000003</v>
      </c>
      <c r="L491" s="184">
        <v>2.9788999999999999</v>
      </c>
      <c r="M491" s="184">
        <v>6.2309999999999999</v>
      </c>
      <c r="N491" s="184">
        <v>5.5324999999999998</v>
      </c>
      <c r="O491" s="184">
        <v>10.5815</v>
      </c>
      <c r="P491" s="184">
        <v>9.1911000000000005</v>
      </c>
      <c r="Q491" s="184">
        <v>9.5396000000000001</v>
      </c>
      <c r="R491" s="184">
        <v>9.8246000000000002</v>
      </c>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86</v>
      </c>
      <c r="C492" s="180">
        <v>115068</v>
      </c>
      <c r="D492" s="183">
        <v>44377</v>
      </c>
      <c r="E492" s="184">
        <v>23.344200000000001</v>
      </c>
      <c r="F492" s="184">
        <v>5.9424999999999999</v>
      </c>
      <c r="G492" s="184">
        <v>-16.4739</v>
      </c>
      <c r="H492" s="184">
        <v>-14.322900000000001</v>
      </c>
      <c r="I492" s="184">
        <v>-6.806</v>
      </c>
      <c r="J492" s="184">
        <v>0.1943</v>
      </c>
      <c r="K492" s="184">
        <v>6.8726000000000003</v>
      </c>
      <c r="L492" s="184">
        <v>2.5640999999999998</v>
      </c>
      <c r="M492" s="184">
        <v>5.8000999999999996</v>
      </c>
      <c r="N492" s="184">
        <v>5.0982000000000003</v>
      </c>
      <c r="O492" s="184">
        <v>9.9238999999999997</v>
      </c>
      <c r="P492" s="184">
        <v>8.4161000000000001</v>
      </c>
      <c r="Q492" s="184">
        <v>8.6812000000000005</v>
      </c>
      <c r="R492" s="184">
        <v>9.2871000000000006</v>
      </c>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87</v>
      </c>
      <c r="C493" s="180">
        <v>117631</v>
      </c>
      <c r="D493" s="183">
        <v>44377</v>
      </c>
      <c r="E493" s="184">
        <v>18.469799999999999</v>
      </c>
      <c r="F493" s="184">
        <v>-20.738299999999999</v>
      </c>
      <c r="G493" s="184">
        <v>1.3045</v>
      </c>
      <c r="H493" s="184">
        <v>-2.6242000000000001</v>
      </c>
      <c r="I493" s="184">
        <v>-3.4678</v>
      </c>
      <c r="J493" s="184">
        <v>-1.7877000000000001</v>
      </c>
      <c r="K493" s="184">
        <v>5.0952999999999999</v>
      </c>
      <c r="L493" s="184">
        <v>0.1249</v>
      </c>
      <c r="M493" s="184">
        <v>7.5045000000000002</v>
      </c>
      <c r="N493" s="184">
        <v>5.9358000000000004</v>
      </c>
      <c r="O493" s="184">
        <v>4.2133000000000003</v>
      </c>
      <c r="P493" s="184">
        <v>5.2759</v>
      </c>
      <c r="Q493" s="184">
        <v>7.0505000000000004</v>
      </c>
      <c r="R493" s="184">
        <v>6.9457000000000004</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56</v>
      </c>
      <c r="C494" s="180">
        <v>119337</v>
      </c>
      <c r="D494" s="183">
        <v>44377</v>
      </c>
      <c r="E494" s="184">
        <v>19.5291</v>
      </c>
      <c r="F494" s="184">
        <v>-20.360800000000001</v>
      </c>
      <c r="G494" s="184">
        <v>1.6451</v>
      </c>
      <c r="H494" s="184">
        <v>-2.2685</v>
      </c>
      <c r="I494" s="184">
        <v>-3.1202000000000001</v>
      </c>
      <c r="J494" s="184">
        <v>-1.4422999999999999</v>
      </c>
      <c r="K494" s="184">
        <v>5.4221000000000004</v>
      </c>
      <c r="L494" s="184">
        <v>0.45290000000000002</v>
      </c>
      <c r="M494" s="184">
        <v>7.8520000000000003</v>
      </c>
      <c r="N494" s="184">
        <v>6.2826000000000004</v>
      </c>
      <c r="O494" s="184">
        <v>4.6311</v>
      </c>
      <c r="P494" s="184">
        <v>5.8030999999999997</v>
      </c>
      <c r="Q494" s="184">
        <v>7.5381</v>
      </c>
      <c r="R494" s="184">
        <v>7.3331</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88</v>
      </c>
      <c r="C495" s="180">
        <v>117957</v>
      </c>
      <c r="D495" s="183">
        <v>44377</v>
      </c>
      <c r="E495" s="184">
        <v>36.167000000000002</v>
      </c>
      <c r="F495" s="184">
        <v>-20.979399999999998</v>
      </c>
      <c r="G495" s="184">
        <v>-4.1353999999999997</v>
      </c>
      <c r="H495" s="184">
        <v>-11.8672</v>
      </c>
      <c r="I495" s="184">
        <v>-6.4429999999999996</v>
      </c>
      <c r="J495" s="184">
        <v>-4.2286000000000001</v>
      </c>
      <c r="K495" s="184">
        <v>3.4367000000000001</v>
      </c>
      <c r="L495" s="184">
        <v>-0.61199999999999999</v>
      </c>
      <c r="M495" s="184">
        <v>2.6757</v>
      </c>
      <c r="N495" s="184">
        <v>2.3157999999999999</v>
      </c>
      <c r="O495" s="184">
        <v>6.9667000000000003</v>
      </c>
      <c r="P495" s="184">
        <v>6.6993999999999998</v>
      </c>
      <c r="Q495" s="184">
        <v>7.9633000000000003</v>
      </c>
      <c r="R495" s="184">
        <v>5.9618000000000002</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57</v>
      </c>
      <c r="C496" s="180">
        <v>119992</v>
      </c>
      <c r="D496" s="183">
        <v>44377</v>
      </c>
      <c r="E496" s="184">
        <v>38.657899999999998</v>
      </c>
      <c r="F496" s="184">
        <v>-19.628399999999999</v>
      </c>
      <c r="G496" s="184">
        <v>-2.8126000000000002</v>
      </c>
      <c r="H496" s="184">
        <v>-10.54</v>
      </c>
      <c r="I496" s="184">
        <v>-5.1087999999999996</v>
      </c>
      <c r="J496" s="184">
        <v>-2.8993000000000002</v>
      </c>
      <c r="K496" s="184">
        <v>4.7788000000000004</v>
      </c>
      <c r="L496" s="184">
        <v>0.69130000000000003</v>
      </c>
      <c r="M496" s="184">
        <v>3.9590999999999998</v>
      </c>
      <c r="N496" s="184">
        <v>3.5535999999999999</v>
      </c>
      <c r="O496" s="184">
        <v>8.0678999999999998</v>
      </c>
      <c r="P496" s="184">
        <v>7.7247000000000003</v>
      </c>
      <c r="Q496" s="184">
        <v>8.5915999999999997</v>
      </c>
      <c r="R496" s="184">
        <v>7.0496999999999996</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404</v>
      </c>
      <c r="C497" s="180">
        <v>113526</v>
      </c>
      <c r="D497" s="183">
        <v>44377</v>
      </c>
      <c r="E497" s="184">
        <v>25.3048</v>
      </c>
      <c r="F497" s="184">
        <v>-20.038499999999999</v>
      </c>
      <c r="G497" s="184">
        <v>-3.2871999999999999</v>
      </c>
      <c r="H497" s="184">
        <v>-11.0214</v>
      </c>
      <c r="I497" s="184">
        <v>-5.6029999999999998</v>
      </c>
      <c r="J497" s="184">
        <v>-3.3944999999999999</v>
      </c>
      <c r="K497" s="184">
        <v>4.282</v>
      </c>
      <c r="L497" s="184">
        <v>0.1888</v>
      </c>
      <c r="M497" s="184">
        <v>3.4420000000000002</v>
      </c>
      <c r="N497" s="184">
        <v>3.0249999999999999</v>
      </c>
      <c r="O497" s="184">
        <v>7.5624000000000002</v>
      </c>
      <c r="P497" s="184">
        <v>7.274</v>
      </c>
      <c r="Q497" s="184">
        <v>7.7853000000000003</v>
      </c>
      <c r="R497" s="184">
        <v>6.5220000000000002</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58</v>
      </c>
      <c r="C498" s="180">
        <v>118284</v>
      </c>
      <c r="D498" s="183">
        <v>44377</v>
      </c>
      <c r="E498" s="184">
        <v>25.344200000000001</v>
      </c>
      <c r="F498" s="184">
        <v>-7.9192</v>
      </c>
      <c r="G498" s="184">
        <v>0.749</v>
      </c>
      <c r="H498" s="184">
        <v>0.51439999999999997</v>
      </c>
      <c r="I498" s="184">
        <v>-8.2299999999999998E-2</v>
      </c>
      <c r="J498" s="184">
        <v>0.99160000000000004</v>
      </c>
      <c r="K498" s="184">
        <v>3.2639</v>
      </c>
      <c r="L498" s="184">
        <v>0.79600000000000004</v>
      </c>
      <c r="M498" s="184">
        <v>3.6181999999999999</v>
      </c>
      <c r="N498" s="184">
        <v>3.3285</v>
      </c>
      <c r="O498" s="184">
        <v>8.2522000000000002</v>
      </c>
      <c r="P498" s="184">
        <v>7.8975999999999997</v>
      </c>
      <c r="Q498" s="184">
        <v>8.6065000000000005</v>
      </c>
      <c r="R498" s="184">
        <v>7.0632000000000001</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89</v>
      </c>
      <c r="C499" s="180">
        <v>111962</v>
      </c>
      <c r="D499" s="183">
        <v>44377</v>
      </c>
      <c r="E499" s="184">
        <v>24.001200000000001</v>
      </c>
      <c r="F499" s="184">
        <v>-9.1222999999999992</v>
      </c>
      <c r="G499" s="184">
        <v>-0.33460000000000001</v>
      </c>
      <c r="H499" s="184">
        <v>-0.56479999999999997</v>
      </c>
      <c r="I499" s="184">
        <v>-1.1617999999999999</v>
      </c>
      <c r="J499" s="184">
        <v>-7.3700000000000002E-2</v>
      </c>
      <c r="K499" s="184">
        <v>2.2174</v>
      </c>
      <c r="L499" s="184">
        <v>-0.22040000000000001</v>
      </c>
      <c r="M499" s="184">
        <v>2.6189</v>
      </c>
      <c r="N499" s="184">
        <v>2.3580000000000001</v>
      </c>
      <c r="O499" s="184">
        <v>7.3121999999999998</v>
      </c>
      <c r="P499" s="184">
        <v>7.0709999999999997</v>
      </c>
      <c r="Q499" s="184">
        <v>7.5065</v>
      </c>
      <c r="R499" s="184">
        <v>6.1266999999999996</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59</v>
      </c>
      <c r="C500" s="180">
        <v>119239</v>
      </c>
      <c r="D500" s="183">
        <v>44377</v>
      </c>
      <c r="E500" s="184">
        <v>2731.904</v>
      </c>
      <c r="F500" s="184">
        <v>-10.1793</v>
      </c>
      <c r="G500" s="184">
        <v>-0.94020000000000004</v>
      </c>
      <c r="H500" s="184">
        <v>-4.4132999999999996</v>
      </c>
      <c r="I500" s="184">
        <v>-3.9998999999999998</v>
      </c>
      <c r="J500" s="184">
        <v>-2.4811999999999999</v>
      </c>
      <c r="K500" s="184">
        <v>5.3611000000000004</v>
      </c>
      <c r="L500" s="184">
        <v>0.47920000000000001</v>
      </c>
      <c r="M500" s="184">
        <v>4.2382</v>
      </c>
      <c r="N500" s="184">
        <v>3.6436999999999999</v>
      </c>
      <c r="O500" s="184">
        <v>10.1813</v>
      </c>
      <c r="P500" s="184">
        <v>8.2314000000000007</v>
      </c>
      <c r="Q500" s="184">
        <v>8.7982999999999993</v>
      </c>
      <c r="R500" s="184">
        <v>10.291600000000001</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90</v>
      </c>
      <c r="C501" s="180">
        <v>105669</v>
      </c>
      <c r="D501" s="183">
        <v>44377</v>
      </c>
      <c r="E501" s="184">
        <v>2631.0106000000001</v>
      </c>
      <c r="F501" s="184">
        <v>-10.754</v>
      </c>
      <c r="G501" s="184">
        <v>-1.5152000000000001</v>
      </c>
      <c r="H501" s="184">
        <v>-4.9877000000000002</v>
      </c>
      <c r="I501" s="184">
        <v>-4.5739999999999998</v>
      </c>
      <c r="J501" s="184">
        <v>-3.0602</v>
      </c>
      <c r="K501" s="184">
        <v>4.7413999999999996</v>
      </c>
      <c r="L501" s="184">
        <v>-0.16209999999999999</v>
      </c>
      <c r="M501" s="184">
        <v>3.5705</v>
      </c>
      <c r="N501" s="184">
        <v>2.9830000000000001</v>
      </c>
      <c r="O501" s="184">
        <v>9.5211000000000006</v>
      </c>
      <c r="P501" s="184">
        <v>7.6906999999999996</v>
      </c>
      <c r="Q501" s="184">
        <v>7.0739000000000001</v>
      </c>
      <c r="R501" s="184">
        <v>9.5905000000000005</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92</v>
      </c>
      <c r="C502" s="180">
        <v>100499</v>
      </c>
      <c r="D502" s="183">
        <v>44377</v>
      </c>
      <c r="E502" s="184">
        <v>72.655500000000004</v>
      </c>
      <c r="F502" s="184">
        <v>10.301500000000001</v>
      </c>
      <c r="G502" s="184">
        <v>-35.952599999999997</v>
      </c>
      <c r="H502" s="184">
        <v>-24.6356</v>
      </c>
      <c r="I502" s="184">
        <v>-0.87529999999999997</v>
      </c>
      <c r="J502" s="184">
        <v>4.7164000000000001</v>
      </c>
      <c r="K502" s="184">
        <v>11.7836</v>
      </c>
      <c r="L502" s="184">
        <v>13.5335</v>
      </c>
      <c r="M502" s="184">
        <v>15.5259</v>
      </c>
      <c r="N502" s="184">
        <v>9.7630999999999997</v>
      </c>
      <c r="O502" s="184">
        <v>5.5655999999999999</v>
      </c>
      <c r="P502" s="184">
        <v>6.7813999999999997</v>
      </c>
      <c r="Q502" s="184">
        <v>8.4899000000000004</v>
      </c>
      <c r="R502" s="184">
        <v>3.9058999999999999</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61</v>
      </c>
      <c r="C503" s="180">
        <v>118495</v>
      </c>
      <c r="D503" s="183">
        <v>44377</v>
      </c>
      <c r="E503" s="184">
        <v>77.667000000000002</v>
      </c>
      <c r="F503" s="184">
        <v>10.2949</v>
      </c>
      <c r="G503" s="184">
        <v>-35.952199999999998</v>
      </c>
      <c r="H503" s="184">
        <v>-24.636299999999999</v>
      </c>
      <c r="I503" s="184">
        <v>-0.87250000000000005</v>
      </c>
      <c r="J503" s="184">
        <v>4.7153</v>
      </c>
      <c r="K503" s="184">
        <v>11.783300000000001</v>
      </c>
      <c r="L503" s="184">
        <v>13.870900000000001</v>
      </c>
      <c r="M503" s="184">
        <v>16.059200000000001</v>
      </c>
      <c r="N503" s="184">
        <v>10.377800000000001</v>
      </c>
      <c r="O503" s="184">
        <v>6.3933999999999997</v>
      </c>
      <c r="P503" s="184">
        <v>7.6684999999999999</v>
      </c>
      <c r="Q503" s="184">
        <v>8.4507999999999992</v>
      </c>
      <c r="R503" s="184">
        <v>4.6433999999999997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365</v>
      </c>
      <c r="C504" s="180">
        <v>147981</v>
      </c>
      <c r="D504" s="183"/>
      <c r="E504" s="184"/>
      <c r="F504" s="184"/>
      <c r="G504" s="184"/>
      <c r="H504" s="184"/>
      <c r="I504" s="184"/>
      <c r="J504" s="184"/>
      <c r="K504" s="184"/>
      <c r="L504" s="184"/>
      <c r="M504" s="184"/>
      <c r="N504" s="184"/>
      <c r="O504" s="184"/>
      <c r="P504" s="184"/>
      <c r="Q504" s="184"/>
      <c r="R504" s="184"/>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361</v>
      </c>
      <c r="C505" s="180">
        <v>147982</v>
      </c>
      <c r="D505" s="183"/>
      <c r="E505" s="184"/>
      <c r="F505" s="184"/>
      <c r="G505" s="184"/>
      <c r="H505" s="184"/>
      <c r="I505" s="184"/>
      <c r="J505" s="184"/>
      <c r="K505" s="184"/>
      <c r="L505" s="184"/>
      <c r="M505" s="184"/>
      <c r="N505" s="184"/>
      <c r="O505" s="184"/>
      <c r="P505" s="184"/>
      <c r="Q505" s="184"/>
      <c r="R505" s="184"/>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366</v>
      </c>
      <c r="C506" s="180">
        <v>147987</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362</v>
      </c>
      <c r="C507" s="180">
        <v>147988</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405</v>
      </c>
      <c r="C508" s="180">
        <v>148307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406</v>
      </c>
      <c r="C509" s="180">
        <v>148308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93</v>
      </c>
      <c r="C510" s="180">
        <v>101872</v>
      </c>
      <c r="D510" s="183">
        <v>44377</v>
      </c>
      <c r="E510" s="184">
        <v>72.084900000000005</v>
      </c>
      <c r="F510" s="184">
        <v>-28.535699999999999</v>
      </c>
      <c r="G510" s="184">
        <v>387.19139999999999</v>
      </c>
      <c r="H510" s="184">
        <v>275.95580000000001</v>
      </c>
      <c r="I510" s="184">
        <v>141.16130000000001</v>
      </c>
      <c r="J510" s="184">
        <v>60.386400000000002</v>
      </c>
      <c r="K510" s="184">
        <v>25.677900000000001</v>
      </c>
      <c r="L510" s="184">
        <v>11.4725</v>
      </c>
      <c r="M510" s="184">
        <v>11.082000000000001</v>
      </c>
      <c r="N510" s="184">
        <v>9.9563000000000006</v>
      </c>
      <c r="O510" s="184">
        <v>7.3761999999999999</v>
      </c>
      <c r="P510" s="184">
        <v>6.5758000000000001</v>
      </c>
      <c r="Q510" s="184">
        <v>8.5085999999999995</v>
      </c>
      <c r="R510" s="184">
        <v>9.4771000000000001</v>
      </c>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62</v>
      </c>
      <c r="C511" s="180">
        <v>119075</v>
      </c>
      <c r="D511" s="183">
        <v>44377</v>
      </c>
      <c r="E511" s="184">
        <v>76.619600000000005</v>
      </c>
      <c r="F511" s="184">
        <v>-27.9421</v>
      </c>
      <c r="G511" s="184">
        <v>387.83539999999999</v>
      </c>
      <c r="H511" s="184">
        <v>276.5951</v>
      </c>
      <c r="I511" s="184">
        <v>141.7885</v>
      </c>
      <c r="J511" s="184">
        <v>61.023200000000003</v>
      </c>
      <c r="K511" s="184">
        <v>26.120100000000001</v>
      </c>
      <c r="L511" s="184">
        <v>11.955500000000001</v>
      </c>
      <c r="M511" s="184">
        <v>11.6412</v>
      </c>
      <c r="N511" s="184">
        <v>10.549300000000001</v>
      </c>
      <c r="O511" s="184">
        <v>8.0546000000000006</v>
      </c>
      <c r="P511" s="184">
        <v>7.2537000000000003</v>
      </c>
      <c r="Q511" s="184">
        <v>8.4441000000000006</v>
      </c>
      <c r="R511" s="184">
        <v>10.195600000000001</v>
      </c>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94</v>
      </c>
      <c r="C512" s="180"/>
      <c r="D512" s="183">
        <v>44377</v>
      </c>
      <c r="E512" s="184">
        <v>72.084900000000005</v>
      </c>
      <c r="F512" s="184">
        <v>-28.535699999999999</v>
      </c>
      <c r="G512" s="184">
        <v>387.19139999999999</v>
      </c>
      <c r="H512" s="184">
        <v>275.95580000000001</v>
      </c>
      <c r="I512" s="184">
        <v>141.16130000000001</v>
      </c>
      <c r="J512" s="184">
        <v>60.386400000000002</v>
      </c>
      <c r="K512" s="184">
        <v>25.677900000000001</v>
      </c>
      <c r="L512" s="184">
        <v>11.4725</v>
      </c>
      <c r="M512" s="184">
        <v>11.082000000000001</v>
      </c>
      <c r="N512" s="184">
        <v>9.9563000000000006</v>
      </c>
      <c r="O512" s="184">
        <v>7.3761999999999999</v>
      </c>
      <c r="P512" s="184">
        <v>6.5758000000000001</v>
      </c>
      <c r="Q512" s="184">
        <v>8.5085999999999995</v>
      </c>
      <c r="R512" s="184">
        <v>9.4771000000000001</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95</v>
      </c>
      <c r="C513" s="180"/>
      <c r="D513" s="183">
        <v>44377</v>
      </c>
      <c r="E513" s="184">
        <v>72.084900000000005</v>
      </c>
      <c r="F513" s="184">
        <v>-28.535699999999999</v>
      </c>
      <c r="G513" s="184">
        <v>387.19139999999999</v>
      </c>
      <c r="H513" s="184">
        <v>275.95580000000001</v>
      </c>
      <c r="I513" s="184">
        <v>141.16130000000001</v>
      </c>
      <c r="J513" s="184">
        <v>60.386400000000002</v>
      </c>
      <c r="K513" s="184">
        <v>25.677900000000001</v>
      </c>
      <c r="L513" s="184">
        <v>11.4725</v>
      </c>
      <c r="M513" s="184">
        <v>11.082000000000001</v>
      </c>
      <c r="N513" s="184">
        <v>9.9563000000000006</v>
      </c>
      <c r="O513" s="184">
        <v>7.3761999999999999</v>
      </c>
      <c r="P513" s="184">
        <v>6.5758000000000001</v>
      </c>
      <c r="Q513" s="184">
        <v>8.5085999999999995</v>
      </c>
      <c r="R513" s="184">
        <v>9.4771000000000001</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96</v>
      </c>
      <c r="C514" s="180">
        <v>106737</v>
      </c>
      <c r="D514" s="183">
        <v>44377</v>
      </c>
      <c r="E514" s="184">
        <v>28.3825</v>
      </c>
      <c r="F514" s="184">
        <v>-16.068000000000001</v>
      </c>
      <c r="G514" s="184">
        <v>-0.38579999999999998</v>
      </c>
      <c r="H514" s="184">
        <v>-4.5155000000000003</v>
      </c>
      <c r="I514" s="184">
        <v>-3.2477</v>
      </c>
      <c r="J514" s="184">
        <v>-2.6086999999999998</v>
      </c>
      <c r="K514" s="184">
        <v>4.2511000000000001</v>
      </c>
      <c r="L514" s="184">
        <v>-7.6300000000000007E-2</v>
      </c>
      <c r="M514" s="184">
        <v>3.4283999999999999</v>
      </c>
      <c r="N514" s="184">
        <v>2.5969000000000002</v>
      </c>
      <c r="O514" s="184">
        <v>7.9843999999999999</v>
      </c>
      <c r="P514" s="184">
        <v>6.5052000000000003</v>
      </c>
      <c r="Q514" s="184">
        <v>7.8849</v>
      </c>
      <c r="R514" s="184">
        <v>6.3937999999999997</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63</v>
      </c>
      <c r="C515" s="180">
        <v>120048</v>
      </c>
      <c r="D515" s="183">
        <v>44377</v>
      </c>
      <c r="E515" s="184">
        <v>30.2912</v>
      </c>
      <c r="F515" s="184">
        <v>-15.2967</v>
      </c>
      <c r="G515" s="184">
        <v>0.3856</v>
      </c>
      <c r="H515" s="184">
        <v>-3.7326999999999999</v>
      </c>
      <c r="I515" s="184">
        <v>-2.4679000000000002</v>
      </c>
      <c r="J515" s="184">
        <v>-1.83</v>
      </c>
      <c r="K515" s="184">
        <v>5.0442999999999998</v>
      </c>
      <c r="L515" s="184">
        <v>0.71230000000000004</v>
      </c>
      <c r="M515" s="184">
        <v>4.2366999999999999</v>
      </c>
      <c r="N515" s="184">
        <v>3.4051999999999998</v>
      </c>
      <c r="O515" s="184">
        <v>8.8191000000000006</v>
      </c>
      <c r="P515" s="184">
        <v>7.3183999999999996</v>
      </c>
      <c r="Q515" s="184">
        <v>7.7436999999999996</v>
      </c>
      <c r="R515" s="184">
        <v>7.2278000000000002</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407</v>
      </c>
      <c r="C516" s="180">
        <v>106736</v>
      </c>
      <c r="D516" s="183">
        <v>44377</v>
      </c>
      <c r="E516" s="184">
        <v>27.290099999999999</v>
      </c>
      <c r="F516" s="184">
        <v>-16.309999999999999</v>
      </c>
      <c r="G516" s="184">
        <v>-0.64190000000000003</v>
      </c>
      <c r="H516" s="184">
        <v>-4.7723000000000004</v>
      </c>
      <c r="I516" s="184">
        <v>-3.5013999999999998</v>
      </c>
      <c r="J516" s="184">
        <v>-2.8580000000000001</v>
      </c>
      <c r="K516" s="184">
        <v>4</v>
      </c>
      <c r="L516" s="184">
        <v>-0.32140000000000002</v>
      </c>
      <c r="M516" s="184">
        <v>3.1764000000000001</v>
      </c>
      <c r="N516" s="184">
        <v>2.3450000000000002</v>
      </c>
      <c r="O516" s="184">
        <v>7.7199</v>
      </c>
      <c r="P516" s="184">
        <v>6.2412999999999998</v>
      </c>
      <c r="Q516" s="184">
        <v>7.5773000000000001</v>
      </c>
      <c r="R516" s="184">
        <v>6.1364999999999998</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97</v>
      </c>
      <c r="C517" s="180">
        <v>112096</v>
      </c>
      <c r="D517" s="183">
        <v>44377</v>
      </c>
      <c r="E517" s="184">
        <v>28.3916</v>
      </c>
      <c r="F517" s="184">
        <v>0.89990000000000003</v>
      </c>
      <c r="G517" s="184">
        <v>-2.2875999999999999</v>
      </c>
      <c r="H517" s="184">
        <v>-4.0739999999999998</v>
      </c>
      <c r="I517" s="184">
        <v>0.15609999999999999</v>
      </c>
      <c r="J517" s="184">
        <v>1.8028</v>
      </c>
      <c r="K517" s="184">
        <v>6.3491</v>
      </c>
      <c r="L517" s="184">
        <v>4.1176000000000004</v>
      </c>
      <c r="M517" s="184">
        <v>6.5061999999999998</v>
      </c>
      <c r="N517" s="184">
        <v>6.7839</v>
      </c>
      <c r="O517" s="184">
        <v>9.3633000000000006</v>
      </c>
      <c r="P517" s="184">
        <v>8.9571000000000005</v>
      </c>
      <c r="Q517" s="184">
        <v>9.5424000000000007</v>
      </c>
      <c r="R517" s="184">
        <v>9.3912999999999993</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64</v>
      </c>
      <c r="C518" s="180">
        <v>120603</v>
      </c>
      <c r="D518" s="183">
        <v>44377</v>
      </c>
      <c r="E518" s="184">
        <v>29.783000000000001</v>
      </c>
      <c r="F518" s="184">
        <v>1.5932999999999999</v>
      </c>
      <c r="G518" s="184">
        <v>-1.5193000000000001</v>
      </c>
      <c r="H518" s="184">
        <v>-3.3068</v>
      </c>
      <c r="I518" s="184">
        <v>0.93700000000000006</v>
      </c>
      <c r="J518" s="184">
        <v>2.5908000000000002</v>
      </c>
      <c r="K518" s="184">
        <v>7.1494</v>
      </c>
      <c r="L518" s="184">
        <v>4.9238</v>
      </c>
      <c r="M518" s="184">
        <v>7.3167</v>
      </c>
      <c r="N518" s="184">
        <v>7.5960000000000001</v>
      </c>
      <c r="O518" s="184">
        <v>10.133599999999999</v>
      </c>
      <c r="P518" s="184">
        <v>9.7256</v>
      </c>
      <c r="Q518" s="184">
        <v>10.7311</v>
      </c>
      <c r="R518" s="184">
        <v>10.160399999999999</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98</v>
      </c>
      <c r="C519" s="180">
        <v>116583</v>
      </c>
      <c r="D519" s="183">
        <v>44377</v>
      </c>
      <c r="E519" s="184">
        <v>17.463100000000001</v>
      </c>
      <c r="F519" s="184">
        <v>-38.626300000000001</v>
      </c>
      <c r="G519" s="184">
        <v>1.0034000000000001</v>
      </c>
      <c r="H519" s="184">
        <v>-4.3856000000000002</v>
      </c>
      <c r="I519" s="184">
        <v>3.0491999999999999</v>
      </c>
      <c r="J519" s="184">
        <v>-6.9699999999999998E-2</v>
      </c>
      <c r="K519" s="184">
        <v>6.3007</v>
      </c>
      <c r="L519" s="184">
        <v>3.2833999999999999</v>
      </c>
      <c r="M519" s="184">
        <v>5.5598000000000001</v>
      </c>
      <c r="N519" s="184">
        <v>6.0955000000000004</v>
      </c>
      <c r="O519" s="184">
        <v>7.1849999999999996</v>
      </c>
      <c r="P519" s="184">
        <v>5.6369999999999996</v>
      </c>
      <c r="Q519" s="184">
        <v>6.1360999999999999</v>
      </c>
      <c r="R519" s="184">
        <v>7.2320000000000002</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65</v>
      </c>
      <c r="C520" s="180">
        <v>116811</v>
      </c>
      <c r="D520" s="183">
        <v>44377</v>
      </c>
      <c r="E520" s="184">
        <v>18.704999999999998</v>
      </c>
      <c r="F520" s="184">
        <v>-37.817</v>
      </c>
      <c r="G520" s="184">
        <v>1.7565999999999999</v>
      </c>
      <c r="H520" s="184">
        <v>-3.6493000000000002</v>
      </c>
      <c r="I520" s="184">
        <v>3.8107000000000002</v>
      </c>
      <c r="J520" s="184">
        <v>0.68640000000000001</v>
      </c>
      <c r="K520" s="184">
        <v>7.0636000000000001</v>
      </c>
      <c r="L520" s="184">
        <v>4.0292000000000003</v>
      </c>
      <c r="M520" s="184">
        <v>6.3296000000000001</v>
      </c>
      <c r="N520" s="184">
        <v>6.8917999999999999</v>
      </c>
      <c r="O520" s="184">
        <v>8.1457999999999995</v>
      </c>
      <c r="P520" s="184">
        <v>6.7728000000000002</v>
      </c>
      <c r="Q520" s="184">
        <v>6.6288999999999998</v>
      </c>
      <c r="R520" s="184">
        <v>8.0564</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66</v>
      </c>
      <c r="C521" s="180">
        <v>118416</v>
      </c>
      <c r="D521" s="183">
        <v>44377</v>
      </c>
      <c r="E521" s="184">
        <v>29.340499999999999</v>
      </c>
      <c r="F521" s="184">
        <v>-11.938599999999999</v>
      </c>
      <c r="G521" s="184">
        <v>0.39810000000000001</v>
      </c>
      <c r="H521" s="184">
        <v>-0.94169999999999998</v>
      </c>
      <c r="I521" s="184">
        <v>1.0401</v>
      </c>
      <c r="J521" s="184">
        <v>0.22620000000000001</v>
      </c>
      <c r="K521" s="184">
        <v>7.1961000000000004</v>
      </c>
      <c r="L521" s="184">
        <v>0.60540000000000005</v>
      </c>
      <c r="M521" s="184">
        <v>4.7375999999999996</v>
      </c>
      <c r="N521" s="184">
        <v>4.1093000000000002</v>
      </c>
      <c r="O521" s="184">
        <v>10.799099999999999</v>
      </c>
      <c r="P521" s="184">
        <v>9.3161000000000005</v>
      </c>
      <c r="Q521" s="184">
        <v>9.4177</v>
      </c>
      <c r="R521" s="184">
        <v>9.6089000000000002</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99</v>
      </c>
      <c r="C522" s="180">
        <v>111524</v>
      </c>
      <c r="D522" s="183">
        <v>44377</v>
      </c>
      <c r="E522" s="184">
        <v>27.326799999999999</v>
      </c>
      <c r="F522" s="184">
        <v>-12.6846</v>
      </c>
      <c r="G522" s="184">
        <v>-0.4541</v>
      </c>
      <c r="H522" s="184">
        <v>-1.8121</v>
      </c>
      <c r="I522" s="184">
        <v>0.17169999999999999</v>
      </c>
      <c r="J522" s="184">
        <v>-0.6472</v>
      </c>
      <c r="K522" s="184">
        <v>6.2946999999999997</v>
      </c>
      <c r="L522" s="184">
        <v>-0.32090000000000002</v>
      </c>
      <c r="M522" s="184">
        <v>3.8170000000000002</v>
      </c>
      <c r="N522" s="184">
        <v>3.2111000000000001</v>
      </c>
      <c r="O522" s="184">
        <v>9.9422999999999995</v>
      </c>
      <c r="P522" s="184">
        <v>8.4582999999999995</v>
      </c>
      <c r="Q522" s="184">
        <v>8.3148</v>
      </c>
      <c r="R522" s="184">
        <v>8.7172999999999998</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67</v>
      </c>
      <c r="C523" s="180">
        <v>122715</v>
      </c>
      <c r="D523" s="183">
        <v>44377</v>
      </c>
      <c r="E523" s="184">
        <v>17.9572</v>
      </c>
      <c r="F523" s="184">
        <v>-25.7959</v>
      </c>
      <c r="G523" s="184">
        <v>-4.266</v>
      </c>
      <c r="H523" s="184">
        <v>-5.3373999999999997</v>
      </c>
      <c r="I523" s="184">
        <v>-0.79830000000000001</v>
      </c>
      <c r="J523" s="184">
        <v>0.4622</v>
      </c>
      <c r="K523" s="184">
        <v>8.8539999999999992</v>
      </c>
      <c r="L523" s="184">
        <v>5.0926</v>
      </c>
      <c r="M523" s="184">
        <v>7.4532999999999996</v>
      </c>
      <c r="N523" s="184">
        <v>7.5648999999999997</v>
      </c>
      <c r="O523" s="184">
        <v>7.8478000000000003</v>
      </c>
      <c r="P523" s="184">
        <v>7.4371999999999998</v>
      </c>
      <c r="Q523" s="184">
        <v>7.5705</v>
      </c>
      <c r="R523" s="184">
        <v>7.8209999999999997</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100</v>
      </c>
      <c r="C524" s="180">
        <v>122612</v>
      </c>
      <c r="D524" s="183">
        <v>44377</v>
      </c>
      <c r="E524" s="184">
        <v>17.192299999999999</v>
      </c>
      <c r="F524" s="184">
        <v>-26.094799999999999</v>
      </c>
      <c r="G524" s="184">
        <v>-4.4981</v>
      </c>
      <c r="H524" s="184">
        <v>-5.5746000000000002</v>
      </c>
      <c r="I524" s="184">
        <v>-1.0459000000000001</v>
      </c>
      <c r="J524" s="184">
        <v>0.21229999999999999</v>
      </c>
      <c r="K524" s="184">
        <v>8.5983999999999998</v>
      </c>
      <c r="L524" s="184">
        <v>4.7271000000000001</v>
      </c>
      <c r="M524" s="184">
        <v>7.0263999999999998</v>
      </c>
      <c r="N524" s="184">
        <v>7.0930999999999997</v>
      </c>
      <c r="O524" s="184">
        <v>7.2245999999999997</v>
      </c>
      <c r="P524" s="184">
        <v>6.8293999999999997</v>
      </c>
      <c r="Q524" s="184">
        <v>6.9882999999999997</v>
      </c>
      <c r="R524" s="184">
        <v>7.2356999999999996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68</v>
      </c>
      <c r="C525" s="180">
        <v>145589</v>
      </c>
      <c r="D525" s="183">
        <v>44377</v>
      </c>
      <c r="E525" s="184">
        <v>1210.2958000000001</v>
      </c>
      <c r="F525" s="184">
        <v>-10.1905</v>
      </c>
      <c r="G525" s="184">
        <v>-3.3195000000000001</v>
      </c>
      <c r="H525" s="184">
        <v>-4.9901999999999997</v>
      </c>
      <c r="I525" s="184">
        <v>-4.3943000000000003</v>
      </c>
      <c r="J525" s="184">
        <v>-1.3875</v>
      </c>
      <c r="K525" s="184">
        <v>5.0293999999999999</v>
      </c>
      <c r="L525" s="184">
        <v>2.8079000000000001</v>
      </c>
      <c r="M525" s="184">
        <v>7.0662000000000003</v>
      </c>
      <c r="N525" s="184">
        <v>5.2922000000000002</v>
      </c>
      <c r="O525" s="184"/>
      <c r="P525" s="184"/>
      <c r="Q525" s="184">
        <v>7.7012999999999998</v>
      </c>
      <c r="R525" s="184">
        <v>6.7150999999999996</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101</v>
      </c>
      <c r="C526" s="180">
        <v>145590</v>
      </c>
      <c r="D526" s="183">
        <v>44377</v>
      </c>
      <c r="E526" s="184">
        <v>1194.3092999999999</v>
      </c>
      <c r="F526" s="184">
        <v>-10.7056</v>
      </c>
      <c r="G526" s="184">
        <v>-3.8365</v>
      </c>
      <c r="H526" s="184">
        <v>-5.5057</v>
      </c>
      <c r="I526" s="184">
        <v>-4.9096000000000002</v>
      </c>
      <c r="J526" s="184">
        <v>-1.9028</v>
      </c>
      <c r="K526" s="184">
        <v>4.5034000000000001</v>
      </c>
      <c r="L526" s="184">
        <v>2.2850999999999999</v>
      </c>
      <c r="M526" s="184">
        <v>6.5229999999999997</v>
      </c>
      <c r="N526" s="184">
        <v>4.7473999999999998</v>
      </c>
      <c r="O526" s="184"/>
      <c r="P526" s="184"/>
      <c r="Q526" s="184">
        <v>7.1460999999999997</v>
      </c>
      <c r="R526" s="184">
        <v>6.1647999999999996</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69</v>
      </c>
      <c r="C527" s="180">
        <v>120435</v>
      </c>
      <c r="D527" s="183">
        <v>44377</v>
      </c>
      <c r="E527" s="184">
        <v>34.196599999999997</v>
      </c>
      <c r="F527" s="184">
        <v>-14.190300000000001</v>
      </c>
      <c r="G527" s="184">
        <v>-0.72570000000000001</v>
      </c>
      <c r="H527" s="184">
        <v>-0.88419999999999999</v>
      </c>
      <c r="I527" s="184">
        <v>-1.6380999999999999</v>
      </c>
      <c r="J527" s="184">
        <v>-1.1406000000000001</v>
      </c>
      <c r="K527" s="184">
        <v>5.0868000000000002</v>
      </c>
      <c r="L527" s="184">
        <v>2.2368000000000001</v>
      </c>
      <c r="M527" s="184">
        <v>4.5589000000000004</v>
      </c>
      <c r="N527" s="184">
        <v>4.6384999999999996</v>
      </c>
      <c r="O527" s="184">
        <v>6.7630999999999997</v>
      </c>
      <c r="P527" s="184">
        <v>7.3426999999999998</v>
      </c>
      <c r="Q527" s="184">
        <v>8.1008999999999993</v>
      </c>
      <c r="R527" s="184">
        <v>6.2497999999999996</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102</v>
      </c>
      <c r="C528" s="180">
        <v>101806</v>
      </c>
      <c r="D528" s="183">
        <v>44377</v>
      </c>
      <c r="E528" s="184">
        <v>32.616999999999997</v>
      </c>
      <c r="F528" s="184">
        <v>-14.8773</v>
      </c>
      <c r="G528" s="184">
        <v>-1.4544999999999999</v>
      </c>
      <c r="H528" s="184">
        <v>-1.6141000000000001</v>
      </c>
      <c r="I528" s="184">
        <v>-2.3637999999999999</v>
      </c>
      <c r="J528" s="184">
        <v>-1.8653</v>
      </c>
      <c r="K528" s="184">
        <v>4.3482000000000003</v>
      </c>
      <c r="L528" s="184">
        <v>1.5003</v>
      </c>
      <c r="M528" s="184">
        <v>3.806</v>
      </c>
      <c r="N528" s="184">
        <v>3.8774999999999999</v>
      </c>
      <c r="O528" s="184">
        <v>6.1189</v>
      </c>
      <c r="P528" s="184">
        <v>6.7123999999999997</v>
      </c>
      <c r="Q528" s="184">
        <v>6.7778999999999998</v>
      </c>
      <c r="R528" s="184">
        <v>5.5534999999999997</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70</v>
      </c>
      <c r="C529" s="180">
        <v>119755</v>
      </c>
      <c r="D529" s="183">
        <v>44377</v>
      </c>
      <c r="E529" s="184">
        <v>31.0185</v>
      </c>
      <c r="F529" s="184">
        <v>-4.2356999999999996</v>
      </c>
      <c r="G529" s="184">
        <v>-2.9641000000000002</v>
      </c>
      <c r="H529" s="184">
        <v>-1.8989</v>
      </c>
      <c r="I529" s="184">
        <v>0.21010000000000001</v>
      </c>
      <c r="J529" s="184">
        <v>3.5594000000000001</v>
      </c>
      <c r="K529" s="184">
        <v>6.4550999999999998</v>
      </c>
      <c r="L529" s="184">
        <v>2.0061</v>
      </c>
      <c r="M529" s="184">
        <v>5.9519000000000002</v>
      </c>
      <c r="N529" s="184">
        <v>5.9039000000000001</v>
      </c>
      <c r="O529" s="184">
        <v>10.381500000000001</v>
      </c>
      <c r="P529" s="184">
        <v>9.4641999999999999</v>
      </c>
      <c r="Q529" s="184">
        <v>9.6347000000000005</v>
      </c>
      <c r="R529" s="184">
        <v>9.1318999999999999</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103</v>
      </c>
      <c r="C530" s="180">
        <v>108511</v>
      </c>
      <c r="D530" s="183">
        <v>44377</v>
      </c>
      <c r="E530" s="184">
        <v>29.412600000000001</v>
      </c>
      <c r="F530" s="184">
        <v>-4.9631999999999996</v>
      </c>
      <c r="G530" s="184">
        <v>-3.6962000000000002</v>
      </c>
      <c r="H530" s="184">
        <v>-2.6223999999999998</v>
      </c>
      <c r="I530" s="184">
        <v>-0.52290000000000003</v>
      </c>
      <c r="J530" s="184">
        <v>2.82</v>
      </c>
      <c r="K530" s="184">
        <v>5.7057000000000002</v>
      </c>
      <c r="L530" s="184">
        <v>1.266</v>
      </c>
      <c r="M530" s="184">
        <v>5.1974</v>
      </c>
      <c r="N530" s="184">
        <v>5.1558000000000002</v>
      </c>
      <c r="O530" s="184">
        <v>9.6537000000000006</v>
      </c>
      <c r="P530" s="184">
        <v>8.7906999999999993</v>
      </c>
      <c r="Q530" s="184">
        <v>8.5830000000000002</v>
      </c>
      <c r="R530" s="184">
        <v>8.3911999999999995</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71</v>
      </c>
      <c r="C531" s="180">
        <v>119428</v>
      </c>
      <c r="D531" s="183">
        <v>44377</v>
      </c>
      <c r="E531" s="184">
        <v>24.834099999999999</v>
      </c>
      <c r="F531" s="184">
        <v>-26.436399999999999</v>
      </c>
      <c r="G531" s="184">
        <v>2.0287999999999999</v>
      </c>
      <c r="H531" s="184">
        <v>-0.126</v>
      </c>
      <c r="I531" s="184">
        <v>-2.9257</v>
      </c>
      <c r="J531" s="184">
        <v>-0.72989999999999999</v>
      </c>
      <c r="K531" s="184">
        <v>5.2068000000000003</v>
      </c>
      <c r="L531" s="184">
        <v>-0.39250000000000002</v>
      </c>
      <c r="M531" s="184">
        <v>3.5190999999999999</v>
      </c>
      <c r="N531" s="184">
        <v>3.5444</v>
      </c>
      <c r="O531" s="184">
        <v>8.9461999999999993</v>
      </c>
      <c r="P531" s="184">
        <v>8.3445999999999998</v>
      </c>
      <c r="Q531" s="184">
        <v>8.8630999999999993</v>
      </c>
      <c r="R531" s="184">
        <v>7.8274999999999997</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104</v>
      </c>
      <c r="C532" s="180">
        <v>118053</v>
      </c>
      <c r="D532" s="183">
        <v>44377</v>
      </c>
      <c r="E532" s="184">
        <v>23.486599999999999</v>
      </c>
      <c r="F532" s="184">
        <v>-27.176100000000002</v>
      </c>
      <c r="G532" s="184">
        <v>1.3057000000000001</v>
      </c>
      <c r="H532" s="184">
        <v>-0.84350000000000003</v>
      </c>
      <c r="I532" s="184">
        <v>-3.6469999999999998</v>
      </c>
      <c r="J532" s="184">
        <v>-1.4486000000000001</v>
      </c>
      <c r="K532" s="184">
        <v>4.4790999999999999</v>
      </c>
      <c r="L532" s="184">
        <v>-1.109</v>
      </c>
      <c r="M532" s="184">
        <v>2.7989000000000002</v>
      </c>
      <c r="N532" s="184">
        <v>2.8300999999999998</v>
      </c>
      <c r="O532" s="184">
        <v>8.1653000000000002</v>
      </c>
      <c r="P532" s="184">
        <v>7.5031999999999996</v>
      </c>
      <c r="Q532" s="184">
        <v>5.9207999999999998</v>
      </c>
      <c r="R532" s="184">
        <v>7.09</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2005</v>
      </c>
      <c r="C533" s="180">
        <v>144403</v>
      </c>
      <c r="D533" s="183">
        <v>44377</v>
      </c>
      <c r="E533" s="184">
        <v>12.0861</v>
      </c>
      <c r="F533" s="184">
        <v>-8.1522000000000006</v>
      </c>
      <c r="G533" s="184">
        <v>-2.4152</v>
      </c>
      <c r="H533" s="184">
        <v>-4.6553000000000004</v>
      </c>
      <c r="I533" s="184">
        <v>0</v>
      </c>
      <c r="J533" s="184">
        <v>1.0350999999999999</v>
      </c>
      <c r="K533" s="184">
        <v>4.7201000000000004</v>
      </c>
      <c r="L533" s="184">
        <v>3.5806</v>
      </c>
      <c r="M533" s="184">
        <v>4.7671000000000001</v>
      </c>
      <c r="N533" s="184">
        <v>5.1230000000000002</v>
      </c>
      <c r="O533" s="184"/>
      <c r="P533" s="184"/>
      <c r="Q533" s="184">
        <v>6.8418000000000001</v>
      </c>
      <c r="R533" s="184">
        <v>6.4989999999999997</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2006</v>
      </c>
      <c r="C534" s="180">
        <v>144401</v>
      </c>
      <c r="D534" s="183">
        <v>44377</v>
      </c>
      <c r="E534" s="184">
        <v>11.7098</v>
      </c>
      <c r="F534" s="184">
        <v>-9.3486999999999991</v>
      </c>
      <c r="G534" s="184">
        <v>-3.5516999999999999</v>
      </c>
      <c r="H534" s="184">
        <v>-5.7380000000000004</v>
      </c>
      <c r="I534" s="184">
        <v>-1.1128</v>
      </c>
      <c r="J534" s="184">
        <v>-5.67E-2</v>
      </c>
      <c r="K534" s="184">
        <v>3.6242000000000001</v>
      </c>
      <c r="L534" s="184">
        <v>2.4969000000000001</v>
      </c>
      <c r="M534" s="184">
        <v>3.6718999999999999</v>
      </c>
      <c r="N534" s="184">
        <v>3.9918999999999998</v>
      </c>
      <c r="O534" s="184"/>
      <c r="P534" s="184"/>
      <c r="Q534" s="184">
        <v>5.6679000000000004</v>
      </c>
      <c r="R534" s="184">
        <v>5.3273999999999999</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72</v>
      </c>
      <c r="C535" s="180">
        <v>140769</v>
      </c>
      <c r="D535" s="183">
        <v>44377</v>
      </c>
      <c r="E535" s="184">
        <v>13.9979</v>
      </c>
      <c r="F535" s="184">
        <v>-14.335800000000001</v>
      </c>
      <c r="G535" s="184">
        <v>-1.095</v>
      </c>
      <c r="H535" s="184">
        <v>-3.0528</v>
      </c>
      <c r="I535" s="184">
        <v>-2.1400999999999999</v>
      </c>
      <c r="J535" s="184">
        <v>-0.1343</v>
      </c>
      <c r="K535" s="184">
        <v>5.0488999999999997</v>
      </c>
      <c r="L535" s="184">
        <v>2.5213999999999999</v>
      </c>
      <c r="M535" s="184">
        <v>4.0514999999999999</v>
      </c>
      <c r="N535" s="184">
        <v>3.8534999999999999</v>
      </c>
      <c r="O535" s="184">
        <v>9.8359000000000005</v>
      </c>
      <c r="P535" s="184"/>
      <c r="Q535" s="184">
        <v>8.1923999999999992</v>
      </c>
      <c r="R535" s="184">
        <v>8.8256999999999994</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105</v>
      </c>
      <c r="C536" s="180">
        <v>140771</v>
      </c>
      <c r="D536" s="183">
        <v>44377</v>
      </c>
      <c r="E536" s="184">
        <v>13.285</v>
      </c>
      <c r="F536" s="184">
        <v>-15.104799999999999</v>
      </c>
      <c r="G536" s="184">
        <v>-2.0326</v>
      </c>
      <c r="H536" s="184">
        <v>-4.0004</v>
      </c>
      <c r="I536" s="184">
        <v>-3.0773999999999999</v>
      </c>
      <c r="J536" s="184">
        <v>-1.0895999999999999</v>
      </c>
      <c r="K536" s="184">
        <v>4.0881999999999996</v>
      </c>
      <c r="L536" s="184">
        <v>1.5548</v>
      </c>
      <c r="M536" s="184">
        <v>3.0752000000000002</v>
      </c>
      <c r="N536" s="184">
        <v>2.8832</v>
      </c>
      <c r="O536" s="184">
        <v>8.6211000000000002</v>
      </c>
      <c r="P536" s="184"/>
      <c r="Q536" s="184">
        <v>6.8764000000000003</v>
      </c>
      <c r="R536" s="184">
        <v>7.7557999999999998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106</v>
      </c>
      <c r="C537" s="180">
        <v>102849</v>
      </c>
      <c r="D537" s="183">
        <v>44377</v>
      </c>
      <c r="E537" s="184">
        <v>29.224399999999999</v>
      </c>
      <c r="F537" s="184">
        <v>61.301600000000001</v>
      </c>
      <c r="G537" s="184">
        <v>-23.678100000000001</v>
      </c>
      <c r="H537" s="184">
        <v>-18.809000000000001</v>
      </c>
      <c r="I537" s="184">
        <v>-8.9350000000000005</v>
      </c>
      <c r="J537" s="184">
        <v>0.8901</v>
      </c>
      <c r="K537" s="184">
        <v>5.2949999999999999</v>
      </c>
      <c r="L537" s="184">
        <v>1.0943000000000001</v>
      </c>
      <c r="M537" s="184">
        <v>5.7687999999999997</v>
      </c>
      <c r="N537" s="184">
        <v>3.8908999999999998</v>
      </c>
      <c r="O537" s="184">
        <v>8.3230000000000004</v>
      </c>
      <c r="P537" s="184">
        <v>7.2701000000000002</v>
      </c>
      <c r="Q537" s="184">
        <v>6.66</v>
      </c>
      <c r="R537" s="184">
        <v>7.3022999999999998</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73</v>
      </c>
      <c r="C538" s="180">
        <v>118747</v>
      </c>
      <c r="D538" s="183">
        <v>44377</v>
      </c>
      <c r="E538" s="184">
        <v>30.852699999999999</v>
      </c>
      <c r="F538" s="184">
        <v>61.622</v>
      </c>
      <c r="G538" s="184">
        <v>-23.2788</v>
      </c>
      <c r="H538" s="184">
        <v>-18.4071</v>
      </c>
      <c r="I538" s="184">
        <v>-8.5404999999999998</v>
      </c>
      <c r="J538" s="184">
        <v>1.2992999999999999</v>
      </c>
      <c r="K538" s="184">
        <v>5.7121000000000004</v>
      </c>
      <c r="L538" s="184">
        <v>1.5167999999999999</v>
      </c>
      <c r="M538" s="184">
        <v>6.2150999999999996</v>
      </c>
      <c r="N538" s="184">
        <v>4.3388999999999998</v>
      </c>
      <c r="O538" s="184">
        <v>8.9734999999999996</v>
      </c>
      <c r="P538" s="184">
        <v>7.9359000000000002</v>
      </c>
      <c r="Q538" s="184">
        <v>8.5268999999999995</v>
      </c>
      <c r="R538" s="184">
        <v>7.8806000000000003</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107</v>
      </c>
      <c r="C539" s="180">
        <v>116485</v>
      </c>
      <c r="D539" s="183">
        <v>44377</v>
      </c>
      <c r="E539" s="184">
        <v>2101.9812000000002</v>
      </c>
      <c r="F539" s="184">
        <v>-15.932</v>
      </c>
      <c r="G539" s="184">
        <v>-7.5156000000000001</v>
      </c>
      <c r="H539" s="184">
        <v>-10.3574</v>
      </c>
      <c r="I539" s="184">
        <v>-6.0251999999999999</v>
      </c>
      <c r="J539" s="184">
        <v>-2.3405</v>
      </c>
      <c r="K539" s="184">
        <v>5.0141999999999998</v>
      </c>
      <c r="L539" s="184">
        <v>1.3345</v>
      </c>
      <c r="M539" s="184">
        <v>3.7046999999999999</v>
      </c>
      <c r="N539" s="184">
        <v>3.6187</v>
      </c>
      <c r="O539" s="184">
        <v>8.5495999999999999</v>
      </c>
      <c r="P539" s="184">
        <v>8.0086999999999993</v>
      </c>
      <c r="Q539" s="184">
        <v>8.1593999999999998</v>
      </c>
      <c r="R539" s="184">
        <v>6.8212000000000002</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74</v>
      </c>
      <c r="C540" s="180">
        <v>120084</v>
      </c>
      <c r="D540" s="183">
        <v>44377</v>
      </c>
      <c r="E540" s="184">
        <v>2271.2417</v>
      </c>
      <c r="F540" s="184">
        <v>-14.7227</v>
      </c>
      <c r="G540" s="184">
        <v>-6.3070000000000004</v>
      </c>
      <c r="H540" s="184">
        <v>-9.1498000000000008</v>
      </c>
      <c r="I540" s="184">
        <v>-4.8178999999999998</v>
      </c>
      <c r="J540" s="184">
        <v>-1.1325000000000001</v>
      </c>
      <c r="K540" s="184">
        <v>6.2412999999999998</v>
      </c>
      <c r="L540" s="184">
        <v>2.5573000000000001</v>
      </c>
      <c r="M540" s="184">
        <v>4.8768000000000002</v>
      </c>
      <c r="N540" s="184">
        <v>4.7342000000000004</v>
      </c>
      <c r="O540" s="184">
        <v>9.5066000000000006</v>
      </c>
      <c r="P540" s="184">
        <v>9.1047999999999991</v>
      </c>
      <c r="Q540" s="184">
        <v>8.9710000000000001</v>
      </c>
      <c r="R540" s="184">
        <v>7.8102</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108</v>
      </c>
      <c r="C541" s="180">
        <v>100963</v>
      </c>
      <c r="D541" s="183"/>
      <c r="E541" s="184"/>
      <c r="F541" s="184"/>
      <c r="G541" s="184"/>
      <c r="H541" s="184"/>
      <c r="I541" s="184"/>
      <c r="J541" s="184"/>
      <c r="K541" s="184"/>
      <c r="L541" s="184"/>
      <c r="M541" s="184"/>
      <c r="N541" s="184"/>
      <c r="O541" s="184"/>
      <c r="P541" s="184"/>
      <c r="Q541" s="184"/>
      <c r="R541" s="184"/>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75</v>
      </c>
      <c r="C542" s="180">
        <v>119461</v>
      </c>
      <c r="D542" s="183"/>
      <c r="E542" s="184"/>
      <c r="F542" s="184"/>
      <c r="G542" s="184"/>
      <c r="H542" s="184"/>
      <c r="I542" s="184"/>
      <c r="J542" s="184"/>
      <c r="K542" s="184"/>
      <c r="L542" s="184"/>
      <c r="M542" s="184"/>
      <c r="N542" s="184"/>
      <c r="O542" s="184"/>
      <c r="P542" s="184"/>
      <c r="Q542" s="184"/>
      <c r="R542" s="184"/>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109</v>
      </c>
      <c r="C543" s="180">
        <v>100172</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76</v>
      </c>
      <c r="C544" s="180">
        <v>120830</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77</v>
      </c>
      <c r="C545" s="180">
        <v>134494</v>
      </c>
      <c r="D545" s="183">
        <v>44377</v>
      </c>
      <c r="E545" s="184">
        <v>16.519100000000002</v>
      </c>
      <c r="F545" s="184">
        <v>4.6406999999999998</v>
      </c>
      <c r="G545" s="184">
        <v>0.75129999999999997</v>
      </c>
      <c r="H545" s="184">
        <v>-0.88370000000000004</v>
      </c>
      <c r="I545" s="184">
        <v>-2.633</v>
      </c>
      <c r="J545" s="184">
        <v>-1.3843000000000001</v>
      </c>
      <c r="K545" s="184">
        <v>4.2626999999999997</v>
      </c>
      <c r="L545" s="184">
        <v>2.1858</v>
      </c>
      <c r="M545" s="184">
        <v>4.3023999999999996</v>
      </c>
      <c r="N545" s="184">
        <v>4.2016999999999998</v>
      </c>
      <c r="O545" s="184">
        <v>8.6013999999999999</v>
      </c>
      <c r="P545" s="184">
        <v>8.2951999999999995</v>
      </c>
      <c r="Q545" s="184">
        <v>8.5464000000000002</v>
      </c>
      <c r="R545" s="184">
        <v>7.6638000000000002</v>
      </c>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110</v>
      </c>
      <c r="C546" s="180">
        <v>141061</v>
      </c>
      <c r="D546" s="183">
        <v>44377</v>
      </c>
      <c r="E546" s="184">
        <v>16.4407</v>
      </c>
      <c r="F546" s="184">
        <v>4.4406999999999996</v>
      </c>
      <c r="G546" s="184">
        <v>0.62170000000000003</v>
      </c>
      <c r="H546" s="184">
        <v>-1.0146999999999999</v>
      </c>
      <c r="I546" s="184">
        <v>-2.7722000000000002</v>
      </c>
      <c r="J546" s="184">
        <v>-1.5048999999999999</v>
      </c>
      <c r="K546" s="184">
        <v>4.1402999999999999</v>
      </c>
      <c r="L546" s="184">
        <v>2.0642999999999998</v>
      </c>
      <c r="M546" s="184">
        <v>4.1780999999999997</v>
      </c>
      <c r="N546" s="184">
        <v>4.0768000000000004</v>
      </c>
      <c r="O546" s="184">
        <v>8.4717000000000002</v>
      </c>
      <c r="P546" s="184">
        <v>8.1760999999999999</v>
      </c>
      <c r="Q546" s="184">
        <v>8.4290000000000003</v>
      </c>
      <c r="R546" s="184">
        <v>7.5297999999999998</v>
      </c>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78</v>
      </c>
      <c r="C547" s="180">
        <v>119671</v>
      </c>
      <c r="D547" s="183">
        <v>44377</v>
      </c>
      <c r="E547" s="184">
        <v>29.5199</v>
      </c>
      <c r="F547" s="184">
        <v>-3.8325999999999998</v>
      </c>
      <c r="G547" s="184">
        <v>1.2366999999999999</v>
      </c>
      <c r="H547" s="184">
        <v>1.6255999999999999</v>
      </c>
      <c r="I547" s="184">
        <v>3.7944</v>
      </c>
      <c r="J547" s="184">
        <v>2.2677</v>
      </c>
      <c r="K547" s="184">
        <v>4.1694000000000004</v>
      </c>
      <c r="L547" s="184">
        <v>1.6121000000000001</v>
      </c>
      <c r="M547" s="184">
        <v>4.8108000000000004</v>
      </c>
      <c r="N547" s="184">
        <v>4.0091999999999999</v>
      </c>
      <c r="O547" s="184">
        <v>10.0609</v>
      </c>
      <c r="P547" s="184">
        <v>9.0327000000000002</v>
      </c>
      <c r="Q547" s="184">
        <v>8.8442000000000007</v>
      </c>
      <c r="R547" s="184">
        <v>8.8132000000000001</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111</v>
      </c>
      <c r="C548" s="180">
        <v>102205</v>
      </c>
      <c r="D548" s="183">
        <v>44377</v>
      </c>
      <c r="E548" s="184">
        <v>27.851400000000002</v>
      </c>
      <c r="F548" s="184">
        <v>-4.5862999999999996</v>
      </c>
      <c r="G548" s="184">
        <v>0.4718</v>
      </c>
      <c r="H548" s="184">
        <v>0.86129999999999995</v>
      </c>
      <c r="I548" s="184">
        <v>3.0270999999999999</v>
      </c>
      <c r="J548" s="184">
        <v>1.4992000000000001</v>
      </c>
      <c r="K548" s="184">
        <v>3.3934000000000002</v>
      </c>
      <c r="L548" s="184">
        <v>0.83879999999999999</v>
      </c>
      <c r="M548" s="184">
        <v>4.0155000000000003</v>
      </c>
      <c r="N548" s="184">
        <v>3.2145000000000001</v>
      </c>
      <c r="O548" s="184">
        <v>9.2809000000000008</v>
      </c>
      <c r="P548" s="184">
        <v>8.2440999999999995</v>
      </c>
      <c r="Q548" s="184">
        <v>6.0370999999999997</v>
      </c>
      <c r="R548" s="184">
        <v>8.0724</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79</v>
      </c>
      <c r="C549" s="180">
        <v>119097</v>
      </c>
      <c r="D549" s="183">
        <v>44377</v>
      </c>
      <c r="E549" s="184">
        <v>35.505200000000002</v>
      </c>
      <c r="F549" s="184">
        <v>-0.71960000000000002</v>
      </c>
      <c r="G549" s="184">
        <v>-3.2471000000000001</v>
      </c>
      <c r="H549" s="184">
        <v>-4.0502000000000002</v>
      </c>
      <c r="I549" s="184">
        <v>-3.3807</v>
      </c>
      <c r="J549" s="184">
        <v>1.0071000000000001</v>
      </c>
      <c r="K549" s="184">
        <v>6.6695000000000002</v>
      </c>
      <c r="L549" s="184">
        <v>4.0346000000000002</v>
      </c>
      <c r="M549" s="184">
        <v>6.3676000000000004</v>
      </c>
      <c r="N549" s="184">
        <v>5.5571000000000002</v>
      </c>
      <c r="O549" s="184">
        <v>8.4375999999999998</v>
      </c>
      <c r="P549" s="184">
        <v>7.8895</v>
      </c>
      <c r="Q549" s="184">
        <v>9.1433</v>
      </c>
      <c r="R549" s="184">
        <v>8.1072000000000006</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112</v>
      </c>
      <c r="C550" s="180">
        <v>101909</v>
      </c>
      <c r="D550" s="183">
        <v>44377</v>
      </c>
      <c r="E550" s="184">
        <v>32.569499999999998</v>
      </c>
      <c r="F550" s="184">
        <v>-1.1206</v>
      </c>
      <c r="G550" s="184">
        <v>-3.6516000000000002</v>
      </c>
      <c r="H550" s="184">
        <v>-4.4469000000000003</v>
      </c>
      <c r="I550" s="184">
        <v>-3.7808000000000002</v>
      </c>
      <c r="J550" s="184">
        <v>0.59460000000000002</v>
      </c>
      <c r="K550" s="184">
        <v>6.2786</v>
      </c>
      <c r="L550" s="184">
        <v>3.3519000000000001</v>
      </c>
      <c r="M550" s="184">
        <v>5.4450000000000003</v>
      </c>
      <c r="N550" s="184">
        <v>4.5231000000000003</v>
      </c>
      <c r="O550" s="184">
        <v>7.3226000000000004</v>
      </c>
      <c r="P550" s="184">
        <v>6.7769000000000004</v>
      </c>
      <c r="Q550" s="184">
        <v>6.8445</v>
      </c>
      <c r="R550" s="184">
        <v>6.9892000000000003</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113</v>
      </c>
      <c r="C551" s="180">
        <v>116555</v>
      </c>
      <c r="D551" s="183">
        <v>44377</v>
      </c>
      <c r="E551" s="184">
        <v>18.954599999999999</v>
      </c>
      <c r="F551" s="184">
        <v>-22.131599999999999</v>
      </c>
      <c r="G551" s="184">
        <v>-2.6179999999999999</v>
      </c>
      <c r="H551" s="184">
        <v>-8.5413999999999994</v>
      </c>
      <c r="I551" s="184">
        <v>-5.9695999999999998</v>
      </c>
      <c r="J551" s="184">
        <v>-3.1711</v>
      </c>
      <c r="K551" s="184">
        <v>4.7767999999999997</v>
      </c>
      <c r="L551" s="184">
        <v>-9.4100000000000003E-2</v>
      </c>
      <c r="M551" s="184">
        <v>3.5228000000000002</v>
      </c>
      <c r="N551" s="184">
        <v>3.1463999999999999</v>
      </c>
      <c r="O551" s="184">
        <v>8.3416999999999994</v>
      </c>
      <c r="P551" s="184">
        <v>6.5934999999999997</v>
      </c>
      <c r="Q551" s="184">
        <v>7.0522999999999998</v>
      </c>
      <c r="R551" s="184">
        <v>7.4405999999999999</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80</v>
      </c>
      <c r="C552" s="180">
        <v>119311</v>
      </c>
      <c r="D552" s="183">
        <v>44377</v>
      </c>
      <c r="E552" s="184">
        <v>19.8215</v>
      </c>
      <c r="F552" s="184">
        <v>-21.899899999999999</v>
      </c>
      <c r="G552" s="184">
        <v>-2.2827000000000002</v>
      </c>
      <c r="H552" s="184">
        <v>-8.1945999999999994</v>
      </c>
      <c r="I552" s="184">
        <v>-5.6173999999999999</v>
      </c>
      <c r="J552" s="184">
        <v>-2.8386</v>
      </c>
      <c r="K552" s="184">
        <v>5.1315</v>
      </c>
      <c r="L552" s="184">
        <v>0.1225</v>
      </c>
      <c r="M552" s="184">
        <v>3.7372999999999998</v>
      </c>
      <c r="N552" s="184">
        <v>3.3942000000000001</v>
      </c>
      <c r="O552" s="184">
        <v>8.6069999999999993</v>
      </c>
      <c r="P552" s="184">
        <v>7.0293999999999999</v>
      </c>
      <c r="Q552" s="184">
        <v>7.3726000000000003</v>
      </c>
      <c r="R552" s="184">
        <v>7.7192999999999996</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363</v>
      </c>
      <c r="C553" s="180">
        <v>148118</v>
      </c>
      <c r="D553" s="183">
        <v>44377</v>
      </c>
      <c r="E553" s="184">
        <v>0.32190000000000002</v>
      </c>
      <c r="F553" s="184">
        <v>11.3424</v>
      </c>
      <c r="G553" s="184">
        <v>11.3566</v>
      </c>
      <c r="H553" s="184">
        <v>11.3636</v>
      </c>
      <c r="I553" s="184">
        <v>11.388500000000001</v>
      </c>
      <c r="J553" s="184">
        <v>11.105700000000001</v>
      </c>
      <c r="K553" s="184">
        <v>11.2811</v>
      </c>
      <c r="L553" s="184">
        <v>-40.119900000000001</v>
      </c>
      <c r="M553" s="184">
        <v>-24.4941</v>
      </c>
      <c r="N553" s="184">
        <v>-16.541399999999999</v>
      </c>
      <c r="O553" s="184"/>
      <c r="P553" s="184"/>
      <c r="Q553" s="184">
        <v>-10.3223</v>
      </c>
      <c r="R553" s="184"/>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367</v>
      </c>
      <c r="C554" s="180">
        <v>148117</v>
      </c>
      <c r="D554" s="183">
        <v>44377</v>
      </c>
      <c r="E554" s="184">
        <v>0.30690000000000001</v>
      </c>
      <c r="F554" s="184">
        <v>11.897</v>
      </c>
      <c r="G554" s="184">
        <v>11.9125</v>
      </c>
      <c r="H554" s="184">
        <v>11.920299999999999</v>
      </c>
      <c r="I554" s="184">
        <v>11.0906</v>
      </c>
      <c r="J554" s="184">
        <v>10.918699999999999</v>
      </c>
      <c r="K554" s="184">
        <v>11.3012</v>
      </c>
      <c r="L554" s="184">
        <v>-40.475000000000001</v>
      </c>
      <c r="M554" s="184">
        <v>-24.744700000000002</v>
      </c>
      <c r="N554" s="184">
        <v>-16.739000000000001</v>
      </c>
      <c r="O554" s="184"/>
      <c r="P554" s="184"/>
      <c r="Q554" s="184">
        <v>-10.471</v>
      </c>
      <c r="R554" s="184"/>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81</v>
      </c>
      <c r="C555" s="180">
        <v>120762</v>
      </c>
      <c r="D555" s="183">
        <v>44377</v>
      </c>
      <c r="E555" s="184">
        <v>22.344200000000001</v>
      </c>
      <c r="F555" s="184">
        <v>-9.3087999999999997</v>
      </c>
      <c r="G555" s="184">
        <v>-0.71870000000000001</v>
      </c>
      <c r="H555" s="184">
        <v>-1.9827999999999999</v>
      </c>
      <c r="I555" s="184">
        <v>0.59519999999999995</v>
      </c>
      <c r="J555" s="184">
        <v>0.90659999999999996</v>
      </c>
      <c r="K555" s="184">
        <v>3.7822</v>
      </c>
      <c r="L555" s="184">
        <v>1.3427</v>
      </c>
      <c r="M555" s="184">
        <v>3.3595999999999999</v>
      </c>
      <c r="N555" s="184">
        <v>3.0360999999999998</v>
      </c>
      <c r="O555" s="184">
        <v>2.5114999999999998</v>
      </c>
      <c r="P555" s="184">
        <v>4.9532999999999996</v>
      </c>
      <c r="Q555" s="184">
        <v>7.0448000000000004</v>
      </c>
      <c r="R555" s="184">
        <v>5.0517000000000003</v>
      </c>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114</v>
      </c>
      <c r="C556" s="180">
        <v>113077</v>
      </c>
      <c r="D556" s="183">
        <v>44377</v>
      </c>
      <c r="E556" s="184">
        <v>21.182700000000001</v>
      </c>
      <c r="F556" s="184">
        <v>-9.9913000000000007</v>
      </c>
      <c r="G556" s="184">
        <v>-1.2748999999999999</v>
      </c>
      <c r="H556" s="184">
        <v>-2.5588000000000002</v>
      </c>
      <c r="I556" s="184">
        <v>2.46E-2</v>
      </c>
      <c r="J556" s="184">
        <v>0.34470000000000001</v>
      </c>
      <c r="K556" s="184">
        <v>3.2155</v>
      </c>
      <c r="L556" s="184">
        <v>0.77270000000000005</v>
      </c>
      <c r="M556" s="184">
        <v>2.7755000000000001</v>
      </c>
      <c r="N556" s="184">
        <v>2.4497</v>
      </c>
      <c r="O556" s="184">
        <v>1.867</v>
      </c>
      <c r="P556" s="184">
        <v>4.2384000000000004</v>
      </c>
      <c r="Q556" s="184">
        <v>7.0437000000000003</v>
      </c>
      <c r="R556" s="184">
        <v>4.4372999999999996</v>
      </c>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5" t="s">
        <v>27</v>
      </c>
      <c r="B557" s="180"/>
      <c r="C557" s="180"/>
      <c r="D557" s="180"/>
      <c r="E557" s="180"/>
      <c r="F557" s="186">
        <v>-8.8338096774193549</v>
      </c>
      <c r="G557" s="186">
        <v>21.786662903225803</v>
      </c>
      <c r="H557" s="186">
        <v>13.420587096774195</v>
      </c>
      <c r="I557" s="186">
        <v>7.4928225806451625</v>
      </c>
      <c r="J557" s="186">
        <v>4.1268629032258071</v>
      </c>
      <c r="K557" s="186">
        <v>6.7720338709677428</v>
      </c>
      <c r="L557" s="186">
        <v>1.3830177419354841</v>
      </c>
      <c r="M557" s="186">
        <v>0</v>
      </c>
      <c r="N557" s="180"/>
      <c r="O557" s="180"/>
      <c r="P557" s="180"/>
      <c r="Q557" s="180"/>
      <c r="R557" s="180"/>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c r="B558" s="180"/>
      <c r="C558" s="180"/>
      <c r="D558" s="180"/>
      <c r="E558" s="180"/>
      <c r="F558" s="180"/>
      <c r="G558" s="180"/>
      <c r="H558" s="180"/>
      <c r="I558" s="180"/>
      <c r="J558" s="180"/>
      <c r="K558" s="180"/>
      <c r="L558" s="180"/>
      <c r="M558" s="180"/>
      <c r="N558" s="186">
        <v>4.1019999999999959</v>
      </c>
      <c r="O558" s="186">
        <v>7.9368903846153849</v>
      </c>
      <c r="P558" s="186">
        <v>7.3603999999999994</v>
      </c>
      <c r="Q558" s="180"/>
      <c r="R558" s="180"/>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0"/>
      <c r="B559" s="180"/>
      <c r="C559" s="180"/>
      <c r="D559" s="180"/>
      <c r="E559" s="180"/>
      <c r="F559" s="180"/>
      <c r="G559" s="180"/>
      <c r="H559" s="180"/>
      <c r="I559" s="180"/>
      <c r="J559" s="180"/>
      <c r="K559" s="180"/>
      <c r="L559" s="180"/>
      <c r="M559" s="180"/>
      <c r="N559" s="180"/>
      <c r="O559" s="180"/>
      <c r="P559" s="180"/>
      <c r="Q559" s="186">
        <v>6.1217949999999997</v>
      </c>
      <c r="R559" s="186">
        <v>7.5001454545454544</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-10.1905</v>
      </c>
      <c r="G560" s="186">
        <v>-1.095</v>
      </c>
      <c r="H560" s="186">
        <v>-3.3068</v>
      </c>
      <c r="I560" s="186">
        <v>-1.1617999999999999</v>
      </c>
      <c r="J560" s="186">
        <v>0</v>
      </c>
      <c r="K560" s="186">
        <v>5.1315</v>
      </c>
      <c r="L560" s="186">
        <v>1.5003</v>
      </c>
      <c r="M560" s="180"/>
      <c r="N560" s="180"/>
      <c r="O560" s="180"/>
      <c r="P560" s="180"/>
      <c r="Q560" s="180"/>
      <c r="R560" s="180"/>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80"/>
      <c r="B561" s="180"/>
      <c r="C561" s="180"/>
      <c r="D561" s="180"/>
      <c r="E561" s="180"/>
      <c r="F561" s="180"/>
      <c r="G561" s="180"/>
      <c r="H561" s="180"/>
      <c r="I561" s="180"/>
      <c r="J561" s="180"/>
      <c r="K561" s="180"/>
      <c r="L561" s="180"/>
      <c r="M561" s="186">
        <v>0</v>
      </c>
      <c r="N561" s="186">
        <v>4.0430000000000001</v>
      </c>
      <c r="O561" s="186">
        <v>8.2522000000000002</v>
      </c>
      <c r="P561" s="186">
        <v>7.3603999999999994</v>
      </c>
      <c r="Q561" s="186">
        <v>7.7645</v>
      </c>
      <c r="R561" s="186">
        <v>7.5001454545454544</v>
      </c>
      <c r="S561" s="119"/>
      <c r="T561" s="119"/>
      <c r="U561" s="119"/>
      <c r="V561" s="119"/>
      <c r="W561" s="119"/>
      <c r="X561" s="119"/>
      <c r="Y561" s="119"/>
      <c r="Z561" s="119"/>
      <c r="AA561" s="119"/>
      <c r="AB561" s="119"/>
      <c r="AC561" s="119"/>
      <c r="AD561" s="119"/>
      <c r="AE561" s="119"/>
      <c r="AF561" s="119"/>
      <c r="AG561" s="119"/>
      <c r="AH561" s="119"/>
    </row>
    <row r="562" spans="1:34" x14ac:dyDescent="0.3">
      <c r="A562" s="129"/>
      <c r="B562" s="129"/>
      <c r="C562" s="129"/>
      <c r="D562" s="129"/>
      <c r="E562" s="129"/>
      <c r="F562" s="129"/>
      <c r="G562" s="129"/>
      <c r="H562" s="129"/>
      <c r="I562" s="129"/>
      <c r="J562" s="129"/>
      <c r="K562" s="129"/>
      <c r="L562" s="129"/>
      <c r="M562" s="129"/>
      <c r="N562" s="129"/>
      <c r="O562" s="129"/>
      <c r="P562" s="129"/>
      <c r="Q562" s="129"/>
      <c r="R562" s="129"/>
      <c r="S562" s="122"/>
      <c r="T562" s="122"/>
      <c r="U562" s="122"/>
      <c r="V562" s="122"/>
      <c r="W562" s="122"/>
      <c r="X562" s="122"/>
      <c r="Y562" s="122"/>
      <c r="Z562" s="122"/>
      <c r="AA562" s="122"/>
      <c r="AB562" s="122"/>
      <c r="AC562" s="122"/>
      <c r="AD562" s="122"/>
      <c r="AE562" s="122"/>
      <c r="AF562" s="122"/>
      <c r="AG562" s="122"/>
      <c r="AH562" s="122"/>
    </row>
    <row r="563" spans="1:34" x14ac:dyDescent="0.3">
      <c r="A563" s="182" t="s">
        <v>384</v>
      </c>
      <c r="B563" s="182"/>
      <c r="C563" s="182"/>
      <c r="D563" s="182"/>
      <c r="E563" s="182"/>
      <c r="F563" s="182"/>
      <c r="G563" s="182"/>
      <c r="H563" s="182"/>
      <c r="I563" s="182"/>
      <c r="J563" s="182"/>
      <c r="K563" s="182"/>
      <c r="L563" s="182"/>
      <c r="M563" s="182"/>
      <c r="N563" s="182"/>
      <c r="O563" s="182"/>
      <c r="P563" s="182"/>
      <c r="Q563" s="182"/>
      <c r="R563" s="182"/>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266</v>
      </c>
      <c r="C564" s="180">
        <v>104331</v>
      </c>
      <c r="D564" s="183">
        <v>44377</v>
      </c>
      <c r="E564" s="184">
        <v>48.78</v>
      </c>
      <c r="F564" s="184">
        <v>0.1026</v>
      </c>
      <c r="G564" s="184">
        <v>-0.4083</v>
      </c>
      <c r="H564" s="184">
        <v>-4.1000000000000002E-2</v>
      </c>
      <c r="I564" s="184">
        <v>-0.50990000000000002</v>
      </c>
      <c r="J564" s="184">
        <v>1.7734000000000001</v>
      </c>
      <c r="K564" s="184">
        <v>2.6515</v>
      </c>
      <c r="L564" s="184">
        <v>7.3030999999999997</v>
      </c>
      <c r="M564" s="184">
        <v>25.624500000000001</v>
      </c>
      <c r="N564" s="184">
        <v>35.012500000000003</v>
      </c>
      <c r="O564" s="184">
        <v>7.766</v>
      </c>
      <c r="P564" s="184">
        <v>11.4268</v>
      </c>
      <c r="Q564" s="184">
        <v>11.341799999999999</v>
      </c>
      <c r="R564" s="184">
        <v>12.536300000000001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163</v>
      </c>
      <c r="C565" s="180">
        <v>119661</v>
      </c>
      <c r="D565" s="183">
        <v>44377</v>
      </c>
      <c r="E565" s="184">
        <v>52.7</v>
      </c>
      <c r="F565" s="184">
        <v>9.5000000000000001E-2</v>
      </c>
      <c r="G565" s="184">
        <v>-0.41570000000000001</v>
      </c>
      <c r="H565" s="184">
        <v>-3.7900000000000003E-2</v>
      </c>
      <c r="I565" s="184">
        <v>-0.4909</v>
      </c>
      <c r="J565" s="184">
        <v>1.8357000000000001</v>
      </c>
      <c r="K565" s="184">
        <v>2.8092000000000001</v>
      </c>
      <c r="L565" s="184">
        <v>7.6388999999999996</v>
      </c>
      <c r="M565" s="184">
        <v>26.227499999999999</v>
      </c>
      <c r="N565" s="184">
        <v>35.894799999999996</v>
      </c>
      <c r="O565" s="184">
        <v>8.5533000000000001</v>
      </c>
      <c r="P565" s="184">
        <v>12.427300000000001</v>
      </c>
      <c r="Q565" s="184">
        <v>15.505599999999999</v>
      </c>
      <c r="R565" s="184">
        <v>13.2882</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403</v>
      </c>
      <c r="C566" s="180"/>
      <c r="D566" s="183">
        <v>44377</v>
      </c>
      <c r="E566" s="184">
        <v>39.93</v>
      </c>
      <c r="F566" s="184">
        <v>0.12540000000000001</v>
      </c>
      <c r="G566" s="184">
        <v>-0.37430000000000002</v>
      </c>
      <c r="H566" s="184">
        <v>-2.5000000000000001E-2</v>
      </c>
      <c r="I566" s="184">
        <v>-0.49840000000000001</v>
      </c>
      <c r="J566" s="184">
        <v>1.8363</v>
      </c>
      <c r="K566" s="184">
        <v>2.9388999999999998</v>
      </c>
      <c r="L566" s="184">
        <v>7.5990000000000002</v>
      </c>
      <c r="M566" s="184">
        <v>26.001899999999999</v>
      </c>
      <c r="N566" s="184">
        <v>35.447800000000001</v>
      </c>
      <c r="O566" s="184">
        <v>8.6013000000000002</v>
      </c>
      <c r="P566" s="184">
        <v>12.129300000000001</v>
      </c>
      <c r="Q566" s="184">
        <v>11.0588</v>
      </c>
      <c r="R566" s="184">
        <v>13.452400000000001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267</v>
      </c>
      <c r="C567" s="180">
        <v>107745</v>
      </c>
      <c r="D567" s="183">
        <v>44377</v>
      </c>
      <c r="E567" s="184">
        <v>39.93</v>
      </c>
      <c r="F567" s="184">
        <v>0.12540000000000001</v>
      </c>
      <c r="G567" s="184">
        <v>-0.37430000000000002</v>
      </c>
      <c r="H567" s="184">
        <v>-2.5000000000000001E-2</v>
      </c>
      <c r="I567" s="184">
        <v>-0.49840000000000001</v>
      </c>
      <c r="J567" s="184">
        <v>1.8363</v>
      </c>
      <c r="K567" s="184">
        <v>2.9388999999999998</v>
      </c>
      <c r="L567" s="184">
        <v>7.5990000000000002</v>
      </c>
      <c r="M567" s="184">
        <v>26.001899999999999</v>
      </c>
      <c r="N567" s="184">
        <v>35.447800000000001</v>
      </c>
      <c r="O567" s="184">
        <v>8.6013000000000002</v>
      </c>
      <c r="P567" s="184">
        <v>12.129300000000001</v>
      </c>
      <c r="Q567" s="184">
        <v>11.0588</v>
      </c>
      <c r="R567" s="184">
        <v>13.452400000000001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164</v>
      </c>
      <c r="C568" s="180">
        <v>119544</v>
      </c>
      <c r="D568" s="183">
        <v>44377</v>
      </c>
      <c r="E568" s="184">
        <v>43.17</v>
      </c>
      <c r="F568" s="184">
        <v>0.11600000000000001</v>
      </c>
      <c r="G568" s="184">
        <v>-0.39219999999999999</v>
      </c>
      <c r="H568" s="184">
        <v>0</v>
      </c>
      <c r="I568" s="184">
        <v>-0.46110000000000001</v>
      </c>
      <c r="J568" s="184">
        <v>1.9121999999999999</v>
      </c>
      <c r="K568" s="184">
        <v>3.1541000000000001</v>
      </c>
      <c r="L568" s="184">
        <v>8.0329999999999995</v>
      </c>
      <c r="M568" s="184">
        <v>26.821400000000001</v>
      </c>
      <c r="N568" s="184">
        <v>36.613900000000001</v>
      </c>
      <c r="O568" s="184">
        <v>9.6715</v>
      </c>
      <c r="P568" s="184">
        <v>13.2652</v>
      </c>
      <c r="Q568" s="184">
        <v>16.292100000000001</v>
      </c>
      <c r="R568" s="184">
        <v>14.5205</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165</v>
      </c>
      <c r="C569" s="180">
        <v>120503</v>
      </c>
      <c r="D569" s="183">
        <v>44377</v>
      </c>
      <c r="E569" s="184">
        <v>72.872299999999996</v>
      </c>
      <c r="F569" s="184">
        <v>0.20119999999999999</v>
      </c>
      <c r="G569" s="184">
        <v>-8.3999999999999995E-3</v>
      </c>
      <c r="H569" s="184">
        <v>1.0168999999999999</v>
      </c>
      <c r="I569" s="184">
        <v>0.32190000000000002</v>
      </c>
      <c r="J569" s="184">
        <v>4.3293999999999997</v>
      </c>
      <c r="K569" s="184">
        <v>9.4705999999999992</v>
      </c>
      <c r="L569" s="184">
        <v>12.902100000000001</v>
      </c>
      <c r="M569" s="184">
        <v>44.096400000000003</v>
      </c>
      <c r="N569" s="184">
        <v>54.915900000000001</v>
      </c>
      <c r="O569" s="184">
        <v>16.695900000000002</v>
      </c>
      <c r="P569" s="184">
        <v>17.277899999999999</v>
      </c>
      <c r="Q569" s="184">
        <v>20.521699999999999</v>
      </c>
      <c r="R569" s="184">
        <v>21.3889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268</v>
      </c>
      <c r="C570" s="180">
        <v>112323</v>
      </c>
      <c r="D570" s="183">
        <v>44377</v>
      </c>
      <c r="E570" s="184">
        <v>66.591099999999997</v>
      </c>
      <c r="F570" s="184">
        <v>0.1986</v>
      </c>
      <c r="G570" s="184">
        <v>-2.0400000000000001E-2</v>
      </c>
      <c r="H570" s="184">
        <v>1</v>
      </c>
      <c r="I570" s="184">
        <v>0.2883</v>
      </c>
      <c r="J570" s="184">
        <v>4.2473000000000001</v>
      </c>
      <c r="K570" s="184">
        <v>9.2274999999999991</v>
      </c>
      <c r="L570" s="184">
        <v>12.4018</v>
      </c>
      <c r="M570" s="184">
        <v>43.152200000000001</v>
      </c>
      <c r="N570" s="184">
        <v>53.580800000000004</v>
      </c>
      <c r="O570" s="184">
        <v>15.661</v>
      </c>
      <c r="P570" s="184">
        <v>16.148199999999999</v>
      </c>
      <c r="Q570" s="184">
        <v>17.907599999999999</v>
      </c>
      <c r="R570" s="184">
        <v>20.3901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269</v>
      </c>
      <c r="C571" s="180">
        <v>134044</v>
      </c>
      <c r="D571" s="183">
        <v>44377</v>
      </c>
      <c r="E571" s="184">
        <v>62.31</v>
      </c>
      <c r="F571" s="184">
        <v>0.56489999999999996</v>
      </c>
      <c r="G571" s="184">
        <v>0.41899999999999998</v>
      </c>
      <c r="H571" s="184">
        <v>1.7305999999999999</v>
      </c>
      <c r="I571" s="184">
        <v>0.62980000000000003</v>
      </c>
      <c r="J571" s="184">
        <v>4.5820999999999996</v>
      </c>
      <c r="K571" s="184">
        <v>9.2583000000000002</v>
      </c>
      <c r="L571" s="184">
        <v>18.482600000000001</v>
      </c>
      <c r="M571" s="184">
        <v>43.4392</v>
      </c>
      <c r="N571" s="184">
        <v>60.841500000000003</v>
      </c>
      <c r="O571" s="184">
        <v>11.635400000000001</v>
      </c>
      <c r="P571" s="184">
        <v>11.689299999999999</v>
      </c>
      <c r="Q571" s="184">
        <v>7.7301000000000002</v>
      </c>
      <c r="R571" s="184">
        <v>18.422000000000001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166</v>
      </c>
      <c r="C572" s="180">
        <v>134045</v>
      </c>
      <c r="D572" s="183">
        <v>44377</v>
      </c>
      <c r="E572" s="184">
        <v>67.959999999999994</v>
      </c>
      <c r="F572" s="184">
        <v>0.57720000000000005</v>
      </c>
      <c r="G572" s="184">
        <v>0.44340000000000002</v>
      </c>
      <c r="H572" s="184">
        <v>1.7518</v>
      </c>
      <c r="I572" s="184">
        <v>0.66659999999999997</v>
      </c>
      <c r="J572" s="184">
        <v>4.6504000000000003</v>
      </c>
      <c r="K572" s="184">
        <v>9.4540000000000006</v>
      </c>
      <c r="L572" s="184">
        <v>18.915099999999999</v>
      </c>
      <c r="M572" s="184">
        <v>44.227499999999999</v>
      </c>
      <c r="N572" s="184">
        <v>62.002400000000002</v>
      </c>
      <c r="O572" s="184">
        <v>12.4762</v>
      </c>
      <c r="P572" s="184">
        <v>12.6082</v>
      </c>
      <c r="Q572" s="184">
        <v>8.6758000000000006</v>
      </c>
      <c r="R572" s="184">
        <v>19.263500000000001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270</v>
      </c>
      <c r="C573" s="180">
        <v>113463</v>
      </c>
      <c r="D573" s="183">
        <v>44377</v>
      </c>
      <c r="E573" s="184">
        <v>54.927</v>
      </c>
      <c r="F573" s="184">
        <v>0.1057</v>
      </c>
      <c r="G573" s="184">
        <v>-0.49640000000000001</v>
      </c>
      <c r="H573" s="184">
        <v>0.9446</v>
      </c>
      <c r="I573" s="184">
        <v>0.371</v>
      </c>
      <c r="J573" s="184">
        <v>3.6025999999999998</v>
      </c>
      <c r="K573" s="184">
        <v>6.7186000000000003</v>
      </c>
      <c r="L573" s="184">
        <v>13.4223</v>
      </c>
      <c r="M573" s="184">
        <v>36.681899999999999</v>
      </c>
      <c r="N573" s="184">
        <v>47.5184</v>
      </c>
      <c r="O573" s="184">
        <v>14.8127</v>
      </c>
      <c r="P573" s="184">
        <v>12.7614</v>
      </c>
      <c r="Q573" s="184">
        <v>11.6219</v>
      </c>
      <c r="R573" s="184">
        <v>18.377800000000001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167</v>
      </c>
      <c r="C574" s="180">
        <v>120147</v>
      </c>
      <c r="D574" s="183">
        <v>44377</v>
      </c>
      <c r="E574" s="184">
        <v>58.921999999999997</v>
      </c>
      <c r="F574" s="184">
        <v>0.1104</v>
      </c>
      <c r="G574" s="184">
        <v>-0.47799999999999998</v>
      </c>
      <c r="H574" s="184">
        <v>0.96989999999999998</v>
      </c>
      <c r="I574" s="184">
        <v>0.4244</v>
      </c>
      <c r="J574" s="184">
        <v>3.7267999999999999</v>
      </c>
      <c r="K574" s="184">
        <v>7.0782999999999996</v>
      </c>
      <c r="L574" s="184">
        <v>14.181100000000001</v>
      </c>
      <c r="M574" s="184">
        <v>38.035899999999998</v>
      </c>
      <c r="N574" s="184">
        <v>49.453400000000002</v>
      </c>
      <c r="O574" s="184">
        <v>16.2014</v>
      </c>
      <c r="P574" s="184">
        <v>14.0397</v>
      </c>
      <c r="Q574" s="184">
        <v>15.7294</v>
      </c>
      <c r="R574" s="184">
        <v>19.8581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168</v>
      </c>
      <c r="C575" s="180">
        <v>141950</v>
      </c>
      <c r="D575" s="183">
        <v>44377</v>
      </c>
      <c r="E575" s="184">
        <v>15.75</v>
      </c>
      <c r="F575" s="184">
        <v>0.51049999999999995</v>
      </c>
      <c r="G575" s="184">
        <v>1.3513999999999999</v>
      </c>
      <c r="H575" s="184">
        <v>2.8068</v>
      </c>
      <c r="I575" s="184">
        <v>1.6785000000000001</v>
      </c>
      <c r="J575" s="184">
        <v>6.8521000000000001</v>
      </c>
      <c r="K575" s="184">
        <v>16.2362</v>
      </c>
      <c r="L575" s="184">
        <v>28.992599999999999</v>
      </c>
      <c r="M575" s="184">
        <v>48.305100000000003</v>
      </c>
      <c r="N575" s="184">
        <v>80.2059</v>
      </c>
      <c r="O575" s="184">
        <v>18.153099999999998</v>
      </c>
      <c r="P575" s="184"/>
      <c r="Q575" s="184">
        <v>14.468400000000001</v>
      </c>
      <c r="R575" s="184">
        <v>35.318399999999997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271</v>
      </c>
      <c r="C576" s="180">
        <v>141952</v>
      </c>
      <c r="D576" s="183">
        <v>44377</v>
      </c>
      <c r="E576" s="184">
        <v>15.34</v>
      </c>
      <c r="F576" s="184">
        <v>0.5242</v>
      </c>
      <c r="G576" s="184">
        <v>1.3879999999999999</v>
      </c>
      <c r="H576" s="184">
        <v>2.8149999999999999</v>
      </c>
      <c r="I576" s="184">
        <v>1.6567000000000001</v>
      </c>
      <c r="J576" s="184">
        <v>6.8244999999999996</v>
      </c>
      <c r="K576" s="184">
        <v>16.036300000000001</v>
      </c>
      <c r="L576" s="184">
        <v>28.4757</v>
      </c>
      <c r="M576" s="184">
        <v>47.5</v>
      </c>
      <c r="N576" s="184">
        <v>78.996499999999997</v>
      </c>
      <c r="O576" s="184">
        <v>17.243500000000001</v>
      </c>
      <c r="P576" s="184"/>
      <c r="Q576" s="184">
        <v>13.5738</v>
      </c>
      <c r="R576" s="184">
        <v>34.334600000000002</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169</v>
      </c>
      <c r="C577" s="180">
        <v>144315</v>
      </c>
      <c r="D577" s="183">
        <v>44377</v>
      </c>
      <c r="E577" s="184">
        <v>19.27</v>
      </c>
      <c r="F577" s="184">
        <v>0.73180000000000001</v>
      </c>
      <c r="G577" s="184">
        <v>1.7423</v>
      </c>
      <c r="H577" s="184">
        <v>2.8281999999999998</v>
      </c>
      <c r="I577" s="184">
        <v>2.2824</v>
      </c>
      <c r="J577" s="184">
        <v>7.2343000000000002</v>
      </c>
      <c r="K577" s="184">
        <v>17.214099999999998</v>
      </c>
      <c r="L577" s="184">
        <v>28.8963</v>
      </c>
      <c r="M577" s="184">
        <v>50.429400000000001</v>
      </c>
      <c r="N577" s="184">
        <v>83.000900000000001</v>
      </c>
      <c r="O577" s="184"/>
      <c r="P577" s="184"/>
      <c r="Q577" s="184">
        <v>27.516200000000001</v>
      </c>
      <c r="R577" s="184">
        <v>33.541200000000003</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272</v>
      </c>
      <c r="C578" s="180">
        <v>144314</v>
      </c>
      <c r="D578" s="183">
        <v>44377</v>
      </c>
      <c r="E578" s="184">
        <v>18.71</v>
      </c>
      <c r="F578" s="184">
        <v>0.75390000000000001</v>
      </c>
      <c r="G578" s="184">
        <v>1.7401</v>
      </c>
      <c r="H578" s="184">
        <v>2.8022</v>
      </c>
      <c r="I578" s="184">
        <v>2.2404000000000002</v>
      </c>
      <c r="J578" s="184">
        <v>7.1592000000000002</v>
      </c>
      <c r="K578" s="184">
        <v>17.0106</v>
      </c>
      <c r="L578" s="184">
        <v>28.238499999999998</v>
      </c>
      <c r="M578" s="184">
        <v>49.321599999999997</v>
      </c>
      <c r="N578" s="184">
        <v>80.947800000000001</v>
      </c>
      <c r="O578" s="184"/>
      <c r="P578" s="184"/>
      <c r="Q578" s="184">
        <v>26.130199999999999</v>
      </c>
      <c r="R578" s="184">
        <v>32.145000000000003</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170</v>
      </c>
      <c r="C579" s="180">
        <v>119351</v>
      </c>
      <c r="D579" s="183">
        <v>44377</v>
      </c>
      <c r="E579" s="184">
        <v>100.45</v>
      </c>
      <c r="F579" s="184">
        <v>0.55059999999999998</v>
      </c>
      <c r="G579" s="184">
        <v>1.2295</v>
      </c>
      <c r="H579" s="184">
        <v>2.7936999999999999</v>
      </c>
      <c r="I579" s="184">
        <v>2.0108000000000001</v>
      </c>
      <c r="J579" s="184">
        <v>5.9040999999999997</v>
      </c>
      <c r="K579" s="184">
        <v>14.7607</v>
      </c>
      <c r="L579" s="184">
        <v>24.767099999999999</v>
      </c>
      <c r="M579" s="184">
        <v>50.037300000000002</v>
      </c>
      <c r="N579" s="184">
        <v>76.817499999999995</v>
      </c>
      <c r="O579" s="184">
        <v>20.257400000000001</v>
      </c>
      <c r="P579" s="184">
        <v>20.559699999999999</v>
      </c>
      <c r="Q579" s="184">
        <v>18.7121</v>
      </c>
      <c r="R579" s="184">
        <v>33.854199999999999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273</v>
      </c>
      <c r="C580" s="180">
        <v>111710</v>
      </c>
      <c r="D580" s="183">
        <v>44377</v>
      </c>
      <c r="E580" s="184">
        <v>90.17</v>
      </c>
      <c r="F580" s="184">
        <v>0.53520000000000001</v>
      </c>
      <c r="G580" s="184">
        <v>1.2122999999999999</v>
      </c>
      <c r="H580" s="184">
        <v>2.7694999999999999</v>
      </c>
      <c r="I580" s="184">
        <v>1.9677</v>
      </c>
      <c r="J580" s="184">
        <v>5.8085000000000004</v>
      </c>
      <c r="K580" s="184">
        <v>14.428900000000001</v>
      </c>
      <c r="L580" s="184">
        <v>24.081499999999998</v>
      </c>
      <c r="M580" s="184">
        <v>48.795400000000001</v>
      </c>
      <c r="N580" s="184">
        <v>74.917599999999993</v>
      </c>
      <c r="O580" s="184">
        <v>18.901900000000001</v>
      </c>
      <c r="P580" s="184">
        <v>19.0869</v>
      </c>
      <c r="Q580" s="184">
        <v>19.4892</v>
      </c>
      <c r="R580" s="184">
        <v>32.3996</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409</v>
      </c>
      <c r="C581" s="180">
        <v>111709</v>
      </c>
      <c r="D581" s="183">
        <v>44377</v>
      </c>
      <c r="E581" s="184">
        <v>96.51</v>
      </c>
      <c r="F581" s="184">
        <v>0.54169999999999996</v>
      </c>
      <c r="G581" s="184">
        <v>1.2165999999999999</v>
      </c>
      <c r="H581" s="184">
        <v>2.7795999999999998</v>
      </c>
      <c r="I581" s="184">
        <v>1.9759</v>
      </c>
      <c r="J581" s="184">
        <v>5.8339999999999996</v>
      </c>
      <c r="K581" s="184">
        <v>14.5383</v>
      </c>
      <c r="L581" s="184">
        <v>24.384599999999999</v>
      </c>
      <c r="M581" s="184">
        <v>49.396299999999997</v>
      </c>
      <c r="N581" s="184">
        <v>75.856399999999994</v>
      </c>
      <c r="O581" s="184">
        <v>19.697399999999998</v>
      </c>
      <c r="P581" s="184">
        <v>19.935700000000001</v>
      </c>
      <c r="Q581" s="184">
        <v>20.148399999999999</v>
      </c>
      <c r="R581" s="184">
        <v>33.197099999999999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171</v>
      </c>
      <c r="C582" s="180">
        <v>118285</v>
      </c>
      <c r="D582" s="183">
        <v>44377</v>
      </c>
      <c r="E582" s="184">
        <v>110.55</v>
      </c>
      <c r="F582" s="184">
        <v>9.0499999999999997E-2</v>
      </c>
      <c r="G582" s="184">
        <v>-0.18959999999999999</v>
      </c>
      <c r="H582" s="184">
        <v>1.3383</v>
      </c>
      <c r="I582" s="184">
        <v>0.61890000000000001</v>
      </c>
      <c r="J582" s="184">
        <v>3.9297</v>
      </c>
      <c r="K582" s="184">
        <v>10.043799999999999</v>
      </c>
      <c r="L582" s="184">
        <v>20.542999999999999</v>
      </c>
      <c r="M582" s="184">
        <v>44.907600000000002</v>
      </c>
      <c r="N582" s="184">
        <v>66.968699999999998</v>
      </c>
      <c r="O582" s="184">
        <v>21.5063</v>
      </c>
      <c r="P582" s="184">
        <v>18.966000000000001</v>
      </c>
      <c r="Q582" s="184">
        <v>16.646699999999999</v>
      </c>
      <c r="R582" s="184">
        <v>25.489699999999999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274</v>
      </c>
      <c r="C583" s="180">
        <v>111722</v>
      </c>
      <c r="D583" s="183">
        <v>44377</v>
      </c>
      <c r="E583" s="184">
        <v>104.01</v>
      </c>
      <c r="F583" s="184">
        <v>9.6199999999999994E-2</v>
      </c>
      <c r="G583" s="184">
        <v>-0.20150000000000001</v>
      </c>
      <c r="H583" s="184">
        <v>1.3149999999999999</v>
      </c>
      <c r="I583" s="184">
        <v>0.57050000000000001</v>
      </c>
      <c r="J583" s="184">
        <v>3.8128000000000002</v>
      </c>
      <c r="K583" s="184">
        <v>9.7035999999999998</v>
      </c>
      <c r="L583" s="184">
        <v>19.813400000000001</v>
      </c>
      <c r="M583" s="184">
        <v>43.660200000000003</v>
      </c>
      <c r="N583" s="184">
        <v>65.095200000000006</v>
      </c>
      <c r="O583" s="184">
        <v>20.321000000000002</v>
      </c>
      <c r="P583" s="184">
        <v>17.898099999999999</v>
      </c>
      <c r="Q583" s="184">
        <v>20.3628</v>
      </c>
      <c r="R583" s="184">
        <v>24.1694</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172</v>
      </c>
      <c r="C584" s="180">
        <v>119242</v>
      </c>
      <c r="D584" s="183">
        <v>44377</v>
      </c>
      <c r="E584" s="184">
        <v>78.838999999999999</v>
      </c>
      <c r="F584" s="184">
        <v>2.1600000000000001E-2</v>
      </c>
      <c r="G584" s="184">
        <v>-0.35139999999999999</v>
      </c>
      <c r="H584" s="184">
        <v>1.4267000000000001</v>
      </c>
      <c r="I584" s="184">
        <v>0.73860000000000003</v>
      </c>
      <c r="J584" s="184">
        <v>4.093</v>
      </c>
      <c r="K584" s="184">
        <v>12.698</v>
      </c>
      <c r="L584" s="184">
        <v>24.9984</v>
      </c>
      <c r="M584" s="184">
        <v>55.066699999999997</v>
      </c>
      <c r="N584" s="184">
        <v>66.527299999999997</v>
      </c>
      <c r="O584" s="184">
        <v>19.745200000000001</v>
      </c>
      <c r="P584" s="184">
        <v>17.677800000000001</v>
      </c>
      <c r="Q584" s="184">
        <v>18.271799999999999</v>
      </c>
      <c r="R584" s="184">
        <v>23.832000000000001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275</v>
      </c>
      <c r="C585" s="180">
        <v>104772</v>
      </c>
      <c r="D585" s="183">
        <v>44377</v>
      </c>
      <c r="E585" s="184">
        <v>73.738</v>
      </c>
      <c r="F585" s="184">
        <v>1.9E-2</v>
      </c>
      <c r="G585" s="184">
        <v>-0.36349999999999999</v>
      </c>
      <c r="H585" s="184">
        <v>1.4097</v>
      </c>
      <c r="I585" s="184">
        <v>0.70330000000000004</v>
      </c>
      <c r="J585" s="184">
        <v>4.0057999999999998</v>
      </c>
      <c r="K585" s="184">
        <v>12.4312</v>
      </c>
      <c r="L585" s="184">
        <v>24.399799999999999</v>
      </c>
      <c r="M585" s="184">
        <v>53.957599999999999</v>
      </c>
      <c r="N585" s="184">
        <v>64.9435</v>
      </c>
      <c r="O585" s="184">
        <v>18.5931</v>
      </c>
      <c r="P585" s="184">
        <v>16.4724</v>
      </c>
      <c r="Q585" s="184">
        <v>14.819699999999999</v>
      </c>
      <c r="R585" s="184">
        <v>22.648599999999998</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173</v>
      </c>
      <c r="C586" s="180">
        <v>118620</v>
      </c>
      <c r="D586" s="183">
        <v>44377</v>
      </c>
      <c r="E586" s="184">
        <v>70.13</v>
      </c>
      <c r="F586" s="184">
        <v>9.9900000000000003E-2</v>
      </c>
      <c r="G586" s="184">
        <v>-0.12820000000000001</v>
      </c>
      <c r="H586" s="184">
        <v>1.4172</v>
      </c>
      <c r="I586" s="184">
        <v>0.6169</v>
      </c>
      <c r="J586" s="184">
        <v>3.0716999999999999</v>
      </c>
      <c r="K586" s="184">
        <v>7.5284000000000004</v>
      </c>
      <c r="L586" s="184">
        <v>16.6112</v>
      </c>
      <c r="M586" s="184">
        <v>42.164999999999999</v>
      </c>
      <c r="N586" s="184">
        <v>57.2774</v>
      </c>
      <c r="O586" s="184">
        <v>13.6983</v>
      </c>
      <c r="P586" s="184">
        <v>13.9252</v>
      </c>
      <c r="Q586" s="184">
        <v>14.840999999999999</v>
      </c>
      <c r="R586" s="184">
        <v>17.7761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276</v>
      </c>
      <c r="C587" s="180">
        <v>111638</v>
      </c>
      <c r="D587" s="183">
        <v>44377</v>
      </c>
      <c r="E587" s="184">
        <v>63.46</v>
      </c>
      <c r="F587" s="184">
        <v>9.4600000000000004E-2</v>
      </c>
      <c r="G587" s="184">
        <v>-0.1416</v>
      </c>
      <c r="H587" s="184">
        <v>1.3737999999999999</v>
      </c>
      <c r="I587" s="184">
        <v>0.55459999999999998</v>
      </c>
      <c r="J587" s="184">
        <v>2.9192</v>
      </c>
      <c r="K587" s="184">
        <v>7.0693000000000001</v>
      </c>
      <c r="L587" s="184">
        <v>15.6341</v>
      </c>
      <c r="M587" s="184">
        <v>40.398200000000003</v>
      </c>
      <c r="N587" s="184">
        <v>54.629600000000003</v>
      </c>
      <c r="O587" s="184">
        <v>11.7874</v>
      </c>
      <c r="P587" s="184">
        <v>12.312099999999999</v>
      </c>
      <c r="Q587" s="184">
        <v>15.9217</v>
      </c>
      <c r="R587" s="184">
        <v>15.7965</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278</v>
      </c>
      <c r="C588" s="180">
        <v>100526</v>
      </c>
      <c r="D588" s="183">
        <v>44377</v>
      </c>
      <c r="E588" s="184">
        <v>779.85450000000003</v>
      </c>
      <c r="F588" s="184">
        <v>-0.28789999999999999</v>
      </c>
      <c r="G588" s="184">
        <v>-0.4677</v>
      </c>
      <c r="H588" s="184">
        <v>0.97660000000000002</v>
      </c>
      <c r="I588" s="184">
        <v>0.62539999999999996</v>
      </c>
      <c r="J588" s="184">
        <v>4.4120999999999997</v>
      </c>
      <c r="K588" s="184">
        <v>11.115</v>
      </c>
      <c r="L588" s="184">
        <v>23.319600000000001</v>
      </c>
      <c r="M588" s="184">
        <v>56.774799999999999</v>
      </c>
      <c r="N588" s="184">
        <v>67.487499999999997</v>
      </c>
      <c r="O588" s="184">
        <v>12.379799999999999</v>
      </c>
      <c r="P588" s="184">
        <v>11.8849</v>
      </c>
      <c r="Q588" s="184">
        <v>21.640699999999999</v>
      </c>
      <c r="R588" s="184">
        <v>16.229700000000001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175</v>
      </c>
      <c r="C589" s="180">
        <v>118540</v>
      </c>
      <c r="D589" s="183">
        <v>44377</v>
      </c>
      <c r="E589" s="184">
        <v>841.10090000000002</v>
      </c>
      <c r="F589" s="184">
        <v>-0.28549999999999998</v>
      </c>
      <c r="G589" s="184">
        <v>-0.45639999999999997</v>
      </c>
      <c r="H589" s="184">
        <v>0.99239999999999995</v>
      </c>
      <c r="I589" s="184">
        <v>0.65669999999999995</v>
      </c>
      <c r="J589" s="184">
        <v>4.4882</v>
      </c>
      <c r="K589" s="184">
        <v>11.347300000000001</v>
      </c>
      <c r="L589" s="184">
        <v>23.845500000000001</v>
      </c>
      <c r="M589" s="184">
        <v>57.788899999999998</v>
      </c>
      <c r="N589" s="184">
        <v>68.961500000000001</v>
      </c>
      <c r="O589" s="184">
        <v>13.439</v>
      </c>
      <c r="P589" s="184">
        <v>12.974399999999999</v>
      </c>
      <c r="Q589" s="184">
        <v>15.7517</v>
      </c>
      <c r="R589" s="184">
        <v>17.314</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279</v>
      </c>
      <c r="C590" s="180">
        <v>100998</v>
      </c>
      <c r="D590" s="183">
        <v>44377</v>
      </c>
      <c r="E590" s="184">
        <v>503.85300000000001</v>
      </c>
      <c r="F590" s="184">
        <v>-8.1299999999999997E-2</v>
      </c>
      <c r="G590" s="184">
        <v>-0.3629</v>
      </c>
      <c r="H590" s="184">
        <v>0.75229999999999997</v>
      </c>
      <c r="I590" s="184">
        <v>-0.29959999999999998</v>
      </c>
      <c r="J590" s="184">
        <v>2.3807999999999998</v>
      </c>
      <c r="K590" s="184">
        <v>9.2603000000000009</v>
      </c>
      <c r="L590" s="184">
        <v>20.669799999999999</v>
      </c>
      <c r="M590" s="184">
        <v>49.828299999999999</v>
      </c>
      <c r="N590" s="184">
        <v>63.219299999999997</v>
      </c>
      <c r="O590" s="184">
        <v>15.162699999999999</v>
      </c>
      <c r="P590" s="184">
        <v>15.3042</v>
      </c>
      <c r="Q590" s="184">
        <v>21.066099999999999</v>
      </c>
      <c r="R590" s="184">
        <v>16.925999999999998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176</v>
      </c>
      <c r="C591" s="180">
        <v>118929</v>
      </c>
      <c r="D591" s="183">
        <v>44377</v>
      </c>
      <c r="E591" s="184">
        <v>528.23800000000006</v>
      </c>
      <c r="F591" s="184">
        <v>-8.0199999999999994E-2</v>
      </c>
      <c r="G591" s="184">
        <v>-0.3569</v>
      </c>
      <c r="H591" s="184">
        <v>0.76070000000000004</v>
      </c>
      <c r="I591" s="184">
        <v>-0.28239999999999998</v>
      </c>
      <c r="J591" s="184">
        <v>2.4226999999999999</v>
      </c>
      <c r="K591" s="184">
        <v>9.3742000000000001</v>
      </c>
      <c r="L591" s="184">
        <v>20.9176</v>
      </c>
      <c r="M591" s="184">
        <v>50.305500000000002</v>
      </c>
      <c r="N591" s="184">
        <v>63.942100000000003</v>
      </c>
      <c r="O591" s="184">
        <v>15.721500000000001</v>
      </c>
      <c r="P591" s="184">
        <v>15.962999999999999</v>
      </c>
      <c r="Q591" s="184">
        <v>16.256399999999999</v>
      </c>
      <c r="R591" s="184">
        <v>17.477399999999999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280</v>
      </c>
      <c r="C592" s="180">
        <v>101979</v>
      </c>
      <c r="D592" s="183">
        <v>44377</v>
      </c>
      <c r="E592" s="184">
        <v>2106.86260034524</v>
      </c>
      <c r="F592" s="184">
        <v>-1.7000000000000001E-2</v>
      </c>
      <c r="G592" s="184">
        <v>-0.18060000000000001</v>
      </c>
      <c r="H592" s="184">
        <v>1.333</v>
      </c>
      <c r="I592" s="184">
        <v>0.92889999999999995</v>
      </c>
      <c r="J592" s="184">
        <v>4.5795000000000003</v>
      </c>
      <c r="K592" s="184">
        <v>9.9454999999999991</v>
      </c>
      <c r="L592" s="184">
        <v>18.0396</v>
      </c>
      <c r="M592" s="184">
        <v>42.694000000000003</v>
      </c>
      <c r="N592" s="184">
        <v>51.981000000000002</v>
      </c>
      <c r="O592" s="184">
        <v>9.1920999999999999</v>
      </c>
      <c r="P592" s="184">
        <v>10.875500000000001</v>
      </c>
      <c r="Q592" s="184">
        <v>23.585599999999999</v>
      </c>
      <c r="R592" s="184">
        <v>10.051600000000001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177</v>
      </c>
      <c r="C593" s="180">
        <v>119060</v>
      </c>
      <c r="D593" s="183">
        <v>44377</v>
      </c>
      <c r="E593" s="184">
        <v>680.202</v>
      </c>
      <c r="F593" s="184">
        <v>-1.54E-2</v>
      </c>
      <c r="G593" s="184">
        <v>-0.17349999999999999</v>
      </c>
      <c r="H593" s="184">
        <v>1.3428</v>
      </c>
      <c r="I593" s="184">
        <v>0.94850000000000001</v>
      </c>
      <c r="J593" s="184">
        <v>4.6292</v>
      </c>
      <c r="K593" s="184">
        <v>10.0886</v>
      </c>
      <c r="L593" s="184">
        <v>18.346599999999999</v>
      </c>
      <c r="M593" s="184">
        <v>43.292400000000001</v>
      </c>
      <c r="N593" s="184">
        <v>52.867800000000003</v>
      </c>
      <c r="O593" s="184">
        <v>9.8436000000000003</v>
      </c>
      <c r="P593" s="184">
        <v>11.5975</v>
      </c>
      <c r="Q593" s="184">
        <v>12.8179</v>
      </c>
      <c r="R593" s="184">
        <v>10.6814</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281</v>
      </c>
      <c r="C594" s="180">
        <v>104707</v>
      </c>
      <c r="D594" s="183">
        <v>44377</v>
      </c>
      <c r="E594" s="184">
        <v>49.772199999999998</v>
      </c>
      <c r="F594" s="184">
        <v>-0.2487</v>
      </c>
      <c r="G594" s="184">
        <v>-0.5554</v>
      </c>
      <c r="H594" s="184">
        <v>1.2052</v>
      </c>
      <c r="I594" s="184">
        <v>0.74260000000000004</v>
      </c>
      <c r="J594" s="184">
        <v>4.1441999999999997</v>
      </c>
      <c r="K594" s="184">
        <v>8.6895000000000007</v>
      </c>
      <c r="L594" s="184">
        <v>15.379300000000001</v>
      </c>
      <c r="M594" s="184">
        <v>42.972999999999999</v>
      </c>
      <c r="N594" s="184">
        <v>54.630600000000001</v>
      </c>
      <c r="O594" s="184">
        <v>11.6959</v>
      </c>
      <c r="P594" s="184">
        <v>12.418100000000001</v>
      </c>
      <c r="Q594" s="184">
        <v>11.7097</v>
      </c>
      <c r="R594" s="184">
        <v>15.261100000000001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178</v>
      </c>
      <c r="C595" s="180">
        <v>120079</v>
      </c>
      <c r="D595" s="183">
        <v>44377</v>
      </c>
      <c r="E595" s="184">
        <v>53.550600000000003</v>
      </c>
      <c r="F595" s="184">
        <v>-0.24529999999999999</v>
      </c>
      <c r="G595" s="184">
        <v>-0.53839999999999999</v>
      </c>
      <c r="H595" s="184">
        <v>1.2293000000000001</v>
      </c>
      <c r="I595" s="184">
        <v>0.7913</v>
      </c>
      <c r="J595" s="184">
        <v>4.2625000000000002</v>
      </c>
      <c r="K595" s="184">
        <v>9.0336999999999996</v>
      </c>
      <c r="L595" s="184">
        <v>16.108899999999998</v>
      </c>
      <c r="M595" s="184">
        <v>44.327199999999998</v>
      </c>
      <c r="N595" s="184">
        <v>56.591700000000003</v>
      </c>
      <c r="O595" s="184">
        <v>12.942</v>
      </c>
      <c r="P595" s="184">
        <v>13.4907</v>
      </c>
      <c r="Q595" s="184">
        <v>14.4871</v>
      </c>
      <c r="R595" s="184">
        <v>16.736000000000001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282</v>
      </c>
      <c r="C596" s="180">
        <v>100354</v>
      </c>
      <c r="D596" s="183">
        <v>44377</v>
      </c>
      <c r="E596" s="184">
        <v>522.91</v>
      </c>
      <c r="F596" s="184">
        <v>-0.2137</v>
      </c>
      <c r="G596" s="184">
        <v>-0.58560000000000001</v>
      </c>
      <c r="H596" s="184">
        <v>0.62539999999999996</v>
      </c>
      <c r="I596" s="184">
        <v>-0.34870000000000001</v>
      </c>
      <c r="J596" s="184">
        <v>3.1034999999999999</v>
      </c>
      <c r="K596" s="184">
        <v>8.0326000000000004</v>
      </c>
      <c r="L596" s="184">
        <v>17.531600000000001</v>
      </c>
      <c r="M596" s="184">
        <v>47.7898</v>
      </c>
      <c r="N596" s="184">
        <v>56.695900000000002</v>
      </c>
      <c r="O596" s="184">
        <v>13.801299999999999</v>
      </c>
      <c r="P596" s="184">
        <v>12.9626</v>
      </c>
      <c r="Q596" s="184">
        <v>19.8231</v>
      </c>
      <c r="R596" s="184">
        <v>16.0214</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179</v>
      </c>
      <c r="C597" s="180">
        <v>120592</v>
      </c>
      <c r="D597" s="183">
        <v>44377</v>
      </c>
      <c r="E597" s="184">
        <v>565.09</v>
      </c>
      <c r="F597" s="184">
        <v>-0.21010000000000001</v>
      </c>
      <c r="G597" s="184">
        <v>-0.5736</v>
      </c>
      <c r="H597" s="184">
        <v>0.64119999999999999</v>
      </c>
      <c r="I597" s="184">
        <v>-0.3175</v>
      </c>
      <c r="J597" s="184">
        <v>3.1751</v>
      </c>
      <c r="K597" s="184">
        <v>8.1926000000000005</v>
      </c>
      <c r="L597" s="184">
        <v>17.886700000000001</v>
      </c>
      <c r="M597" s="184">
        <v>48.516399999999997</v>
      </c>
      <c r="N597" s="184">
        <v>57.802300000000002</v>
      </c>
      <c r="O597" s="184">
        <v>14.66</v>
      </c>
      <c r="P597" s="184">
        <v>14.0252</v>
      </c>
      <c r="Q597" s="184">
        <v>16.087399999999999</v>
      </c>
      <c r="R597" s="184">
        <v>16.831299999999999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283</v>
      </c>
      <c r="C598" s="180">
        <v>142136</v>
      </c>
      <c r="D598" s="183">
        <v>44377</v>
      </c>
      <c r="E598" s="184">
        <v>14.31</v>
      </c>
      <c r="F598" s="184">
        <v>0.35060000000000002</v>
      </c>
      <c r="G598" s="184">
        <v>-0.41749999999999998</v>
      </c>
      <c r="H598" s="184">
        <v>0.14000000000000001</v>
      </c>
      <c r="I598" s="184">
        <v>-0.1396</v>
      </c>
      <c r="J598" s="184">
        <v>3.4706999999999999</v>
      </c>
      <c r="K598" s="184">
        <v>9.3201000000000001</v>
      </c>
      <c r="L598" s="184">
        <v>16.625900000000001</v>
      </c>
      <c r="M598" s="184">
        <v>41.542999999999999</v>
      </c>
      <c r="N598" s="184">
        <v>56.907899999999998</v>
      </c>
      <c r="O598" s="184">
        <v>11.346</v>
      </c>
      <c r="P598" s="184"/>
      <c r="Q598" s="184">
        <v>11.5677</v>
      </c>
      <c r="R598" s="184">
        <v>13.6365</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180</v>
      </c>
      <c r="C599" s="180">
        <v>142134</v>
      </c>
      <c r="D599" s="183">
        <v>44377</v>
      </c>
      <c r="E599" s="184">
        <v>14.7</v>
      </c>
      <c r="F599" s="184">
        <v>0.27289999999999998</v>
      </c>
      <c r="G599" s="184">
        <v>-0.40649999999999997</v>
      </c>
      <c r="H599" s="184">
        <v>0.13619999999999999</v>
      </c>
      <c r="I599" s="184">
        <v>-0.20369999999999999</v>
      </c>
      <c r="J599" s="184">
        <v>3.5211000000000001</v>
      </c>
      <c r="K599" s="184">
        <v>9.375</v>
      </c>
      <c r="L599" s="184">
        <v>16.8521</v>
      </c>
      <c r="M599" s="184">
        <v>42.029000000000003</v>
      </c>
      <c r="N599" s="184">
        <v>57.5563</v>
      </c>
      <c r="O599" s="184">
        <v>12.2027</v>
      </c>
      <c r="P599" s="184"/>
      <c r="Q599" s="184">
        <v>12.4878</v>
      </c>
      <c r="R599" s="184">
        <v>14.146000000000001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181</v>
      </c>
      <c r="C600" s="180">
        <v>123637</v>
      </c>
      <c r="D600" s="183">
        <v>44377</v>
      </c>
      <c r="E600" s="184">
        <v>37.49</v>
      </c>
      <c r="F600" s="184">
        <v>0.26750000000000002</v>
      </c>
      <c r="G600" s="184">
        <v>-0.1598</v>
      </c>
      <c r="H600" s="184">
        <v>1.2968999999999999</v>
      </c>
      <c r="I600" s="184">
        <v>5.3400000000000003E-2</v>
      </c>
      <c r="J600" s="184">
        <v>2.8814000000000002</v>
      </c>
      <c r="K600" s="184">
        <v>7.2367999999999997</v>
      </c>
      <c r="L600" s="184">
        <v>12.515000000000001</v>
      </c>
      <c r="M600" s="184">
        <v>36.277700000000003</v>
      </c>
      <c r="N600" s="184">
        <v>41.739100000000001</v>
      </c>
      <c r="O600" s="184">
        <v>10.2509</v>
      </c>
      <c r="P600" s="184">
        <v>12.250400000000001</v>
      </c>
      <c r="Q600" s="184">
        <v>18.440799999999999</v>
      </c>
      <c r="R600" s="184">
        <v>16.706399999999999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284</v>
      </c>
      <c r="C601" s="180">
        <v>123638</v>
      </c>
      <c r="D601" s="183">
        <v>44377</v>
      </c>
      <c r="E601" s="184">
        <v>34.200000000000003</v>
      </c>
      <c r="F601" s="184">
        <v>0.26390000000000002</v>
      </c>
      <c r="G601" s="184">
        <v>-0.17510000000000001</v>
      </c>
      <c r="H601" s="184">
        <v>1.2733000000000001</v>
      </c>
      <c r="I601" s="184">
        <v>0</v>
      </c>
      <c r="J601" s="184">
        <v>2.7953000000000001</v>
      </c>
      <c r="K601" s="184">
        <v>6.9417999999999997</v>
      </c>
      <c r="L601" s="184">
        <v>11.8744</v>
      </c>
      <c r="M601" s="184">
        <v>35.124499999999998</v>
      </c>
      <c r="N601" s="184">
        <v>40.049100000000003</v>
      </c>
      <c r="O601" s="184">
        <v>8.7759</v>
      </c>
      <c r="P601" s="184">
        <v>10.664300000000001</v>
      </c>
      <c r="Q601" s="184">
        <v>17.055800000000001</v>
      </c>
      <c r="R601" s="184">
        <v>15.3126</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182</v>
      </c>
      <c r="C602" s="180">
        <v>118473</v>
      </c>
      <c r="D602" s="183">
        <v>44377</v>
      </c>
      <c r="E602" s="184">
        <v>94.09</v>
      </c>
      <c r="F602" s="184">
        <v>0.22370000000000001</v>
      </c>
      <c r="G602" s="184">
        <v>8.5099999999999995E-2</v>
      </c>
      <c r="H602" s="184">
        <v>1.4884999999999999</v>
      </c>
      <c r="I602" s="184">
        <v>0.41620000000000001</v>
      </c>
      <c r="J602" s="184">
        <v>3.4866000000000001</v>
      </c>
      <c r="K602" s="184">
        <v>15.3912</v>
      </c>
      <c r="L602" s="184">
        <v>32.130299999999998</v>
      </c>
      <c r="M602" s="184">
        <v>61.113</v>
      </c>
      <c r="N602" s="184">
        <v>85.253</v>
      </c>
      <c r="O602" s="184">
        <v>16.555499999999999</v>
      </c>
      <c r="P602" s="184">
        <v>18.3034</v>
      </c>
      <c r="Q602" s="184">
        <v>18.452200000000001</v>
      </c>
      <c r="R602" s="184">
        <v>23.964300000000001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285</v>
      </c>
      <c r="C603" s="180">
        <v>111569</v>
      </c>
      <c r="D603" s="183">
        <v>44377</v>
      </c>
      <c r="E603" s="184">
        <v>85.82</v>
      </c>
      <c r="F603" s="184">
        <v>0.22189999999999999</v>
      </c>
      <c r="G603" s="184">
        <v>8.1600000000000006E-2</v>
      </c>
      <c r="H603" s="184">
        <v>1.4661</v>
      </c>
      <c r="I603" s="184">
        <v>0.38600000000000001</v>
      </c>
      <c r="J603" s="184">
        <v>3.3976000000000002</v>
      </c>
      <c r="K603" s="184">
        <v>15.086499999999999</v>
      </c>
      <c r="L603" s="184">
        <v>31.424199999999999</v>
      </c>
      <c r="M603" s="184">
        <v>59.843499999999999</v>
      </c>
      <c r="N603" s="184">
        <v>83.297700000000006</v>
      </c>
      <c r="O603" s="184">
        <v>15.2218</v>
      </c>
      <c r="P603" s="184">
        <v>16.951599999999999</v>
      </c>
      <c r="Q603" s="184">
        <v>18.735600000000002</v>
      </c>
      <c r="R603" s="184">
        <v>22.643599999999999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183</v>
      </c>
      <c r="C604" s="180">
        <v>141808</v>
      </c>
      <c r="D604" s="183">
        <v>44377</v>
      </c>
      <c r="E604" s="184">
        <v>13.01</v>
      </c>
      <c r="F604" s="184">
        <v>0</v>
      </c>
      <c r="G604" s="184">
        <v>-0.61119999999999997</v>
      </c>
      <c r="H604" s="184">
        <v>0.6966</v>
      </c>
      <c r="I604" s="184">
        <v>-0.2301</v>
      </c>
      <c r="J604" s="184">
        <v>4.08</v>
      </c>
      <c r="K604" s="184">
        <v>6.8144</v>
      </c>
      <c r="L604" s="184">
        <v>13.1304</v>
      </c>
      <c r="M604" s="184">
        <v>36.516300000000001</v>
      </c>
      <c r="N604" s="184">
        <v>48.515999999999998</v>
      </c>
      <c r="O604" s="184">
        <v>11.3415</v>
      </c>
      <c r="P604" s="184"/>
      <c r="Q604" s="184">
        <v>7.7920999999999996</v>
      </c>
      <c r="R604" s="184">
        <v>14.1137</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286</v>
      </c>
      <c r="C605" s="180">
        <v>141862</v>
      </c>
      <c r="D605" s="183">
        <v>44377</v>
      </c>
      <c r="E605" s="184">
        <v>12.26</v>
      </c>
      <c r="F605" s="184">
        <v>-8.1500000000000003E-2</v>
      </c>
      <c r="G605" s="184">
        <v>-0.64829999999999999</v>
      </c>
      <c r="H605" s="184">
        <v>0.65680000000000005</v>
      </c>
      <c r="I605" s="184">
        <v>-0.32519999999999999</v>
      </c>
      <c r="J605" s="184">
        <v>3.8982999999999999</v>
      </c>
      <c r="K605" s="184">
        <v>6.3312999999999997</v>
      </c>
      <c r="L605" s="184">
        <v>10.4505</v>
      </c>
      <c r="M605" s="184">
        <v>32.683999999999997</v>
      </c>
      <c r="N605" s="184">
        <v>43.728000000000002</v>
      </c>
      <c r="O605" s="184">
        <v>9.3568999999999996</v>
      </c>
      <c r="P605" s="184"/>
      <c r="Q605" s="184">
        <v>5.9824000000000002</v>
      </c>
      <c r="R605" s="184">
        <v>11.571199999999999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287</v>
      </c>
      <c r="C606" s="180">
        <v>104636</v>
      </c>
      <c r="D606" s="183">
        <v>44377</v>
      </c>
      <c r="E606" s="184">
        <v>74.58</v>
      </c>
      <c r="F606" s="184">
        <v>0.32279999999999998</v>
      </c>
      <c r="G606" s="184">
        <v>0.25540000000000002</v>
      </c>
      <c r="H606" s="184">
        <v>1.3591</v>
      </c>
      <c r="I606" s="184">
        <v>0.2959</v>
      </c>
      <c r="J606" s="184">
        <v>3.2820999999999998</v>
      </c>
      <c r="K606" s="184">
        <v>10.195</v>
      </c>
      <c r="L606" s="184">
        <v>16.896599999999999</v>
      </c>
      <c r="M606" s="184">
        <v>40.6374</v>
      </c>
      <c r="N606" s="184">
        <v>55.569499999999998</v>
      </c>
      <c r="O606" s="184">
        <v>14.3973</v>
      </c>
      <c r="P606" s="184">
        <v>15.3728</v>
      </c>
      <c r="Q606" s="184">
        <v>14.8497</v>
      </c>
      <c r="R606" s="184">
        <v>20.132100000000001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184</v>
      </c>
      <c r="C607" s="180">
        <v>120416</v>
      </c>
      <c r="D607" s="183">
        <v>44377</v>
      </c>
      <c r="E607" s="184">
        <v>84.02</v>
      </c>
      <c r="F607" s="184">
        <v>0.32240000000000002</v>
      </c>
      <c r="G607" s="184">
        <v>0.26250000000000001</v>
      </c>
      <c r="H607" s="184">
        <v>1.3754999999999999</v>
      </c>
      <c r="I607" s="184">
        <v>0.32240000000000002</v>
      </c>
      <c r="J607" s="184">
        <v>3.3837999999999999</v>
      </c>
      <c r="K607" s="184">
        <v>10.5235</v>
      </c>
      <c r="L607" s="184">
        <v>17.625599999999999</v>
      </c>
      <c r="M607" s="184">
        <v>41.973599999999998</v>
      </c>
      <c r="N607" s="184">
        <v>57.5473</v>
      </c>
      <c r="O607" s="184">
        <v>15.888500000000001</v>
      </c>
      <c r="P607" s="184">
        <v>17.034199999999998</v>
      </c>
      <c r="Q607" s="184">
        <v>18.581299999999999</v>
      </c>
      <c r="R607" s="184">
        <v>21.558</v>
      </c>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185</v>
      </c>
      <c r="C608" s="180">
        <v>147541</v>
      </c>
      <c r="D608" s="183">
        <v>44377</v>
      </c>
      <c r="E608" s="184">
        <v>14.7784</v>
      </c>
      <c r="F608" s="184">
        <v>-0.24840000000000001</v>
      </c>
      <c r="G608" s="184">
        <v>-0.22889999999999999</v>
      </c>
      <c r="H608" s="184">
        <v>0.1464</v>
      </c>
      <c r="I608" s="184">
        <v>-1.2527999999999999</v>
      </c>
      <c r="J608" s="184">
        <v>2.2860999999999998</v>
      </c>
      <c r="K608" s="184">
        <v>12.145300000000001</v>
      </c>
      <c r="L608" s="184">
        <v>22.6281</v>
      </c>
      <c r="M608" s="184">
        <v>46.474499999999999</v>
      </c>
      <c r="N608" s="184">
        <v>60.9497</v>
      </c>
      <c r="O608" s="184"/>
      <c r="P608" s="184"/>
      <c r="Q608" s="184">
        <v>25.805800000000001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288</v>
      </c>
      <c r="C609" s="180">
        <v>147544</v>
      </c>
      <c r="D609" s="183">
        <v>44377</v>
      </c>
      <c r="E609" s="184">
        <v>14.2376</v>
      </c>
      <c r="F609" s="184">
        <v>-0.25430000000000003</v>
      </c>
      <c r="G609" s="184">
        <v>-0.25919999999999999</v>
      </c>
      <c r="H609" s="184">
        <v>0.1041</v>
      </c>
      <c r="I609" s="184">
        <v>-1.3361000000000001</v>
      </c>
      <c r="J609" s="184">
        <v>2.0836000000000001</v>
      </c>
      <c r="K609" s="184">
        <v>11.524900000000001</v>
      </c>
      <c r="L609" s="184">
        <v>21.290800000000001</v>
      </c>
      <c r="M609" s="184">
        <v>44.084800000000001</v>
      </c>
      <c r="N609" s="184">
        <v>57.448500000000003</v>
      </c>
      <c r="O609" s="184"/>
      <c r="P609" s="184"/>
      <c r="Q609" s="184">
        <v>23.0791</v>
      </c>
      <c r="R609" s="184"/>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289</v>
      </c>
      <c r="C610" s="180">
        <v>107288</v>
      </c>
      <c r="D610" s="183">
        <v>44377</v>
      </c>
      <c r="E610" s="184">
        <v>25.054099999999998</v>
      </c>
      <c r="F610" s="184">
        <v>-6.7400000000000002E-2</v>
      </c>
      <c r="G610" s="184">
        <v>-0.76439999999999997</v>
      </c>
      <c r="H610" s="184">
        <v>0.437</v>
      </c>
      <c r="I610" s="184">
        <v>0.1031</v>
      </c>
      <c r="J610" s="184">
        <v>2.5575999999999999</v>
      </c>
      <c r="K610" s="184">
        <v>7.3964999999999996</v>
      </c>
      <c r="L610" s="184">
        <v>14.990399999999999</v>
      </c>
      <c r="M610" s="184">
        <v>45.834600000000002</v>
      </c>
      <c r="N610" s="184">
        <v>59.857199999999999</v>
      </c>
      <c r="O610" s="184">
        <v>15.790800000000001</v>
      </c>
      <c r="P610" s="184">
        <v>16.6251</v>
      </c>
      <c r="Q610" s="184">
        <v>7.1734</v>
      </c>
      <c r="R610" s="184">
        <v>19.426400000000001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186</v>
      </c>
      <c r="C611" s="180">
        <v>120494</v>
      </c>
      <c r="D611" s="183">
        <v>44377</v>
      </c>
      <c r="E611" s="184">
        <v>27.433599999999998</v>
      </c>
      <c r="F611" s="184">
        <v>-6.5199999999999994E-2</v>
      </c>
      <c r="G611" s="184">
        <v>-0.75390000000000001</v>
      </c>
      <c r="H611" s="184">
        <v>0.45150000000000001</v>
      </c>
      <c r="I611" s="184">
        <v>0.1318</v>
      </c>
      <c r="J611" s="184">
        <v>2.6273</v>
      </c>
      <c r="K611" s="184">
        <v>7.5995999999999997</v>
      </c>
      <c r="L611" s="184">
        <v>15.4185</v>
      </c>
      <c r="M611" s="184">
        <v>46.651200000000003</v>
      </c>
      <c r="N611" s="184">
        <v>61.056699999999999</v>
      </c>
      <c r="O611" s="184">
        <v>16.6599</v>
      </c>
      <c r="P611" s="184">
        <v>17.758700000000001</v>
      </c>
      <c r="Q611" s="184">
        <v>17.1496</v>
      </c>
      <c r="R611" s="184">
        <v>20.322299999999998</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290</v>
      </c>
      <c r="C612" s="180">
        <v>103339</v>
      </c>
      <c r="D612" s="183">
        <v>44377</v>
      </c>
      <c r="E612" s="184">
        <v>65</v>
      </c>
      <c r="F612" s="184">
        <v>8.7800000000000003E-2</v>
      </c>
      <c r="G612" s="184">
        <v>-0.30669999999999997</v>
      </c>
      <c r="H612" s="184">
        <v>1.325</v>
      </c>
      <c r="I612" s="184">
        <v>0.97560000000000002</v>
      </c>
      <c r="J612" s="184">
        <v>4.4428000000000001</v>
      </c>
      <c r="K612" s="184">
        <v>9.9588999999999999</v>
      </c>
      <c r="L612" s="184">
        <v>20.8291</v>
      </c>
      <c r="M612" s="184">
        <v>44.216900000000003</v>
      </c>
      <c r="N612" s="184">
        <v>58.3705</v>
      </c>
      <c r="O612" s="184">
        <v>17.226700000000001</v>
      </c>
      <c r="P612" s="184">
        <v>15.7607</v>
      </c>
      <c r="Q612" s="184">
        <v>12.738799999999999</v>
      </c>
      <c r="R612" s="184">
        <v>19.1907</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187</v>
      </c>
      <c r="C613" s="180">
        <v>119773</v>
      </c>
      <c r="D613" s="183">
        <v>44377</v>
      </c>
      <c r="E613" s="184">
        <v>72.341999999999999</v>
      </c>
      <c r="F613" s="184">
        <v>9.2700000000000005E-2</v>
      </c>
      <c r="G613" s="184">
        <v>-0.28939999999999999</v>
      </c>
      <c r="H613" s="184">
        <v>1.3506</v>
      </c>
      <c r="I613" s="184">
        <v>1.0278</v>
      </c>
      <c r="J613" s="184">
        <v>4.5662000000000003</v>
      </c>
      <c r="K613" s="184">
        <v>10.3195</v>
      </c>
      <c r="L613" s="184">
        <v>21.644500000000001</v>
      </c>
      <c r="M613" s="184">
        <v>45.6541</v>
      </c>
      <c r="N613" s="184">
        <v>60.471200000000003</v>
      </c>
      <c r="O613" s="184">
        <v>18.661300000000001</v>
      </c>
      <c r="P613" s="184">
        <v>17.2575</v>
      </c>
      <c r="Q613" s="184">
        <v>16.113800000000001</v>
      </c>
      <c r="R613" s="184">
        <v>20.709399999999999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188</v>
      </c>
      <c r="C614" s="180">
        <v>119417</v>
      </c>
      <c r="D614" s="183">
        <v>44377</v>
      </c>
      <c r="E614" s="184">
        <v>77.052000000000007</v>
      </c>
      <c r="F614" s="184">
        <v>-6.3600000000000004E-2</v>
      </c>
      <c r="G614" s="184">
        <v>-0.64990000000000003</v>
      </c>
      <c r="H614" s="184">
        <v>0.19769999999999999</v>
      </c>
      <c r="I614" s="184">
        <v>0.15079999999999999</v>
      </c>
      <c r="J614" s="184">
        <v>3.5840000000000001</v>
      </c>
      <c r="K614" s="184">
        <v>8.5116999999999994</v>
      </c>
      <c r="L614" s="184">
        <v>16.826899999999998</v>
      </c>
      <c r="M614" s="184">
        <v>39.115699999999997</v>
      </c>
      <c r="N614" s="184">
        <v>55.015500000000003</v>
      </c>
      <c r="O614" s="184">
        <v>10.8832</v>
      </c>
      <c r="P614" s="184">
        <v>13.8079</v>
      </c>
      <c r="Q614" s="184">
        <v>14.907500000000001</v>
      </c>
      <c r="R614" s="184">
        <v>16.578399999999998</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291</v>
      </c>
      <c r="C615" s="180">
        <v>118047</v>
      </c>
      <c r="D615" s="183">
        <v>44377</v>
      </c>
      <c r="E615" s="184">
        <v>72.971999999999994</v>
      </c>
      <c r="F615" s="184">
        <v>-6.5699999999999995E-2</v>
      </c>
      <c r="G615" s="184">
        <v>-0.66159999999999997</v>
      </c>
      <c r="H615" s="184">
        <v>0.18260000000000001</v>
      </c>
      <c r="I615" s="184">
        <v>0.1207</v>
      </c>
      <c r="J615" s="184">
        <v>3.5123000000000002</v>
      </c>
      <c r="K615" s="184">
        <v>8.3040000000000003</v>
      </c>
      <c r="L615" s="184">
        <v>16.4255</v>
      </c>
      <c r="M615" s="184">
        <v>38.414299999999997</v>
      </c>
      <c r="N615" s="184">
        <v>53.991599999999998</v>
      </c>
      <c r="O615" s="184">
        <v>10.222899999999999</v>
      </c>
      <c r="P615" s="184">
        <v>13.0463</v>
      </c>
      <c r="Q615" s="184">
        <v>13.8254</v>
      </c>
      <c r="R615" s="184">
        <v>15.870100000000001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292</v>
      </c>
      <c r="C616" s="180">
        <v>100865</v>
      </c>
      <c r="D616" s="183">
        <v>44377</v>
      </c>
      <c r="E616" s="184">
        <v>89.468199999999996</v>
      </c>
      <c r="F616" s="184">
        <v>1.6199999999999999E-2</v>
      </c>
      <c r="G616" s="184">
        <v>-0.54510000000000003</v>
      </c>
      <c r="H616" s="184">
        <v>0.83299999999999996</v>
      </c>
      <c r="I616" s="184">
        <v>0.89580000000000004</v>
      </c>
      <c r="J616" s="184">
        <v>4.3009000000000004</v>
      </c>
      <c r="K616" s="184">
        <v>9.3353000000000002</v>
      </c>
      <c r="L616" s="184">
        <v>12.8461</v>
      </c>
      <c r="M616" s="184">
        <v>37.265799999999999</v>
      </c>
      <c r="N616" s="184">
        <v>51.134599999999999</v>
      </c>
      <c r="O616" s="184">
        <v>12.3047</v>
      </c>
      <c r="P616" s="184">
        <v>13.023199999999999</v>
      </c>
      <c r="Q616" s="184">
        <v>9.7231000000000005</v>
      </c>
      <c r="R616" s="184">
        <v>14.787800000000001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189</v>
      </c>
      <c r="C617" s="180">
        <v>120270</v>
      </c>
      <c r="D617" s="183">
        <v>44377</v>
      </c>
      <c r="E617" s="184">
        <v>97.466999999999999</v>
      </c>
      <c r="F617" s="184">
        <v>1.9599999999999999E-2</v>
      </c>
      <c r="G617" s="184">
        <v>-0.52780000000000005</v>
      </c>
      <c r="H617" s="184">
        <v>0.85750000000000004</v>
      </c>
      <c r="I617" s="184">
        <v>0.94499999999999995</v>
      </c>
      <c r="J617" s="184">
        <v>4.4208999999999996</v>
      </c>
      <c r="K617" s="184">
        <v>9.6881000000000004</v>
      </c>
      <c r="L617" s="184">
        <v>13.56</v>
      </c>
      <c r="M617" s="184">
        <v>38.557899999999997</v>
      </c>
      <c r="N617" s="184">
        <v>53.036799999999999</v>
      </c>
      <c r="O617" s="184">
        <v>13.6273</v>
      </c>
      <c r="P617" s="184">
        <v>14.331200000000001</v>
      </c>
      <c r="Q617" s="184">
        <v>14.872400000000001</v>
      </c>
      <c r="R617" s="184">
        <v>16.151199999999999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434</v>
      </c>
      <c r="C618" s="180">
        <v>139781</v>
      </c>
      <c r="D618" s="183">
        <v>44377</v>
      </c>
      <c r="E618" s="184">
        <v>18.360399999999998</v>
      </c>
      <c r="F618" s="184">
        <v>0.2369</v>
      </c>
      <c r="G618" s="184">
        <v>-0.16750000000000001</v>
      </c>
      <c r="H618" s="184">
        <v>0.99619999999999997</v>
      </c>
      <c r="I618" s="184">
        <v>1.5047999999999999</v>
      </c>
      <c r="J618" s="184">
        <v>5.3246000000000002</v>
      </c>
      <c r="K618" s="184">
        <v>11.847899999999999</v>
      </c>
      <c r="L618" s="184">
        <v>24.763200000000001</v>
      </c>
      <c r="M618" s="184">
        <v>53.493200000000002</v>
      </c>
      <c r="N618" s="184">
        <v>66.561400000000006</v>
      </c>
      <c r="O618" s="184">
        <v>15.7797</v>
      </c>
      <c r="P618" s="184"/>
      <c r="Q618" s="184">
        <v>13.7965</v>
      </c>
      <c r="R618" s="184">
        <v>22.0959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435</v>
      </c>
      <c r="C619" s="180">
        <v>139783</v>
      </c>
      <c r="D619" s="183">
        <v>44377</v>
      </c>
      <c r="E619" s="184">
        <v>16.728899999999999</v>
      </c>
      <c r="F619" s="184">
        <v>0.23250000000000001</v>
      </c>
      <c r="G619" s="184">
        <v>-0.18970000000000001</v>
      </c>
      <c r="H619" s="184">
        <v>0.96440000000000003</v>
      </c>
      <c r="I619" s="184">
        <v>1.4400999999999999</v>
      </c>
      <c r="J619" s="184">
        <v>5.1656000000000004</v>
      </c>
      <c r="K619" s="184">
        <v>11.3842</v>
      </c>
      <c r="L619" s="184">
        <v>23.752800000000001</v>
      </c>
      <c r="M619" s="184">
        <v>51.637</v>
      </c>
      <c r="N619" s="184">
        <v>63.8354</v>
      </c>
      <c r="O619" s="184">
        <v>13.7691</v>
      </c>
      <c r="P619" s="184"/>
      <c r="Q619" s="184">
        <v>11.5661</v>
      </c>
      <c r="R619" s="184">
        <v>20.079899999999999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191</v>
      </c>
      <c r="C620" s="180">
        <v>135781</v>
      </c>
      <c r="D620" s="183">
        <v>44377</v>
      </c>
      <c r="E620" s="184">
        <v>30.422999999999998</v>
      </c>
      <c r="F620" s="184">
        <v>1.6400000000000001E-2</v>
      </c>
      <c r="G620" s="184">
        <v>-0.58819999999999995</v>
      </c>
      <c r="H620" s="184">
        <v>1.0563</v>
      </c>
      <c r="I620" s="184">
        <v>0.4955</v>
      </c>
      <c r="J620" s="184">
        <v>3.6629</v>
      </c>
      <c r="K620" s="184">
        <v>10.3362</v>
      </c>
      <c r="L620" s="184">
        <v>22.357600000000001</v>
      </c>
      <c r="M620" s="184">
        <v>49.992600000000003</v>
      </c>
      <c r="N620" s="184">
        <v>70.647300000000001</v>
      </c>
      <c r="O620" s="184">
        <v>22.3094</v>
      </c>
      <c r="P620" s="184">
        <v>22.814499999999999</v>
      </c>
      <c r="Q620" s="184">
        <v>22.377600000000001</v>
      </c>
      <c r="R620" s="184">
        <v>26.6463</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294</v>
      </c>
      <c r="C621" s="180">
        <v>135784</v>
      </c>
      <c r="D621" s="183">
        <v>44377</v>
      </c>
      <c r="E621" s="184">
        <v>28.091999999999999</v>
      </c>
      <c r="F621" s="184">
        <v>1.0699999999999999E-2</v>
      </c>
      <c r="G621" s="184">
        <v>-0.60499999999999998</v>
      </c>
      <c r="H621" s="184">
        <v>1.0322</v>
      </c>
      <c r="I621" s="184">
        <v>0.44340000000000002</v>
      </c>
      <c r="J621" s="184">
        <v>3.5421</v>
      </c>
      <c r="K621" s="184">
        <v>9.9748999999999999</v>
      </c>
      <c r="L621" s="184">
        <v>21.478899999999999</v>
      </c>
      <c r="M621" s="184">
        <v>48.3523</v>
      </c>
      <c r="N621" s="184">
        <v>68.145099999999999</v>
      </c>
      <c r="O621" s="184">
        <v>20.4526</v>
      </c>
      <c r="P621" s="184">
        <v>21.0672</v>
      </c>
      <c r="Q621" s="184">
        <v>20.619800000000001</v>
      </c>
      <c r="R621" s="184">
        <v>24.747399999999999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192</v>
      </c>
      <c r="C622" s="180">
        <v>133386</v>
      </c>
      <c r="D622" s="183">
        <v>44377</v>
      </c>
      <c r="E622" s="184">
        <v>26.6188</v>
      </c>
      <c r="F622" s="184">
        <v>-0.2077</v>
      </c>
      <c r="G622" s="184">
        <v>-0.20319999999999999</v>
      </c>
      <c r="H622" s="184">
        <v>1.0392999999999999</v>
      </c>
      <c r="I622" s="184">
        <v>0.82989999999999997</v>
      </c>
      <c r="J622" s="184">
        <v>5.8136999999999999</v>
      </c>
      <c r="K622" s="184">
        <v>10.1211</v>
      </c>
      <c r="L622" s="184">
        <v>20.8018</v>
      </c>
      <c r="M622" s="184">
        <v>51.737200000000001</v>
      </c>
      <c r="N622" s="184">
        <v>58.800600000000003</v>
      </c>
      <c r="O622" s="184">
        <v>13.0678</v>
      </c>
      <c r="P622" s="184">
        <v>17.430399999999999</v>
      </c>
      <c r="Q622" s="184">
        <v>16.408200000000001</v>
      </c>
      <c r="R622" s="184">
        <v>20.168399999999998</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295</v>
      </c>
      <c r="C623" s="180">
        <v>133385</v>
      </c>
      <c r="D623" s="183">
        <v>44377</v>
      </c>
      <c r="E623" s="184">
        <v>24.404699999999998</v>
      </c>
      <c r="F623" s="184">
        <v>-0.2114</v>
      </c>
      <c r="G623" s="184">
        <v>-0.22120000000000001</v>
      </c>
      <c r="H623" s="184">
        <v>1.0137</v>
      </c>
      <c r="I623" s="184">
        <v>0.77969999999999995</v>
      </c>
      <c r="J623" s="184">
        <v>5.6897000000000002</v>
      </c>
      <c r="K623" s="184">
        <v>9.7664000000000009</v>
      </c>
      <c r="L623" s="184">
        <v>20.0215</v>
      </c>
      <c r="M623" s="184">
        <v>50.249299999999998</v>
      </c>
      <c r="N623" s="184">
        <v>56.670400000000001</v>
      </c>
      <c r="O623" s="184">
        <v>11.594900000000001</v>
      </c>
      <c r="P623" s="184">
        <v>15.869400000000001</v>
      </c>
      <c r="Q623" s="184">
        <v>14.85</v>
      </c>
      <c r="R623" s="184">
        <v>18.5761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2013</v>
      </c>
      <c r="C624" s="180">
        <v>135654</v>
      </c>
      <c r="D624" s="183">
        <v>44377</v>
      </c>
      <c r="E624" s="184">
        <v>20.252600000000001</v>
      </c>
      <c r="F624" s="184">
        <v>-0.29730000000000001</v>
      </c>
      <c r="G624" s="184">
        <v>-0.86539999999999995</v>
      </c>
      <c r="H624" s="184">
        <v>0.40110000000000001</v>
      </c>
      <c r="I624" s="184">
        <v>2.3699999999999999E-2</v>
      </c>
      <c r="J624" s="184">
        <v>3.5886</v>
      </c>
      <c r="K624" s="184">
        <v>7.9206000000000003</v>
      </c>
      <c r="L624" s="184">
        <v>15.406000000000001</v>
      </c>
      <c r="M624" s="184">
        <v>36.249899999999997</v>
      </c>
      <c r="N624" s="184">
        <v>47.771000000000001</v>
      </c>
      <c r="O624" s="184">
        <v>12.282500000000001</v>
      </c>
      <c r="P624" s="184">
        <v>13.296099999999999</v>
      </c>
      <c r="Q624" s="184">
        <v>13.679500000000001</v>
      </c>
      <c r="R624" s="184">
        <v>14.329800000000001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2014</v>
      </c>
      <c r="C625" s="180">
        <v>135655</v>
      </c>
      <c r="D625" s="183">
        <v>44377</v>
      </c>
      <c r="E625" s="184">
        <v>18.4543</v>
      </c>
      <c r="F625" s="184">
        <v>-0.30199999999999999</v>
      </c>
      <c r="G625" s="184">
        <v>-0.89039999999999997</v>
      </c>
      <c r="H625" s="184">
        <v>0.3649</v>
      </c>
      <c r="I625" s="184">
        <v>-4.82E-2</v>
      </c>
      <c r="J625" s="184">
        <v>3.4079999999999999</v>
      </c>
      <c r="K625" s="184">
        <v>7.3886000000000003</v>
      </c>
      <c r="L625" s="184">
        <v>14.279400000000001</v>
      </c>
      <c r="M625" s="184">
        <v>34.26</v>
      </c>
      <c r="N625" s="184">
        <v>44.888500000000001</v>
      </c>
      <c r="O625" s="184">
        <v>10.306100000000001</v>
      </c>
      <c r="P625" s="184">
        <v>11.3889</v>
      </c>
      <c r="Q625" s="184">
        <v>11.7751</v>
      </c>
      <c r="R625" s="184">
        <v>12.358599999999999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296</v>
      </c>
      <c r="C626" s="180">
        <v>103196</v>
      </c>
      <c r="D626" s="183">
        <v>44377</v>
      </c>
      <c r="E626" s="184">
        <v>67.929000000000002</v>
      </c>
      <c r="F626" s="184">
        <v>-0.1699</v>
      </c>
      <c r="G626" s="184">
        <v>-0.28110000000000002</v>
      </c>
      <c r="H626" s="184">
        <v>1.1142000000000001</v>
      </c>
      <c r="I626" s="184">
        <v>0.31709999999999999</v>
      </c>
      <c r="J626" s="184">
        <v>2.8119999999999998</v>
      </c>
      <c r="K626" s="184">
        <v>8.2850999999999999</v>
      </c>
      <c r="L626" s="184">
        <v>22.8688</v>
      </c>
      <c r="M626" s="184">
        <v>52.777200000000001</v>
      </c>
      <c r="N626" s="184">
        <v>64.4392</v>
      </c>
      <c r="O626" s="184">
        <v>7.6269999999999998</v>
      </c>
      <c r="P626" s="184">
        <v>7.9820000000000002</v>
      </c>
      <c r="Q626" s="184">
        <v>12.905900000000001</v>
      </c>
      <c r="R626" s="184">
        <v>10.073600000000001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193</v>
      </c>
      <c r="C627" s="180">
        <v>118803</v>
      </c>
      <c r="D627" s="183">
        <v>44377</v>
      </c>
      <c r="E627" s="184">
        <v>72.492500000000007</v>
      </c>
      <c r="F627" s="184">
        <v>-0.1681</v>
      </c>
      <c r="G627" s="184">
        <v>-0.2717</v>
      </c>
      <c r="H627" s="184">
        <v>1.1266</v>
      </c>
      <c r="I627" s="184">
        <v>0.34039999999999998</v>
      </c>
      <c r="J627" s="184">
        <v>2.87</v>
      </c>
      <c r="K627" s="184">
        <v>8.4732000000000003</v>
      </c>
      <c r="L627" s="184">
        <v>23.304600000000001</v>
      </c>
      <c r="M627" s="184">
        <v>53.59</v>
      </c>
      <c r="N627" s="184">
        <v>65.6036</v>
      </c>
      <c r="O627" s="184">
        <v>8.4198000000000004</v>
      </c>
      <c r="P627" s="184">
        <v>8.8658999999999999</v>
      </c>
      <c r="Q627" s="184">
        <v>13.4544</v>
      </c>
      <c r="R627" s="184">
        <v>10.839499999999999</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194</v>
      </c>
      <c r="C628" s="180">
        <v>147481</v>
      </c>
      <c r="D628" s="183">
        <v>44377</v>
      </c>
      <c r="E628" s="184">
        <v>16.454799999999999</v>
      </c>
      <c r="F628" s="184">
        <v>0.17960000000000001</v>
      </c>
      <c r="G628" s="184">
        <v>5.8400000000000001E-2</v>
      </c>
      <c r="H628" s="184">
        <v>1.4019999999999999</v>
      </c>
      <c r="I628" s="184">
        <v>0.56530000000000002</v>
      </c>
      <c r="J628" s="184">
        <v>1.9959</v>
      </c>
      <c r="K628" s="184">
        <v>10.2514</v>
      </c>
      <c r="L628" s="184">
        <v>16.561</v>
      </c>
      <c r="M628" s="184">
        <v>30.592600000000001</v>
      </c>
      <c r="N628" s="184">
        <v>58.411200000000001</v>
      </c>
      <c r="O628" s="184"/>
      <c r="P628" s="184"/>
      <c r="Q628" s="184">
        <v>29.319600000000001</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297</v>
      </c>
      <c r="C629" s="180">
        <v>147482</v>
      </c>
      <c r="D629" s="183">
        <v>44377</v>
      </c>
      <c r="E629" s="184">
        <v>16.0717</v>
      </c>
      <c r="F629" s="184">
        <v>0.17580000000000001</v>
      </c>
      <c r="G629" s="184">
        <v>4.1099999999999998E-2</v>
      </c>
      <c r="H629" s="184">
        <v>1.377</v>
      </c>
      <c r="I629" s="184">
        <v>0.51529999999999998</v>
      </c>
      <c r="J629" s="184">
        <v>1.8763000000000001</v>
      </c>
      <c r="K629" s="184">
        <v>9.9001999999999999</v>
      </c>
      <c r="L629" s="184">
        <v>15.8605</v>
      </c>
      <c r="M629" s="184">
        <v>29.4268</v>
      </c>
      <c r="N629" s="184">
        <v>56.522199999999998</v>
      </c>
      <c r="O629" s="184"/>
      <c r="P629" s="184"/>
      <c r="Q629" s="184">
        <v>27.756399999999999</v>
      </c>
      <c r="R629" s="184"/>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195</v>
      </c>
      <c r="C630" s="180">
        <v>135601</v>
      </c>
      <c r="D630" s="183">
        <v>44377</v>
      </c>
      <c r="E630" s="184">
        <v>22.57</v>
      </c>
      <c r="F630" s="184">
        <v>-4.4299999999999999E-2</v>
      </c>
      <c r="G630" s="184">
        <v>-0.1769</v>
      </c>
      <c r="H630" s="184">
        <v>1.0748</v>
      </c>
      <c r="I630" s="184">
        <v>0.222</v>
      </c>
      <c r="J630" s="184">
        <v>2.8246000000000002</v>
      </c>
      <c r="K630" s="184">
        <v>11.898899999999999</v>
      </c>
      <c r="L630" s="184">
        <v>21.934100000000001</v>
      </c>
      <c r="M630" s="184">
        <v>51.986499999999999</v>
      </c>
      <c r="N630" s="184">
        <v>63.6693</v>
      </c>
      <c r="O630" s="184">
        <v>16.316700000000001</v>
      </c>
      <c r="P630" s="184">
        <v>16.528500000000001</v>
      </c>
      <c r="Q630" s="184">
        <v>15.778700000000001</v>
      </c>
      <c r="R630" s="184">
        <v>20.966699999999999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298</v>
      </c>
      <c r="C631" s="180">
        <v>135598</v>
      </c>
      <c r="D631" s="183">
        <v>44377</v>
      </c>
      <c r="E631" s="184">
        <v>20.91</v>
      </c>
      <c r="F631" s="184">
        <v>-9.5600000000000004E-2</v>
      </c>
      <c r="G631" s="184">
        <v>-0.23849999999999999</v>
      </c>
      <c r="H631" s="184">
        <v>1.0145</v>
      </c>
      <c r="I631" s="184">
        <v>0.14369999999999999</v>
      </c>
      <c r="J631" s="184">
        <v>2.7014</v>
      </c>
      <c r="K631" s="184">
        <v>11.52</v>
      </c>
      <c r="L631" s="184">
        <v>21.217400000000001</v>
      </c>
      <c r="M631" s="184">
        <v>50.756999999999998</v>
      </c>
      <c r="N631" s="184">
        <v>61.842100000000002</v>
      </c>
      <c r="O631" s="184">
        <v>14.6076</v>
      </c>
      <c r="P631" s="184">
        <v>14.828200000000001</v>
      </c>
      <c r="Q631" s="184">
        <v>14.197699999999999</v>
      </c>
      <c r="R631" s="184">
        <v>19.342300000000002</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299</v>
      </c>
      <c r="C632" s="180">
        <v>101815</v>
      </c>
      <c r="D632" s="183">
        <v>44377</v>
      </c>
      <c r="E632" s="184">
        <v>804.09351859234198</v>
      </c>
      <c r="F632" s="184">
        <v>-1.11E-2</v>
      </c>
      <c r="G632" s="184">
        <v>-0.46200000000000002</v>
      </c>
      <c r="H632" s="184">
        <v>0.94079999999999997</v>
      </c>
      <c r="I632" s="184">
        <v>0.44779999999999998</v>
      </c>
      <c r="J632" s="184">
        <v>3.7099000000000002</v>
      </c>
      <c r="K632" s="184">
        <v>10.575200000000001</v>
      </c>
      <c r="L632" s="184">
        <v>17.817599999999999</v>
      </c>
      <c r="M632" s="184">
        <v>46.139800000000001</v>
      </c>
      <c r="N632" s="184">
        <v>59.558</v>
      </c>
      <c r="O632" s="184">
        <v>12.452500000000001</v>
      </c>
      <c r="P632" s="184">
        <v>11.8573</v>
      </c>
      <c r="Q632" s="184">
        <v>18.962700000000002</v>
      </c>
      <c r="R632" s="184">
        <v>17.704999999999998</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196</v>
      </c>
      <c r="C633" s="180">
        <v>119486</v>
      </c>
      <c r="D633" s="183">
        <v>44377</v>
      </c>
      <c r="E633" s="184">
        <v>283.73</v>
      </c>
      <c r="F633" s="184">
        <v>-1.06E-2</v>
      </c>
      <c r="G633" s="184">
        <v>-0.45960000000000001</v>
      </c>
      <c r="H633" s="184">
        <v>0.95</v>
      </c>
      <c r="I633" s="184">
        <v>0.46379999999999999</v>
      </c>
      <c r="J633" s="184">
        <v>3.7480000000000002</v>
      </c>
      <c r="K633" s="184">
        <v>10.689299999999999</v>
      </c>
      <c r="L633" s="184">
        <v>18.053599999999999</v>
      </c>
      <c r="M633" s="184">
        <v>46.585000000000001</v>
      </c>
      <c r="N633" s="184">
        <v>60.2089</v>
      </c>
      <c r="O633" s="184">
        <v>12.890700000000001</v>
      </c>
      <c r="P633" s="184">
        <v>12.384499999999999</v>
      </c>
      <c r="Q633" s="184">
        <v>12.8119</v>
      </c>
      <c r="R633" s="184">
        <v>18.136900000000001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300</v>
      </c>
      <c r="C634" s="180">
        <v>100156</v>
      </c>
      <c r="D634" s="183">
        <v>44377</v>
      </c>
      <c r="E634" s="184">
        <v>438.97270251301001</v>
      </c>
      <c r="F634" s="184">
        <v>0</v>
      </c>
      <c r="G634" s="184">
        <v>-0.44469999999999998</v>
      </c>
      <c r="H634" s="184">
        <v>0.95050000000000001</v>
      </c>
      <c r="I634" s="184">
        <v>0.47299999999999998</v>
      </c>
      <c r="J634" s="184">
        <v>3.7359</v>
      </c>
      <c r="K634" s="184">
        <v>10.600099999999999</v>
      </c>
      <c r="L634" s="184">
        <v>17.851900000000001</v>
      </c>
      <c r="M634" s="184">
        <v>45.893900000000002</v>
      </c>
      <c r="N634" s="184">
        <v>59.033799999999999</v>
      </c>
      <c r="O634" s="184">
        <v>12.576499999999999</v>
      </c>
      <c r="P634" s="184">
        <v>14.894299999999999</v>
      </c>
      <c r="Q634" s="184">
        <v>16.146599999999999</v>
      </c>
      <c r="R634" s="184">
        <v>17.951499999999999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197</v>
      </c>
      <c r="C635" s="180">
        <v>119489</v>
      </c>
      <c r="D635" s="183">
        <v>44377</v>
      </c>
      <c r="E635" s="184">
        <v>304.11</v>
      </c>
      <c r="F635" s="184">
        <v>0</v>
      </c>
      <c r="G635" s="184">
        <v>-0.43869999999999998</v>
      </c>
      <c r="H635" s="184">
        <v>0.95940000000000003</v>
      </c>
      <c r="I635" s="184">
        <v>0.4924</v>
      </c>
      <c r="J635" s="184">
        <v>3.7847</v>
      </c>
      <c r="K635" s="184">
        <v>10.746499999999999</v>
      </c>
      <c r="L635" s="184">
        <v>18.155999999999999</v>
      </c>
      <c r="M635" s="184">
        <v>46.453200000000002</v>
      </c>
      <c r="N635" s="184">
        <v>59.856000000000002</v>
      </c>
      <c r="O635" s="184">
        <v>13.2263</v>
      </c>
      <c r="P635" s="184">
        <v>15.494300000000001</v>
      </c>
      <c r="Q635" s="184">
        <v>16.072199999999999</v>
      </c>
      <c r="R635" s="184">
        <v>18.531600000000001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301</v>
      </c>
      <c r="C636" s="180">
        <v>100175</v>
      </c>
      <c r="D636" s="183">
        <v>44377</v>
      </c>
      <c r="E636" s="184">
        <v>194.38509999999999</v>
      </c>
      <c r="F636" s="184">
        <v>-7.0499999999999993E-2</v>
      </c>
      <c r="G636" s="184">
        <v>-0.2104</v>
      </c>
      <c r="H636" s="184">
        <v>0.4672</v>
      </c>
      <c r="I636" s="184">
        <v>0.4511</v>
      </c>
      <c r="J636" s="184">
        <v>3.8715000000000002</v>
      </c>
      <c r="K636" s="184">
        <v>23.887799999999999</v>
      </c>
      <c r="L636" s="184">
        <v>40.747500000000002</v>
      </c>
      <c r="M636" s="184">
        <v>70.372200000000007</v>
      </c>
      <c r="N636" s="184">
        <v>113.45610000000001</v>
      </c>
      <c r="O636" s="184">
        <v>29.815999999999999</v>
      </c>
      <c r="P636" s="184">
        <v>22.866</v>
      </c>
      <c r="Q636" s="184">
        <v>14.9756</v>
      </c>
      <c r="R636" s="184">
        <v>42.827500000000001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198</v>
      </c>
      <c r="C637" s="180">
        <v>120847</v>
      </c>
      <c r="D637" s="183">
        <v>44377</v>
      </c>
      <c r="E637" s="184">
        <v>205.61670000000001</v>
      </c>
      <c r="F637" s="184">
        <v>-6.4899999999999999E-2</v>
      </c>
      <c r="G637" s="184">
        <v>-0.18240000000000001</v>
      </c>
      <c r="H637" s="184">
        <v>0.50690000000000002</v>
      </c>
      <c r="I637" s="184">
        <v>0.52700000000000002</v>
      </c>
      <c r="J637" s="184">
        <v>4.0646000000000004</v>
      </c>
      <c r="K637" s="184">
        <v>24.524799999999999</v>
      </c>
      <c r="L637" s="184">
        <v>42.288200000000003</v>
      </c>
      <c r="M637" s="184">
        <v>73.1053</v>
      </c>
      <c r="N637" s="184">
        <v>117.8956</v>
      </c>
      <c r="O637" s="184">
        <v>31.744700000000002</v>
      </c>
      <c r="P637" s="184">
        <v>24.029599999999999</v>
      </c>
      <c r="Q637" s="184">
        <v>21.5961</v>
      </c>
      <c r="R637" s="184">
        <v>45.568199999999997</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199</v>
      </c>
      <c r="C638" s="180">
        <v>111549</v>
      </c>
      <c r="D638" s="183">
        <v>44377</v>
      </c>
      <c r="E638" s="184">
        <v>72.349999999999994</v>
      </c>
      <c r="F638" s="184">
        <v>-0.35809999999999997</v>
      </c>
      <c r="G638" s="184">
        <v>-0.64539999999999997</v>
      </c>
      <c r="H638" s="184">
        <v>0.68189999999999995</v>
      </c>
      <c r="I638" s="184">
        <v>-0.31690000000000002</v>
      </c>
      <c r="J638" s="184">
        <v>2.0019999999999998</v>
      </c>
      <c r="K638" s="184">
        <v>8.5196000000000005</v>
      </c>
      <c r="L638" s="184">
        <v>19.804600000000001</v>
      </c>
      <c r="M638" s="184">
        <v>47.954999999999998</v>
      </c>
      <c r="N638" s="184">
        <v>63.170999999999999</v>
      </c>
      <c r="O638" s="184">
        <v>11.629799999999999</v>
      </c>
      <c r="P638" s="184">
        <v>11.595599999999999</v>
      </c>
      <c r="Q638" s="184">
        <v>17.114899999999999</v>
      </c>
      <c r="R638" s="184">
        <v>14.401300000000001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302</v>
      </c>
      <c r="C639" s="180">
        <v>141070</v>
      </c>
      <c r="D639" s="183">
        <v>44377</v>
      </c>
      <c r="E639" s="184">
        <v>71.27</v>
      </c>
      <c r="F639" s="184">
        <v>-0.34960000000000002</v>
      </c>
      <c r="G639" s="184">
        <v>-0.64129999999999998</v>
      </c>
      <c r="H639" s="184">
        <v>0.67810000000000004</v>
      </c>
      <c r="I639" s="184">
        <v>-0.33560000000000001</v>
      </c>
      <c r="J639" s="184">
        <v>1.9599</v>
      </c>
      <c r="K639" s="184">
        <v>8.3954000000000004</v>
      </c>
      <c r="L639" s="184">
        <v>19.520399999999999</v>
      </c>
      <c r="M639" s="184">
        <v>47.434800000000003</v>
      </c>
      <c r="N639" s="184">
        <v>62.420200000000001</v>
      </c>
      <c r="O639" s="184">
        <v>11.1509</v>
      </c>
      <c r="P639" s="184">
        <v>11.2181</v>
      </c>
      <c r="Q639" s="184">
        <v>16.7805</v>
      </c>
      <c r="R639" s="184">
        <v>13.845800000000001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370</v>
      </c>
      <c r="C640" s="180">
        <v>119723</v>
      </c>
      <c r="D640" s="183">
        <v>44377</v>
      </c>
      <c r="E640" s="184">
        <v>212.73249999999999</v>
      </c>
      <c r="F640" s="184">
        <v>0.12670000000000001</v>
      </c>
      <c r="G640" s="184">
        <v>-0.1996</v>
      </c>
      <c r="H640" s="184">
        <v>0.90259999999999996</v>
      </c>
      <c r="I640" s="184">
        <v>0.29399999999999998</v>
      </c>
      <c r="J640" s="184">
        <v>4.0057</v>
      </c>
      <c r="K640" s="184">
        <v>11.2438</v>
      </c>
      <c r="L640" s="184">
        <v>19.321400000000001</v>
      </c>
      <c r="M640" s="184">
        <v>43.731900000000003</v>
      </c>
      <c r="N640" s="184">
        <v>59.557600000000001</v>
      </c>
      <c r="O640" s="184">
        <v>15.173999999999999</v>
      </c>
      <c r="P640" s="184">
        <v>13.0985</v>
      </c>
      <c r="Q640" s="184">
        <v>14.4497</v>
      </c>
      <c r="R640" s="184">
        <v>19.4788</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373</v>
      </c>
      <c r="C641" s="180">
        <v>105628</v>
      </c>
      <c r="D641" s="183">
        <v>44377</v>
      </c>
      <c r="E641" s="184">
        <v>627.67437929398</v>
      </c>
      <c r="F641" s="184">
        <v>0.12509999999999999</v>
      </c>
      <c r="G641" s="184">
        <v>-0.20799999999999999</v>
      </c>
      <c r="H641" s="184">
        <v>0.89049999999999996</v>
      </c>
      <c r="I641" s="184">
        <v>0.27050000000000002</v>
      </c>
      <c r="J641" s="184">
        <v>3.9517000000000002</v>
      </c>
      <c r="K641" s="184">
        <v>11.072900000000001</v>
      </c>
      <c r="L641" s="184">
        <v>18.9389</v>
      </c>
      <c r="M641" s="184">
        <v>43.053800000000003</v>
      </c>
      <c r="N641" s="184">
        <v>58.579599999999999</v>
      </c>
      <c r="O641" s="184">
        <v>14.451700000000001</v>
      </c>
      <c r="P641" s="184">
        <v>12.362</v>
      </c>
      <c r="Q641" s="184">
        <v>15.7697</v>
      </c>
      <c r="R641" s="184">
        <v>18.729800000000001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201</v>
      </c>
      <c r="C642" s="180">
        <v>132933</v>
      </c>
      <c r="D642" s="183">
        <v>44377</v>
      </c>
      <c r="E642" s="184">
        <v>21.678100000000001</v>
      </c>
      <c r="F642" s="184">
        <v>0.72019999999999995</v>
      </c>
      <c r="G642" s="184">
        <v>0.88839999999999997</v>
      </c>
      <c r="H642" s="184">
        <v>1.7703</v>
      </c>
      <c r="I642" s="184">
        <v>0.70420000000000005</v>
      </c>
      <c r="J642" s="184">
        <v>2.5036999999999998</v>
      </c>
      <c r="K642" s="184">
        <v>9.8158999999999992</v>
      </c>
      <c r="L642" s="184">
        <v>22.500699999999998</v>
      </c>
      <c r="M642" s="184">
        <v>46.297699999999999</v>
      </c>
      <c r="N642" s="184">
        <v>76.746200000000002</v>
      </c>
      <c r="O642" s="184">
        <v>18.7502</v>
      </c>
      <c r="P642" s="184">
        <v>15.2226</v>
      </c>
      <c r="Q642" s="184">
        <v>12.946</v>
      </c>
      <c r="R642" s="184">
        <v>24.6053</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306</v>
      </c>
      <c r="C643" s="180">
        <v>132924</v>
      </c>
      <c r="D643" s="183">
        <v>44377</v>
      </c>
      <c r="E643" s="184">
        <v>21.145800000000001</v>
      </c>
      <c r="F643" s="184">
        <v>0.71919999999999995</v>
      </c>
      <c r="G643" s="184">
        <v>0.88360000000000005</v>
      </c>
      <c r="H643" s="184">
        <v>1.7633000000000001</v>
      </c>
      <c r="I643" s="184">
        <v>0.69089999999999996</v>
      </c>
      <c r="J643" s="184">
        <v>2.4708999999999999</v>
      </c>
      <c r="K643" s="184">
        <v>9.7188999999999997</v>
      </c>
      <c r="L643" s="184">
        <v>22.288</v>
      </c>
      <c r="M643" s="184">
        <v>45.9116</v>
      </c>
      <c r="N643" s="184">
        <v>76.122500000000002</v>
      </c>
      <c r="O643" s="184">
        <v>18.101600000000001</v>
      </c>
      <c r="P643" s="184">
        <v>14.7319</v>
      </c>
      <c r="Q643" s="184">
        <v>12.507300000000001</v>
      </c>
      <c r="R643" s="184">
        <v>24.168900000000001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202</v>
      </c>
      <c r="C644" s="180">
        <v>133364</v>
      </c>
      <c r="D644" s="183">
        <v>44377</v>
      </c>
      <c r="E644" s="184">
        <v>22.979299999999999</v>
      </c>
      <c r="F644" s="184">
        <v>0.8417</v>
      </c>
      <c r="G644" s="184">
        <v>0.97860000000000003</v>
      </c>
      <c r="H644" s="184">
        <v>1.8834</v>
      </c>
      <c r="I644" s="184">
        <v>0.71479999999999999</v>
      </c>
      <c r="J644" s="184">
        <v>2.6640999999999999</v>
      </c>
      <c r="K644" s="184">
        <v>9.9814000000000007</v>
      </c>
      <c r="L644" s="184">
        <v>22.121200000000002</v>
      </c>
      <c r="M644" s="184">
        <v>45.848500000000001</v>
      </c>
      <c r="N644" s="184">
        <v>75.476100000000002</v>
      </c>
      <c r="O644" s="184">
        <v>20.7502</v>
      </c>
      <c r="P644" s="184">
        <v>16.512</v>
      </c>
      <c r="Q644" s="184">
        <v>14.189500000000001</v>
      </c>
      <c r="R644" s="184">
        <v>25.932600000000001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305</v>
      </c>
      <c r="C645" s="180">
        <v>133361</v>
      </c>
      <c r="D645" s="183">
        <v>44377</v>
      </c>
      <c r="E645" s="184">
        <v>22.421500000000002</v>
      </c>
      <c r="F645" s="184">
        <v>0.84099999999999997</v>
      </c>
      <c r="G645" s="184">
        <v>0.97360000000000002</v>
      </c>
      <c r="H645" s="184">
        <v>1.8765000000000001</v>
      </c>
      <c r="I645" s="184">
        <v>0.70150000000000001</v>
      </c>
      <c r="J645" s="184">
        <v>2.6315</v>
      </c>
      <c r="K645" s="184">
        <v>9.8844999999999992</v>
      </c>
      <c r="L645" s="184">
        <v>21.908999999999999</v>
      </c>
      <c r="M645" s="184">
        <v>45.468499999999999</v>
      </c>
      <c r="N645" s="184">
        <v>74.864699999999999</v>
      </c>
      <c r="O645" s="184">
        <v>20.095199999999998</v>
      </c>
      <c r="P645" s="184">
        <v>16.029</v>
      </c>
      <c r="Q645" s="184">
        <v>13.742000000000001</v>
      </c>
      <c r="R645" s="184">
        <v>25.498699999999999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203</v>
      </c>
      <c r="C646" s="180">
        <v>136007</v>
      </c>
      <c r="D646" s="183">
        <v>44377</v>
      </c>
      <c r="E646" s="184">
        <v>22.69</v>
      </c>
      <c r="F646" s="184">
        <v>0.69499999999999995</v>
      </c>
      <c r="G646" s="184">
        <v>0.89329999999999998</v>
      </c>
      <c r="H646" s="184">
        <v>1.8132999999999999</v>
      </c>
      <c r="I646" s="184">
        <v>0.72799999999999998</v>
      </c>
      <c r="J646" s="184">
        <v>2.5263</v>
      </c>
      <c r="K646" s="184">
        <v>10.023899999999999</v>
      </c>
      <c r="L646" s="184">
        <v>22.681100000000001</v>
      </c>
      <c r="M646" s="184">
        <v>46.817100000000003</v>
      </c>
      <c r="N646" s="184">
        <v>76.375500000000002</v>
      </c>
      <c r="O646" s="184">
        <v>21.209800000000001</v>
      </c>
      <c r="P646" s="184">
        <v>15.906599999999999</v>
      </c>
      <c r="Q646" s="184">
        <v>16.882999999999999</v>
      </c>
      <c r="R646" s="184">
        <v>25.3887</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304</v>
      </c>
      <c r="C647" s="180">
        <v>136004</v>
      </c>
      <c r="D647" s="183">
        <v>44377</v>
      </c>
      <c r="E647" s="184">
        <v>21.644600000000001</v>
      </c>
      <c r="F647" s="184">
        <v>0.69359999999999999</v>
      </c>
      <c r="G647" s="184">
        <v>0.88700000000000001</v>
      </c>
      <c r="H647" s="184">
        <v>1.8042</v>
      </c>
      <c r="I647" s="184">
        <v>0.71140000000000003</v>
      </c>
      <c r="J647" s="184">
        <v>2.4853999999999998</v>
      </c>
      <c r="K647" s="184">
        <v>9.8994999999999997</v>
      </c>
      <c r="L647" s="184">
        <v>22.403400000000001</v>
      </c>
      <c r="M647" s="184">
        <v>46.301699999999997</v>
      </c>
      <c r="N647" s="184">
        <v>75.535700000000006</v>
      </c>
      <c r="O647" s="184">
        <v>20.429400000000001</v>
      </c>
      <c r="P647" s="184">
        <v>14.9038</v>
      </c>
      <c r="Q647" s="184">
        <v>15.837999999999999</v>
      </c>
      <c r="R647" s="184">
        <v>24.786100000000001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204</v>
      </c>
      <c r="C648" s="180">
        <v>140487</v>
      </c>
      <c r="D648" s="183">
        <v>44377</v>
      </c>
      <c r="E648" s="184">
        <v>25.933299999999999</v>
      </c>
      <c r="F648" s="184">
        <v>1.3335999999999999</v>
      </c>
      <c r="G648" s="184">
        <v>2.7797999999999998</v>
      </c>
      <c r="H648" s="184">
        <v>4.1639999999999997</v>
      </c>
      <c r="I648" s="184">
        <v>5.1369999999999996</v>
      </c>
      <c r="J648" s="184">
        <v>9.5077999999999996</v>
      </c>
      <c r="K648" s="184">
        <v>21.8567</v>
      </c>
      <c r="L648" s="184">
        <v>35.162199999999999</v>
      </c>
      <c r="M648" s="184">
        <v>67.981399999999994</v>
      </c>
      <c r="N648" s="184">
        <v>97.472700000000003</v>
      </c>
      <c r="O648" s="184">
        <v>28.220300000000002</v>
      </c>
      <c r="P648" s="184"/>
      <c r="Q648" s="184">
        <v>25.121300000000002</v>
      </c>
      <c r="R648" s="184">
        <v>39.891500000000001</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307</v>
      </c>
      <c r="C649" s="180">
        <v>140488</v>
      </c>
      <c r="D649" s="183">
        <v>44377</v>
      </c>
      <c r="E649" s="184">
        <v>25.153300000000002</v>
      </c>
      <c r="F649" s="184">
        <v>1.3323</v>
      </c>
      <c r="G649" s="184">
        <v>2.7730999999999999</v>
      </c>
      <c r="H649" s="184">
        <v>4.1548999999999996</v>
      </c>
      <c r="I649" s="184">
        <v>5.1185999999999998</v>
      </c>
      <c r="J649" s="184">
        <v>9.4631000000000007</v>
      </c>
      <c r="K649" s="184">
        <v>21.7182</v>
      </c>
      <c r="L649" s="184">
        <v>34.855800000000002</v>
      </c>
      <c r="M649" s="184">
        <v>67.390699999999995</v>
      </c>
      <c r="N649" s="184">
        <v>96.530100000000004</v>
      </c>
      <c r="O649" s="184">
        <v>27.4236</v>
      </c>
      <c r="P649" s="184"/>
      <c r="Q649" s="184">
        <v>24.225899999999999</v>
      </c>
      <c r="R649" s="184">
        <v>39.207500000000003</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205</v>
      </c>
      <c r="C650" s="180">
        <v>142138</v>
      </c>
      <c r="D650" s="183">
        <v>44377</v>
      </c>
      <c r="E650" s="184">
        <v>14.855399999999999</v>
      </c>
      <c r="F650" s="184">
        <v>5.6599999999999998E-2</v>
      </c>
      <c r="G650" s="184">
        <v>-0.26719999999999999</v>
      </c>
      <c r="H650" s="184">
        <v>0.97609999999999997</v>
      </c>
      <c r="I650" s="184">
        <v>1.2223999999999999</v>
      </c>
      <c r="J650" s="184">
        <v>2.5259999999999998</v>
      </c>
      <c r="K650" s="184">
        <v>8.9817</v>
      </c>
      <c r="L650" s="184">
        <v>17.984300000000001</v>
      </c>
      <c r="M650" s="184">
        <v>42.542999999999999</v>
      </c>
      <c r="N650" s="184">
        <v>59.500500000000002</v>
      </c>
      <c r="O650" s="184">
        <v>14.9381</v>
      </c>
      <c r="P650" s="184"/>
      <c r="Q650" s="184">
        <v>12.8955</v>
      </c>
      <c r="R650" s="184">
        <v>18.654599999999999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309</v>
      </c>
      <c r="C651" s="180">
        <v>142139</v>
      </c>
      <c r="D651" s="183">
        <v>44377</v>
      </c>
      <c r="E651" s="184">
        <v>14.516500000000001</v>
      </c>
      <c r="F651" s="184">
        <v>5.5800000000000002E-2</v>
      </c>
      <c r="G651" s="184">
        <v>-0.2727</v>
      </c>
      <c r="H651" s="184">
        <v>0.96819999999999995</v>
      </c>
      <c r="I651" s="184">
        <v>1.2075</v>
      </c>
      <c r="J651" s="184">
        <v>2.4887000000000001</v>
      </c>
      <c r="K651" s="184">
        <v>8.8724000000000007</v>
      </c>
      <c r="L651" s="184">
        <v>17.793399999999998</v>
      </c>
      <c r="M651" s="184">
        <v>42.099899999999998</v>
      </c>
      <c r="N651" s="184">
        <v>58.764800000000001</v>
      </c>
      <c r="O651" s="184">
        <v>14.183400000000001</v>
      </c>
      <c r="P651" s="184"/>
      <c r="Q651" s="184">
        <v>12.0999</v>
      </c>
      <c r="R651" s="184">
        <v>18.028500000000001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206</v>
      </c>
      <c r="C652" s="180">
        <v>143178</v>
      </c>
      <c r="D652" s="183">
        <v>44377</v>
      </c>
      <c r="E652" s="184">
        <v>16.483699999999999</v>
      </c>
      <c r="F652" s="184">
        <v>0.26579999999999998</v>
      </c>
      <c r="G652" s="184">
        <v>0.59130000000000005</v>
      </c>
      <c r="H652" s="184">
        <v>2.6631999999999998</v>
      </c>
      <c r="I652" s="184">
        <v>2.4679000000000002</v>
      </c>
      <c r="J652" s="184">
        <v>3.0320999999999998</v>
      </c>
      <c r="K652" s="184">
        <v>12.1142</v>
      </c>
      <c r="L652" s="184">
        <v>20.374300000000002</v>
      </c>
      <c r="M652" s="184">
        <v>48.154800000000002</v>
      </c>
      <c r="N652" s="184">
        <v>66.638400000000004</v>
      </c>
      <c r="O652" s="184"/>
      <c r="P652" s="184"/>
      <c r="Q652" s="184">
        <v>18.419799999999999</v>
      </c>
      <c r="R652" s="184">
        <v>22.640699999999999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308</v>
      </c>
      <c r="C653" s="180">
        <v>143176</v>
      </c>
      <c r="D653" s="183">
        <v>44377</v>
      </c>
      <c r="E653" s="184">
        <v>16.112400000000001</v>
      </c>
      <c r="F653" s="184">
        <v>0.2651</v>
      </c>
      <c r="G653" s="184">
        <v>0.58620000000000005</v>
      </c>
      <c r="H653" s="184">
        <v>2.6555</v>
      </c>
      <c r="I653" s="184">
        <v>2.4531999999999998</v>
      </c>
      <c r="J653" s="184">
        <v>2.9954000000000001</v>
      </c>
      <c r="K653" s="184">
        <v>12.001300000000001</v>
      </c>
      <c r="L653" s="184">
        <v>20.1736</v>
      </c>
      <c r="M653" s="184">
        <v>47.669800000000002</v>
      </c>
      <c r="N653" s="184">
        <v>65.819999999999993</v>
      </c>
      <c r="O653" s="184"/>
      <c r="P653" s="184"/>
      <c r="Q653" s="184">
        <v>17.5107</v>
      </c>
      <c r="R653" s="184">
        <v>21.938400000000001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310</v>
      </c>
      <c r="C654" s="180">
        <v>116352</v>
      </c>
      <c r="D654" s="183">
        <v>44377</v>
      </c>
      <c r="E654" s="184">
        <v>69.776300000000006</v>
      </c>
      <c r="F654" s="184">
        <v>0.90980000000000005</v>
      </c>
      <c r="G654" s="184">
        <v>0.32740000000000002</v>
      </c>
      <c r="H654" s="184">
        <v>1.4442999999999999</v>
      </c>
      <c r="I654" s="184">
        <v>1.8668</v>
      </c>
      <c r="J654" s="184">
        <v>5.9599000000000002</v>
      </c>
      <c r="K654" s="184">
        <v>15.819000000000001</v>
      </c>
      <c r="L654" s="184">
        <v>28.753299999999999</v>
      </c>
      <c r="M654" s="184">
        <v>51.956800000000001</v>
      </c>
      <c r="N654" s="184">
        <v>83.418199999999999</v>
      </c>
      <c r="O654" s="184">
        <v>28.857700000000001</v>
      </c>
      <c r="P654" s="184">
        <v>23.5183</v>
      </c>
      <c r="Q654" s="184">
        <v>23.341899999999999</v>
      </c>
      <c r="R654" s="184">
        <v>36.149500000000003</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207</v>
      </c>
      <c r="C655" s="180">
        <v>126279</v>
      </c>
      <c r="D655" s="183">
        <v>44377</v>
      </c>
      <c r="E655" s="184">
        <v>51.6629</v>
      </c>
      <c r="F655" s="184">
        <v>1.446</v>
      </c>
      <c r="G655" s="184">
        <v>1.2104999999999999</v>
      </c>
      <c r="H655" s="184">
        <v>2.0301999999999998</v>
      </c>
      <c r="I655" s="184">
        <v>3.6360999999999999</v>
      </c>
      <c r="J655" s="184">
        <v>8.0371000000000006</v>
      </c>
      <c r="K655" s="184">
        <v>17.674299999999999</v>
      </c>
      <c r="L655" s="184">
        <v>30.035599999999999</v>
      </c>
      <c r="M655" s="184">
        <v>53.444899999999997</v>
      </c>
      <c r="N655" s="184">
        <v>88.049000000000007</v>
      </c>
      <c r="O655" s="184">
        <v>31.395399999999999</v>
      </c>
      <c r="P655" s="184">
        <v>24.539100000000001</v>
      </c>
      <c r="Q655" s="184">
        <v>25.369900000000001</v>
      </c>
      <c r="R655" s="184">
        <v>39.764899999999997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311</v>
      </c>
      <c r="C656" s="180">
        <v>126379</v>
      </c>
      <c r="D656" s="183">
        <v>44377</v>
      </c>
      <c r="E656" s="184">
        <v>50.153100000000002</v>
      </c>
      <c r="F656" s="184">
        <v>1.4448000000000001</v>
      </c>
      <c r="G656" s="184">
        <v>1.2055</v>
      </c>
      <c r="H656" s="184">
        <v>2.0228000000000002</v>
      </c>
      <c r="I656" s="184">
        <v>3.6208</v>
      </c>
      <c r="J656" s="184">
        <v>7.9984999999999999</v>
      </c>
      <c r="K656" s="184">
        <v>17.5562</v>
      </c>
      <c r="L656" s="184">
        <v>29.764600000000002</v>
      </c>
      <c r="M656" s="184">
        <v>52.933799999999998</v>
      </c>
      <c r="N656" s="184">
        <v>87.187299999999993</v>
      </c>
      <c r="O656" s="184">
        <v>30.5457</v>
      </c>
      <c r="P656" s="184">
        <v>23.915099999999999</v>
      </c>
      <c r="Q656" s="184">
        <v>24.859000000000002</v>
      </c>
      <c r="R656" s="184">
        <v>39.099200000000003</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208</v>
      </c>
      <c r="C657" s="180">
        <v>145819</v>
      </c>
      <c r="D657" s="183">
        <v>44377</v>
      </c>
      <c r="E657" s="184">
        <v>14.6167</v>
      </c>
      <c r="F657" s="184">
        <v>7.1199999999999999E-2</v>
      </c>
      <c r="G657" s="184">
        <v>-0.42980000000000002</v>
      </c>
      <c r="H657" s="184">
        <v>0.1741</v>
      </c>
      <c r="I657" s="184">
        <v>-0.29670000000000002</v>
      </c>
      <c r="J657" s="184">
        <v>3.3574000000000002</v>
      </c>
      <c r="K657" s="184">
        <v>6.1920999999999999</v>
      </c>
      <c r="L657" s="184">
        <v>8.8167000000000009</v>
      </c>
      <c r="M657" s="184">
        <v>28.676100000000002</v>
      </c>
      <c r="N657" s="184">
        <v>39.307499999999997</v>
      </c>
      <c r="O657" s="184"/>
      <c r="P657" s="184"/>
      <c r="Q657" s="184">
        <v>16.9056</v>
      </c>
      <c r="R657" s="184">
        <v>17.073399999999999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312</v>
      </c>
      <c r="C658" s="180">
        <v>145820</v>
      </c>
      <c r="D658" s="183">
        <v>44377</v>
      </c>
      <c r="E658" s="184">
        <v>13.949299999999999</v>
      </c>
      <c r="F658" s="184">
        <v>6.6699999999999995E-2</v>
      </c>
      <c r="G658" s="184">
        <v>-0.45390000000000003</v>
      </c>
      <c r="H658" s="184">
        <v>0.14069999999999999</v>
      </c>
      <c r="I658" s="184">
        <v>-0.36430000000000001</v>
      </c>
      <c r="J658" s="184">
        <v>3.1920999999999999</v>
      </c>
      <c r="K658" s="184">
        <v>5.7077</v>
      </c>
      <c r="L658" s="184">
        <v>7.8265000000000002</v>
      </c>
      <c r="M658" s="184">
        <v>26.912199999999999</v>
      </c>
      <c r="N658" s="184">
        <v>36.7605</v>
      </c>
      <c r="O658" s="184"/>
      <c r="P658" s="184"/>
      <c r="Q658" s="184">
        <v>14.678800000000001</v>
      </c>
      <c r="R658" s="184">
        <v>14.8864</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313</v>
      </c>
      <c r="C659" s="180">
        <v>101853</v>
      </c>
      <c r="D659" s="183">
        <v>44377</v>
      </c>
      <c r="E659" s="184">
        <v>131.74930000000001</v>
      </c>
      <c r="F659" s="184">
        <v>-3.5999999999999997E-2</v>
      </c>
      <c r="G659" s="184">
        <v>-0.20949999999999999</v>
      </c>
      <c r="H659" s="184">
        <v>1.2439</v>
      </c>
      <c r="I659" s="184">
        <v>0.37630000000000002</v>
      </c>
      <c r="J659" s="184">
        <v>3.5560999999999998</v>
      </c>
      <c r="K659" s="184">
        <v>7.7477</v>
      </c>
      <c r="L659" s="184">
        <v>17.041699999999999</v>
      </c>
      <c r="M659" s="184">
        <v>41.317900000000002</v>
      </c>
      <c r="N659" s="184">
        <v>56.426200000000001</v>
      </c>
      <c r="O659" s="184">
        <v>9.4123000000000001</v>
      </c>
      <c r="P659" s="184">
        <v>11.167299999999999</v>
      </c>
      <c r="Q659" s="184">
        <v>15.2849</v>
      </c>
      <c r="R659" s="184">
        <v>13.255100000000001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209</v>
      </c>
      <c r="C660" s="180">
        <v>119549</v>
      </c>
      <c r="D660" s="183">
        <v>44377</v>
      </c>
      <c r="E660" s="184">
        <v>136.46109999999999</v>
      </c>
      <c r="F660" s="184">
        <v>-3.3799999999999997E-2</v>
      </c>
      <c r="G660" s="184">
        <v>-0.19789999999999999</v>
      </c>
      <c r="H660" s="184">
        <v>1.2604</v>
      </c>
      <c r="I660" s="184">
        <v>0.40899999999999997</v>
      </c>
      <c r="J660" s="184">
        <v>3.6358999999999999</v>
      </c>
      <c r="K660" s="184">
        <v>7.9797000000000002</v>
      </c>
      <c r="L660" s="184">
        <v>17.4147</v>
      </c>
      <c r="M660" s="184">
        <v>41.8932</v>
      </c>
      <c r="N660" s="184">
        <v>57.2029</v>
      </c>
      <c r="O660" s="184">
        <v>9.8968000000000007</v>
      </c>
      <c r="P660" s="184">
        <v>11.7052</v>
      </c>
      <c r="Q660" s="184">
        <v>12.8949</v>
      </c>
      <c r="R660" s="184">
        <v>13.7486</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210</v>
      </c>
      <c r="C661" s="180">
        <v>139711</v>
      </c>
      <c r="D661" s="183">
        <v>44377</v>
      </c>
      <c r="E661" s="184">
        <v>15.7781</v>
      </c>
      <c r="F661" s="184">
        <v>0.76770000000000005</v>
      </c>
      <c r="G661" s="184">
        <v>2.0021</v>
      </c>
      <c r="H661" s="184">
        <v>2.7501000000000002</v>
      </c>
      <c r="I661" s="184">
        <v>3.2179000000000002</v>
      </c>
      <c r="J661" s="184">
        <v>8.1609999999999996</v>
      </c>
      <c r="K661" s="184">
        <v>28.108499999999999</v>
      </c>
      <c r="L661" s="184">
        <v>42.445300000000003</v>
      </c>
      <c r="M661" s="184">
        <v>77.275999999999996</v>
      </c>
      <c r="N661" s="184">
        <v>101.8202</v>
      </c>
      <c r="O661" s="184">
        <v>9.8180999999999994</v>
      </c>
      <c r="P661" s="184"/>
      <c r="Q661" s="184">
        <v>10.382999999999999</v>
      </c>
      <c r="R661" s="184">
        <v>23.139700000000001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314</v>
      </c>
      <c r="C662" s="180">
        <v>139709</v>
      </c>
      <c r="D662" s="183">
        <v>44377</v>
      </c>
      <c r="E662" s="184">
        <v>15.4312</v>
      </c>
      <c r="F662" s="184">
        <v>0.76729999999999998</v>
      </c>
      <c r="G662" s="184">
        <v>1.9995000000000001</v>
      </c>
      <c r="H662" s="184">
        <v>2.7465999999999999</v>
      </c>
      <c r="I662" s="184">
        <v>3.2111000000000001</v>
      </c>
      <c r="J662" s="184">
        <v>8.1441999999999997</v>
      </c>
      <c r="K662" s="184">
        <v>28.055499999999999</v>
      </c>
      <c r="L662" s="184">
        <v>42.345100000000002</v>
      </c>
      <c r="M662" s="184">
        <v>77.076999999999998</v>
      </c>
      <c r="N662" s="184">
        <v>101.50960000000001</v>
      </c>
      <c r="O662" s="184">
        <v>9.5366</v>
      </c>
      <c r="P662" s="184"/>
      <c r="Q662" s="184">
        <v>9.8527000000000005</v>
      </c>
      <c r="R662" s="184">
        <v>22.950800000000001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211</v>
      </c>
      <c r="C663" s="180">
        <v>139990</v>
      </c>
      <c r="D663" s="183">
        <v>44377</v>
      </c>
      <c r="E663" s="184">
        <v>13.479799999999999</v>
      </c>
      <c r="F663" s="184">
        <v>0.80769999999999997</v>
      </c>
      <c r="G663" s="184">
        <v>2.1274000000000002</v>
      </c>
      <c r="H663" s="184">
        <v>2.8795999999999999</v>
      </c>
      <c r="I663" s="184">
        <v>3.1827999999999999</v>
      </c>
      <c r="J663" s="184">
        <v>7.7255000000000003</v>
      </c>
      <c r="K663" s="184">
        <v>27.5108</v>
      </c>
      <c r="L663" s="184">
        <v>43.470799999999997</v>
      </c>
      <c r="M663" s="184">
        <v>78.316000000000003</v>
      </c>
      <c r="N663" s="184">
        <v>103.1926</v>
      </c>
      <c r="O663" s="184">
        <v>10.0916</v>
      </c>
      <c r="P663" s="184"/>
      <c r="Q663" s="184">
        <v>7.2412999999999998</v>
      </c>
      <c r="R663" s="184">
        <v>24.109500000000001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315</v>
      </c>
      <c r="C664" s="180">
        <v>139992</v>
      </c>
      <c r="D664" s="183">
        <v>44377</v>
      </c>
      <c r="E664" s="184">
        <v>13.241899999999999</v>
      </c>
      <c r="F664" s="184">
        <v>0.80689999999999995</v>
      </c>
      <c r="G664" s="184">
        <v>2.1263000000000001</v>
      </c>
      <c r="H664" s="184">
        <v>2.8776999999999999</v>
      </c>
      <c r="I664" s="184">
        <v>3.1783000000000001</v>
      </c>
      <c r="J664" s="184">
        <v>7.7145999999999999</v>
      </c>
      <c r="K664" s="184">
        <v>27.471800000000002</v>
      </c>
      <c r="L664" s="184">
        <v>43.388199999999998</v>
      </c>
      <c r="M664" s="184">
        <v>78.176500000000004</v>
      </c>
      <c r="N664" s="184">
        <v>102.99079999999999</v>
      </c>
      <c r="O664" s="184">
        <v>9.7790999999999997</v>
      </c>
      <c r="P664" s="184"/>
      <c r="Q664" s="184">
        <v>6.7952000000000004</v>
      </c>
      <c r="R664" s="184">
        <v>23.963699999999999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212</v>
      </c>
      <c r="C665" s="180">
        <v>141141</v>
      </c>
      <c r="D665" s="183">
        <v>44377</v>
      </c>
      <c r="E665" s="184">
        <v>13.553599999999999</v>
      </c>
      <c r="F665" s="184">
        <v>0.77780000000000005</v>
      </c>
      <c r="G665" s="184">
        <v>2.4590999999999998</v>
      </c>
      <c r="H665" s="184">
        <v>3.5527000000000002</v>
      </c>
      <c r="I665" s="184">
        <v>3.8431000000000002</v>
      </c>
      <c r="J665" s="184">
        <v>8.6757000000000009</v>
      </c>
      <c r="K665" s="184">
        <v>30.2029</v>
      </c>
      <c r="L665" s="184">
        <v>47.368200000000002</v>
      </c>
      <c r="M665" s="184">
        <v>83.506399999999999</v>
      </c>
      <c r="N665" s="184">
        <v>112.23260000000001</v>
      </c>
      <c r="O665" s="184">
        <v>11.385999999999999</v>
      </c>
      <c r="P665" s="184"/>
      <c r="Q665" s="184">
        <v>7.9206000000000003</v>
      </c>
      <c r="R665" s="184">
        <v>26.261900000000001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317</v>
      </c>
      <c r="C666" s="180">
        <v>141139</v>
      </c>
      <c r="D666" s="183">
        <v>44377</v>
      </c>
      <c r="E666" s="184">
        <v>13.295999999999999</v>
      </c>
      <c r="F666" s="184">
        <v>0.77690000000000003</v>
      </c>
      <c r="G666" s="184">
        <v>2.4565999999999999</v>
      </c>
      <c r="H666" s="184">
        <v>3.5489999999999999</v>
      </c>
      <c r="I666" s="184">
        <v>3.8353000000000002</v>
      </c>
      <c r="J666" s="184">
        <v>8.6567000000000007</v>
      </c>
      <c r="K666" s="184">
        <v>30.1373</v>
      </c>
      <c r="L666" s="184">
        <v>47.177300000000002</v>
      </c>
      <c r="M666" s="184">
        <v>83.1203</v>
      </c>
      <c r="N666" s="184">
        <v>111.6153</v>
      </c>
      <c r="O666" s="184">
        <v>10.974</v>
      </c>
      <c r="P666" s="184"/>
      <c r="Q666" s="184">
        <v>7.4027000000000003</v>
      </c>
      <c r="R666" s="184">
        <v>25.8749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213</v>
      </c>
      <c r="C667" s="180">
        <v>141564</v>
      </c>
      <c r="D667" s="183">
        <v>44377</v>
      </c>
      <c r="E667" s="184">
        <v>12.8188</v>
      </c>
      <c r="F667" s="184">
        <v>0.72529999999999994</v>
      </c>
      <c r="G667" s="184">
        <v>2.4832000000000001</v>
      </c>
      <c r="H667" s="184">
        <v>3.3948999999999998</v>
      </c>
      <c r="I667" s="184">
        <v>3.8506</v>
      </c>
      <c r="J667" s="184">
        <v>10.311</v>
      </c>
      <c r="K667" s="184">
        <v>32.013800000000003</v>
      </c>
      <c r="L667" s="184">
        <v>49.499099999999999</v>
      </c>
      <c r="M667" s="184">
        <v>84.828800000000001</v>
      </c>
      <c r="N667" s="184">
        <v>113.6395</v>
      </c>
      <c r="O667" s="184">
        <v>11.0151</v>
      </c>
      <c r="P667" s="184"/>
      <c r="Q667" s="184">
        <v>6.8346</v>
      </c>
      <c r="R667" s="184">
        <v>25.432400000000001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316</v>
      </c>
      <c r="C668" s="180">
        <v>141565</v>
      </c>
      <c r="D668" s="183">
        <v>44377</v>
      </c>
      <c r="E668" s="184">
        <v>12.3459</v>
      </c>
      <c r="F668" s="184">
        <v>0.72529999999999994</v>
      </c>
      <c r="G668" s="184">
        <v>2.4811000000000001</v>
      </c>
      <c r="H668" s="184">
        <v>3.3917000000000002</v>
      </c>
      <c r="I668" s="184">
        <v>3.8439000000000001</v>
      </c>
      <c r="J668" s="184">
        <v>10.2933</v>
      </c>
      <c r="K668" s="184">
        <v>31.9528</v>
      </c>
      <c r="L668" s="184">
        <v>49.325099999999999</v>
      </c>
      <c r="M668" s="184">
        <v>84.484700000000004</v>
      </c>
      <c r="N668" s="184">
        <v>113.09180000000001</v>
      </c>
      <c r="O668" s="184">
        <v>10.2392</v>
      </c>
      <c r="P668" s="184"/>
      <c r="Q668" s="184">
        <v>5.7709000000000001</v>
      </c>
      <c r="R668" s="184">
        <v>25.095600000000001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214</v>
      </c>
      <c r="C669" s="180">
        <v>133324</v>
      </c>
      <c r="D669" s="183">
        <v>44377</v>
      </c>
      <c r="E669" s="184">
        <v>19.780100000000001</v>
      </c>
      <c r="F669" s="184">
        <v>1.06E-2</v>
      </c>
      <c r="G669" s="184">
        <v>-0.48499999999999999</v>
      </c>
      <c r="H669" s="184">
        <v>1.0318000000000001</v>
      </c>
      <c r="I669" s="184">
        <v>0.22600000000000001</v>
      </c>
      <c r="J669" s="184">
        <v>3.8304</v>
      </c>
      <c r="K669" s="184">
        <v>9.4812999999999992</v>
      </c>
      <c r="L669" s="184">
        <v>18.893699999999999</v>
      </c>
      <c r="M669" s="184">
        <v>44.503700000000002</v>
      </c>
      <c r="N669" s="184">
        <v>60.4681</v>
      </c>
      <c r="O669" s="184">
        <v>13.934699999999999</v>
      </c>
      <c r="P669" s="184">
        <v>14.3308</v>
      </c>
      <c r="Q669" s="184">
        <v>11.4953</v>
      </c>
      <c r="R669" s="184">
        <v>19.095099999999999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320</v>
      </c>
      <c r="C670" s="180">
        <v>133322</v>
      </c>
      <c r="D670" s="183">
        <v>44377</v>
      </c>
      <c r="E670" s="184">
        <v>19.363499999999998</v>
      </c>
      <c r="F670" s="184">
        <v>1.03E-2</v>
      </c>
      <c r="G670" s="184">
        <v>-0.48570000000000002</v>
      </c>
      <c r="H670" s="184">
        <v>1.0309999999999999</v>
      </c>
      <c r="I670" s="184">
        <v>0.22520000000000001</v>
      </c>
      <c r="J670" s="184">
        <v>3.8285</v>
      </c>
      <c r="K670" s="184">
        <v>9.4960000000000004</v>
      </c>
      <c r="L670" s="184">
        <v>18.9054</v>
      </c>
      <c r="M670" s="184">
        <v>44.511299999999999</v>
      </c>
      <c r="N670" s="184">
        <v>60.470599999999997</v>
      </c>
      <c r="O670" s="184">
        <v>13.6655</v>
      </c>
      <c r="P670" s="184">
        <v>14.009</v>
      </c>
      <c r="Q670" s="184">
        <v>11.1174</v>
      </c>
      <c r="R670" s="184">
        <v>18.890699999999999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215</v>
      </c>
      <c r="C671" s="180">
        <v>135682</v>
      </c>
      <c r="D671" s="183">
        <v>44377</v>
      </c>
      <c r="E671" s="184">
        <v>21.591699999999999</v>
      </c>
      <c r="F671" s="184">
        <v>3.61E-2</v>
      </c>
      <c r="G671" s="184">
        <v>-0.47710000000000002</v>
      </c>
      <c r="H671" s="184">
        <v>1.0072000000000001</v>
      </c>
      <c r="I671" s="184">
        <v>0.2717</v>
      </c>
      <c r="J671" s="184">
        <v>3.8521999999999998</v>
      </c>
      <c r="K671" s="184">
        <v>9.3627000000000002</v>
      </c>
      <c r="L671" s="184">
        <v>18.694400000000002</v>
      </c>
      <c r="M671" s="184">
        <v>43.404499999999999</v>
      </c>
      <c r="N671" s="184">
        <v>59.647599999999997</v>
      </c>
      <c r="O671" s="184">
        <v>14.564299999999999</v>
      </c>
      <c r="P671" s="184">
        <v>14.9465</v>
      </c>
      <c r="Q671" s="184">
        <v>15.696</v>
      </c>
      <c r="R671" s="184">
        <v>19.482099999999999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319</v>
      </c>
      <c r="C672" s="180">
        <v>135684</v>
      </c>
      <c r="D672" s="183">
        <v>44377</v>
      </c>
      <c r="E672" s="184">
        <v>21.119399999999999</v>
      </c>
      <c r="F672" s="184">
        <v>3.5999999999999997E-2</v>
      </c>
      <c r="G672" s="184">
        <v>-0.47920000000000001</v>
      </c>
      <c r="H672" s="184">
        <v>1.0038</v>
      </c>
      <c r="I672" s="184">
        <v>0.26590000000000003</v>
      </c>
      <c r="J672" s="184">
        <v>3.8370000000000002</v>
      </c>
      <c r="K672" s="184">
        <v>9.3176000000000005</v>
      </c>
      <c r="L672" s="184">
        <v>18.598299999999998</v>
      </c>
      <c r="M672" s="184">
        <v>43.230899999999998</v>
      </c>
      <c r="N672" s="184">
        <v>59.389299999999999</v>
      </c>
      <c r="O672" s="184">
        <v>14.1684</v>
      </c>
      <c r="P672" s="184">
        <v>14.4605</v>
      </c>
      <c r="Q672" s="184">
        <v>15.212400000000001</v>
      </c>
      <c r="R672" s="184">
        <v>19.2377</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216</v>
      </c>
      <c r="C673" s="180">
        <v>142153</v>
      </c>
      <c r="D673" s="183">
        <v>44377</v>
      </c>
      <c r="E673" s="184">
        <v>13.2193</v>
      </c>
      <c r="F673" s="184">
        <v>0.78449999999999998</v>
      </c>
      <c r="G673" s="184">
        <v>2.2168999999999999</v>
      </c>
      <c r="H673" s="184">
        <v>3.0278999999999998</v>
      </c>
      <c r="I673" s="184">
        <v>3.49</v>
      </c>
      <c r="J673" s="184">
        <v>9.2071000000000005</v>
      </c>
      <c r="K673" s="184">
        <v>27.877099999999999</v>
      </c>
      <c r="L673" s="184">
        <v>41.962899999999998</v>
      </c>
      <c r="M673" s="184">
        <v>77.459299999999999</v>
      </c>
      <c r="N673" s="184">
        <v>108.63460000000001</v>
      </c>
      <c r="O673" s="184">
        <v>12.2316</v>
      </c>
      <c r="P673" s="184"/>
      <c r="Q673" s="184">
        <v>8.9375</v>
      </c>
      <c r="R673" s="184">
        <v>24.040800000000001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318</v>
      </c>
      <c r="C674" s="180">
        <v>142151</v>
      </c>
      <c r="D674" s="183">
        <v>44377</v>
      </c>
      <c r="E674" s="184">
        <v>12.928599999999999</v>
      </c>
      <c r="F674" s="184">
        <v>0.78339999999999999</v>
      </c>
      <c r="G674" s="184">
        <v>2.2153</v>
      </c>
      <c r="H674" s="184">
        <v>3.0249000000000001</v>
      </c>
      <c r="I674" s="184">
        <v>3.4859</v>
      </c>
      <c r="J674" s="184">
        <v>9.1979000000000006</v>
      </c>
      <c r="K674" s="184">
        <v>27.843900000000001</v>
      </c>
      <c r="L674" s="184">
        <v>41.852699999999999</v>
      </c>
      <c r="M674" s="184">
        <v>77.227900000000005</v>
      </c>
      <c r="N674" s="184">
        <v>108.25369999999999</v>
      </c>
      <c r="O674" s="184">
        <v>11.5722</v>
      </c>
      <c r="P674" s="184"/>
      <c r="Q674" s="184">
        <v>8.1969999999999992</v>
      </c>
      <c r="R674" s="184">
        <v>23.7971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217</v>
      </c>
      <c r="C675" s="180">
        <v>143079</v>
      </c>
      <c r="D675" s="183">
        <v>44377</v>
      </c>
      <c r="E675" s="184">
        <v>15.1594</v>
      </c>
      <c r="F675" s="184">
        <v>0.68540000000000001</v>
      </c>
      <c r="G675" s="184">
        <v>2.0224000000000002</v>
      </c>
      <c r="H675" s="184">
        <v>2.9291</v>
      </c>
      <c r="I675" s="184">
        <v>3.1153</v>
      </c>
      <c r="J675" s="184">
        <v>8.9656000000000002</v>
      </c>
      <c r="K675" s="184">
        <v>26.706299999999999</v>
      </c>
      <c r="L675" s="184">
        <v>40.738799999999998</v>
      </c>
      <c r="M675" s="184">
        <v>77.356899999999996</v>
      </c>
      <c r="N675" s="184">
        <v>99.172300000000007</v>
      </c>
      <c r="O675" s="184">
        <v>14.846399999999999</v>
      </c>
      <c r="P675" s="184"/>
      <c r="Q675" s="184">
        <v>14.846399999999999</v>
      </c>
      <c r="R675" s="184">
        <v>24.240500000000001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321</v>
      </c>
      <c r="C676" s="180">
        <v>143077</v>
      </c>
      <c r="D676" s="183">
        <v>44377</v>
      </c>
      <c r="E676" s="184">
        <v>14.995200000000001</v>
      </c>
      <c r="F676" s="184">
        <v>0.68420000000000003</v>
      </c>
      <c r="G676" s="184">
        <v>2.0186000000000002</v>
      </c>
      <c r="H676" s="184">
        <v>2.9239999999999999</v>
      </c>
      <c r="I676" s="184">
        <v>3.1036999999999999</v>
      </c>
      <c r="J676" s="184">
        <v>8.9372000000000007</v>
      </c>
      <c r="K676" s="184">
        <v>26.6144</v>
      </c>
      <c r="L676" s="184">
        <v>40.536099999999998</v>
      </c>
      <c r="M676" s="184">
        <v>76.972099999999998</v>
      </c>
      <c r="N676" s="184">
        <v>98.596100000000007</v>
      </c>
      <c r="O676" s="184">
        <v>14.430999999999999</v>
      </c>
      <c r="P676" s="184"/>
      <c r="Q676" s="184">
        <v>14.430999999999999</v>
      </c>
      <c r="R676" s="184">
        <v>23.881699999999999</v>
      </c>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371</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375</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372</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374</v>
      </c>
      <c r="C680" s="180"/>
      <c r="D680" s="183"/>
      <c r="E680" s="184"/>
      <c r="F680" s="184"/>
      <c r="G680" s="184"/>
      <c r="H680" s="184"/>
      <c r="I680" s="184"/>
      <c r="J680" s="184"/>
      <c r="K680" s="184"/>
      <c r="L680" s="184"/>
      <c r="M680" s="184"/>
      <c r="N680" s="184"/>
      <c r="O680" s="184"/>
      <c r="P680" s="184"/>
      <c r="Q680" s="184"/>
      <c r="R680" s="184"/>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218</v>
      </c>
      <c r="C681" s="180">
        <v>132756</v>
      </c>
      <c r="D681" s="183">
        <v>44377</v>
      </c>
      <c r="E681" s="184">
        <v>27.036000000000001</v>
      </c>
      <c r="F681" s="184">
        <v>6.4000000000000001E-2</v>
      </c>
      <c r="G681" s="184">
        <v>-0.46350000000000002</v>
      </c>
      <c r="H681" s="184">
        <v>0.8881</v>
      </c>
      <c r="I681" s="184">
        <v>-0.1555</v>
      </c>
      <c r="J681" s="184">
        <v>2.1568000000000001</v>
      </c>
      <c r="K681" s="184">
        <v>6.3567999999999998</v>
      </c>
      <c r="L681" s="184">
        <v>15.9214</v>
      </c>
      <c r="M681" s="184">
        <v>41.061599999999999</v>
      </c>
      <c r="N681" s="184">
        <v>55.899900000000002</v>
      </c>
      <c r="O681" s="184">
        <v>15.382099999999999</v>
      </c>
      <c r="P681" s="184">
        <v>15.3735</v>
      </c>
      <c r="Q681" s="184">
        <v>15.9573</v>
      </c>
      <c r="R681" s="184">
        <v>16.3216</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322</v>
      </c>
      <c r="C682" s="180">
        <v>132757</v>
      </c>
      <c r="D682" s="183">
        <v>44377</v>
      </c>
      <c r="E682" s="184">
        <v>24.761500000000002</v>
      </c>
      <c r="F682" s="184">
        <v>6.0199999999999997E-2</v>
      </c>
      <c r="G682" s="184">
        <v>-0.4803</v>
      </c>
      <c r="H682" s="184">
        <v>0.86439999999999995</v>
      </c>
      <c r="I682" s="184">
        <v>-0.20269999999999999</v>
      </c>
      <c r="J682" s="184">
        <v>2.0440999999999998</v>
      </c>
      <c r="K682" s="184">
        <v>6.0250000000000004</v>
      </c>
      <c r="L682" s="184">
        <v>15.1623</v>
      </c>
      <c r="M682" s="184">
        <v>39.665100000000002</v>
      </c>
      <c r="N682" s="184">
        <v>53.822000000000003</v>
      </c>
      <c r="O682" s="184">
        <v>13.764799999999999</v>
      </c>
      <c r="P682" s="184">
        <v>13.898899999999999</v>
      </c>
      <c r="Q682" s="184">
        <v>14.4503</v>
      </c>
      <c r="R682" s="184">
        <v>14.6648</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219</v>
      </c>
      <c r="C683" s="180">
        <v>118866</v>
      </c>
      <c r="D683" s="183">
        <v>44377</v>
      </c>
      <c r="E683" s="184">
        <v>111.52</v>
      </c>
      <c r="F683" s="184">
        <v>3.5900000000000001E-2</v>
      </c>
      <c r="G683" s="184">
        <v>-0.53510000000000002</v>
      </c>
      <c r="H683" s="184">
        <v>0.65890000000000004</v>
      </c>
      <c r="I683" s="184">
        <v>0.43230000000000002</v>
      </c>
      <c r="J683" s="184">
        <v>2.9352</v>
      </c>
      <c r="K683" s="184">
        <v>9.4620999999999995</v>
      </c>
      <c r="L683" s="184">
        <v>14.063599999999999</v>
      </c>
      <c r="M683" s="184">
        <v>33.749099999999999</v>
      </c>
      <c r="N683" s="184">
        <v>48.594299999999997</v>
      </c>
      <c r="O683" s="184">
        <v>12.069800000000001</v>
      </c>
      <c r="P683" s="184">
        <v>14.697100000000001</v>
      </c>
      <c r="Q683" s="184">
        <v>13.2654</v>
      </c>
      <c r="R683" s="184">
        <v>15.747199999999999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323</v>
      </c>
      <c r="C684" s="180">
        <v>100480</v>
      </c>
      <c r="D684" s="183">
        <v>44377</v>
      </c>
      <c r="E684" s="184">
        <v>159.55968487850001</v>
      </c>
      <c r="F684" s="184">
        <v>2.86E-2</v>
      </c>
      <c r="G684" s="184">
        <v>-0.54900000000000004</v>
      </c>
      <c r="H684" s="184">
        <v>0.64180000000000004</v>
      </c>
      <c r="I684" s="184">
        <v>0.40129999999999999</v>
      </c>
      <c r="J684" s="184">
        <v>2.8685999999999998</v>
      </c>
      <c r="K684" s="184">
        <v>9.2431000000000001</v>
      </c>
      <c r="L684" s="184">
        <v>13.7121</v>
      </c>
      <c r="M684" s="184">
        <v>33.168599999999998</v>
      </c>
      <c r="N684" s="184">
        <v>47.694699999999997</v>
      </c>
      <c r="O684" s="184">
        <v>11.2864</v>
      </c>
      <c r="P684" s="184">
        <v>13.966799999999999</v>
      </c>
      <c r="Q684" s="184">
        <v>11.5863</v>
      </c>
      <c r="R684" s="184">
        <v>14.925599999999999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324</v>
      </c>
      <c r="C685" s="180">
        <v>116051</v>
      </c>
      <c r="D685" s="183">
        <v>44377</v>
      </c>
      <c r="E685" s="184">
        <v>36.86</v>
      </c>
      <c r="F685" s="184">
        <v>0.16300000000000001</v>
      </c>
      <c r="G685" s="184">
        <v>-2.7099999999999999E-2</v>
      </c>
      <c r="H685" s="184">
        <v>1.2916000000000001</v>
      </c>
      <c r="I685" s="184">
        <v>0.84819999999999995</v>
      </c>
      <c r="J685" s="184">
        <v>5.7675999999999998</v>
      </c>
      <c r="K685" s="184">
        <v>10.0299</v>
      </c>
      <c r="L685" s="184">
        <v>18.482800000000001</v>
      </c>
      <c r="M685" s="184">
        <v>43.535800000000002</v>
      </c>
      <c r="N685" s="184">
        <v>60.470199999999998</v>
      </c>
      <c r="O685" s="184">
        <v>16.6876</v>
      </c>
      <c r="P685" s="184">
        <v>13.4682</v>
      </c>
      <c r="Q685" s="184">
        <v>14.676500000000001</v>
      </c>
      <c r="R685" s="184">
        <v>22.084599999999998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220</v>
      </c>
      <c r="C686" s="180">
        <v>119307</v>
      </c>
      <c r="D686" s="183">
        <v>44377</v>
      </c>
      <c r="E686" s="184">
        <v>38.67</v>
      </c>
      <c r="F686" s="184">
        <v>0.18129999999999999</v>
      </c>
      <c r="G686" s="184">
        <v>0</v>
      </c>
      <c r="H686" s="184">
        <v>1.3099000000000001</v>
      </c>
      <c r="I686" s="184">
        <v>0.91339999999999999</v>
      </c>
      <c r="J686" s="184">
        <v>5.8292000000000002</v>
      </c>
      <c r="K686" s="184">
        <v>10.2338</v>
      </c>
      <c r="L686" s="184">
        <v>18.8384</v>
      </c>
      <c r="M686" s="184">
        <v>44.183399999999999</v>
      </c>
      <c r="N686" s="184">
        <v>61.393999999999998</v>
      </c>
      <c r="O686" s="184">
        <v>17.248999999999999</v>
      </c>
      <c r="P686" s="184">
        <v>14.201700000000001</v>
      </c>
      <c r="Q686" s="184">
        <v>13.552899999999999</v>
      </c>
      <c r="R686" s="184">
        <v>22.6814</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325</v>
      </c>
      <c r="C687" s="180">
        <v>135964</v>
      </c>
      <c r="D687" s="183">
        <v>44377</v>
      </c>
      <c r="E687" s="184">
        <v>20.178599999999999</v>
      </c>
      <c r="F687" s="184">
        <v>0.2021</v>
      </c>
      <c r="G687" s="184">
        <v>-0.44890000000000002</v>
      </c>
      <c r="H687" s="184">
        <v>0.56920000000000004</v>
      </c>
      <c r="I687" s="184">
        <v>5.5500000000000001E-2</v>
      </c>
      <c r="J687" s="184">
        <v>3.8304</v>
      </c>
      <c r="K687" s="184">
        <v>11.831200000000001</v>
      </c>
      <c r="L687" s="184">
        <v>27.783000000000001</v>
      </c>
      <c r="M687" s="184">
        <v>54.016300000000001</v>
      </c>
      <c r="N687" s="184">
        <v>73.929500000000004</v>
      </c>
      <c r="O687" s="184">
        <v>15.1189</v>
      </c>
      <c r="P687" s="184">
        <v>14.023899999999999</v>
      </c>
      <c r="Q687" s="184">
        <v>14.2935</v>
      </c>
      <c r="R687" s="184">
        <v>21.360099999999999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221</v>
      </c>
      <c r="C688" s="180">
        <v>135962</v>
      </c>
      <c r="D688" s="183">
        <v>44377</v>
      </c>
      <c r="E688" s="184">
        <v>21.2819</v>
      </c>
      <c r="F688" s="184">
        <v>0.2029</v>
      </c>
      <c r="G688" s="184">
        <v>-0.44669999999999999</v>
      </c>
      <c r="H688" s="184">
        <v>0.57230000000000003</v>
      </c>
      <c r="I688" s="184">
        <v>6.1600000000000002E-2</v>
      </c>
      <c r="J688" s="184">
        <v>3.8445</v>
      </c>
      <c r="K688" s="184">
        <v>11.874000000000001</v>
      </c>
      <c r="L688" s="184">
        <v>27.878399999999999</v>
      </c>
      <c r="M688" s="184">
        <v>54.188699999999997</v>
      </c>
      <c r="N688" s="184">
        <v>74.218999999999994</v>
      </c>
      <c r="O688" s="184">
        <v>15.5397</v>
      </c>
      <c r="P688" s="184">
        <v>15.106400000000001</v>
      </c>
      <c r="Q688" s="184">
        <v>15.4572</v>
      </c>
      <c r="R688" s="184">
        <v>21.552499999999998</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326</v>
      </c>
      <c r="C689" s="180">
        <v>140045</v>
      </c>
      <c r="D689" s="183">
        <v>44377</v>
      </c>
      <c r="E689" s="184">
        <v>14.641999999999999</v>
      </c>
      <c r="F689" s="184">
        <v>-5.1900000000000002E-2</v>
      </c>
      <c r="G689" s="184">
        <v>-0.69520000000000004</v>
      </c>
      <c r="H689" s="184">
        <v>0.29249999999999998</v>
      </c>
      <c r="I689" s="184">
        <v>-1.1599999999999999E-2</v>
      </c>
      <c r="J689" s="184">
        <v>3.4215</v>
      </c>
      <c r="K689" s="184">
        <v>13.3703</v>
      </c>
      <c r="L689" s="184">
        <v>28.277699999999999</v>
      </c>
      <c r="M689" s="184">
        <v>59.024299999999997</v>
      </c>
      <c r="N689" s="184">
        <v>72.411000000000001</v>
      </c>
      <c r="O689" s="184">
        <v>12.817600000000001</v>
      </c>
      <c r="P689" s="184"/>
      <c r="Q689" s="184">
        <v>8.9884000000000004</v>
      </c>
      <c r="R689" s="184">
        <v>17.1206</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222</v>
      </c>
      <c r="C690" s="180">
        <v>140046</v>
      </c>
      <c r="D690" s="183">
        <v>44377</v>
      </c>
      <c r="E690" s="184">
        <v>15.361000000000001</v>
      </c>
      <c r="F690" s="184">
        <v>-5.1400000000000001E-2</v>
      </c>
      <c r="G690" s="184">
        <v>-0.69299999999999995</v>
      </c>
      <c r="H690" s="184">
        <v>0.2964</v>
      </c>
      <c r="I690" s="184">
        <v>-5.1999999999999998E-3</v>
      </c>
      <c r="J690" s="184">
        <v>3.4376000000000002</v>
      </c>
      <c r="K690" s="184">
        <v>13.417199999999999</v>
      </c>
      <c r="L690" s="184">
        <v>28.3721</v>
      </c>
      <c r="M690" s="184">
        <v>59.191200000000002</v>
      </c>
      <c r="N690" s="184">
        <v>72.651799999999994</v>
      </c>
      <c r="O690" s="184">
        <v>13.4521</v>
      </c>
      <c r="P690" s="184"/>
      <c r="Q690" s="184">
        <v>10.174200000000001</v>
      </c>
      <c r="R690" s="184">
        <v>17.41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327</v>
      </c>
      <c r="C691" s="180">
        <v>140455</v>
      </c>
      <c r="D691" s="183">
        <v>44377</v>
      </c>
      <c r="E691" s="184">
        <v>13.6096</v>
      </c>
      <c r="F691" s="184">
        <v>7.7899999999999997E-2</v>
      </c>
      <c r="G691" s="184">
        <v>-0.73519999999999996</v>
      </c>
      <c r="H691" s="184">
        <v>0.25559999999999999</v>
      </c>
      <c r="I691" s="184">
        <v>0.40799999999999997</v>
      </c>
      <c r="J691" s="184">
        <v>3.6724000000000001</v>
      </c>
      <c r="K691" s="184">
        <v>12.7173</v>
      </c>
      <c r="L691" s="184">
        <v>27.7117</v>
      </c>
      <c r="M691" s="184">
        <v>57.100299999999997</v>
      </c>
      <c r="N691" s="184">
        <v>68.548299999999998</v>
      </c>
      <c r="O691" s="184">
        <v>13.623200000000001</v>
      </c>
      <c r="P691" s="184"/>
      <c r="Q691" s="184">
        <v>7.5071000000000003</v>
      </c>
      <c r="R691" s="184">
        <v>17.577400000000001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223</v>
      </c>
      <c r="C692" s="180">
        <v>140454</v>
      </c>
      <c r="D692" s="183">
        <v>44377</v>
      </c>
      <c r="E692" s="184">
        <v>14.2805</v>
      </c>
      <c r="F692" s="184">
        <v>7.85E-2</v>
      </c>
      <c r="G692" s="184">
        <v>-0.73340000000000005</v>
      </c>
      <c r="H692" s="184">
        <v>0.25769999999999998</v>
      </c>
      <c r="I692" s="184">
        <v>0.41199999999999998</v>
      </c>
      <c r="J692" s="184">
        <v>3.6817000000000002</v>
      </c>
      <c r="K692" s="184">
        <v>12.744899999999999</v>
      </c>
      <c r="L692" s="184">
        <v>27.774799999999999</v>
      </c>
      <c r="M692" s="184">
        <v>57.220599999999997</v>
      </c>
      <c r="N692" s="184">
        <v>68.726399999999998</v>
      </c>
      <c r="O692" s="184">
        <v>14.411799999999999</v>
      </c>
      <c r="P692" s="184"/>
      <c r="Q692" s="184">
        <v>8.7291000000000007</v>
      </c>
      <c r="R692" s="184">
        <v>17.831099999999999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328</v>
      </c>
      <c r="C693" s="180">
        <v>141893</v>
      </c>
      <c r="D693" s="183">
        <v>44377</v>
      </c>
      <c r="E693" s="184">
        <v>11.3065</v>
      </c>
      <c r="F693" s="184">
        <v>0.2545</v>
      </c>
      <c r="G693" s="184">
        <v>7.2599999999999998E-2</v>
      </c>
      <c r="H693" s="184">
        <v>0.55589999999999995</v>
      </c>
      <c r="I693" s="184">
        <v>-0.68079999999999996</v>
      </c>
      <c r="J693" s="184">
        <v>1.8567</v>
      </c>
      <c r="K693" s="184">
        <v>7.3273000000000001</v>
      </c>
      <c r="L693" s="184">
        <v>16.324400000000001</v>
      </c>
      <c r="M693" s="184">
        <v>37.331499999999998</v>
      </c>
      <c r="N693" s="184">
        <v>48.264499999999998</v>
      </c>
      <c r="O693" s="184">
        <v>6.8486000000000002</v>
      </c>
      <c r="P693" s="184"/>
      <c r="Q693" s="184">
        <v>3.6240000000000001</v>
      </c>
      <c r="R693" s="184">
        <v>15.8354</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224</v>
      </c>
      <c r="C694" s="180">
        <v>141892</v>
      </c>
      <c r="D694" s="183">
        <v>44377</v>
      </c>
      <c r="E694" s="184">
        <v>11.744199999999999</v>
      </c>
      <c r="F694" s="184">
        <v>0.25519999999999998</v>
      </c>
      <c r="G694" s="184">
        <v>7.8399999999999997E-2</v>
      </c>
      <c r="H694" s="184">
        <v>0.56430000000000002</v>
      </c>
      <c r="I694" s="184">
        <v>-0.66479999999999995</v>
      </c>
      <c r="J694" s="184">
        <v>1.8957999999999999</v>
      </c>
      <c r="K694" s="184">
        <v>7.4413999999999998</v>
      </c>
      <c r="L694" s="184">
        <v>16.557300000000001</v>
      </c>
      <c r="M694" s="184">
        <v>37.745699999999999</v>
      </c>
      <c r="N694" s="184">
        <v>48.875599999999999</v>
      </c>
      <c r="O694" s="184">
        <v>7.8550000000000004</v>
      </c>
      <c r="P694" s="184"/>
      <c r="Q694" s="184">
        <v>4.7713999999999999</v>
      </c>
      <c r="R694" s="184">
        <v>16.3796</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329</v>
      </c>
      <c r="C695" s="180">
        <v>142169</v>
      </c>
      <c r="D695" s="183">
        <v>44377</v>
      </c>
      <c r="E695" s="184">
        <v>11.806699999999999</v>
      </c>
      <c r="F695" s="184">
        <v>0.1323</v>
      </c>
      <c r="G695" s="184">
        <v>-8.2900000000000001E-2</v>
      </c>
      <c r="H695" s="184">
        <v>0.56559999999999999</v>
      </c>
      <c r="I695" s="184">
        <v>-0.56259999999999999</v>
      </c>
      <c r="J695" s="184">
        <v>2.0105</v>
      </c>
      <c r="K695" s="184">
        <v>7.5507</v>
      </c>
      <c r="L695" s="184">
        <v>15.8485</v>
      </c>
      <c r="M695" s="184">
        <v>36.621600000000001</v>
      </c>
      <c r="N695" s="184">
        <v>47.208399999999997</v>
      </c>
      <c r="O695" s="184">
        <v>7.7586000000000004</v>
      </c>
      <c r="P695" s="184"/>
      <c r="Q695" s="184">
        <v>5.2215999999999996</v>
      </c>
      <c r="R695" s="184">
        <v>16.6052</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225</v>
      </c>
      <c r="C696" s="180">
        <v>142172</v>
      </c>
      <c r="D696" s="183">
        <v>44377</v>
      </c>
      <c r="E696" s="184">
        <v>12.210900000000001</v>
      </c>
      <c r="F696" s="184">
        <v>0.13370000000000001</v>
      </c>
      <c r="G696" s="184">
        <v>-7.7700000000000005E-2</v>
      </c>
      <c r="H696" s="184">
        <v>0.5716</v>
      </c>
      <c r="I696" s="184">
        <v>-0.54890000000000005</v>
      </c>
      <c r="J696" s="184">
        <v>2.0415000000000001</v>
      </c>
      <c r="K696" s="184">
        <v>7.6429</v>
      </c>
      <c r="L696" s="184">
        <v>16.047799999999999</v>
      </c>
      <c r="M696" s="184">
        <v>36.973300000000002</v>
      </c>
      <c r="N696" s="184">
        <v>47.717300000000002</v>
      </c>
      <c r="O696" s="184">
        <v>8.7514000000000003</v>
      </c>
      <c r="P696" s="184"/>
      <c r="Q696" s="184">
        <v>6.3127000000000004</v>
      </c>
      <c r="R696" s="184">
        <v>17.034199999999998</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226</v>
      </c>
      <c r="C697" s="180">
        <v>120715</v>
      </c>
      <c r="D697" s="183">
        <v>44377</v>
      </c>
      <c r="E697" s="184">
        <v>139.2885</v>
      </c>
      <c r="F697" s="184">
        <v>0.21010000000000001</v>
      </c>
      <c r="G697" s="184">
        <v>0.33179999999999998</v>
      </c>
      <c r="H697" s="184">
        <v>1.7873000000000001</v>
      </c>
      <c r="I697" s="184">
        <v>1.3059000000000001</v>
      </c>
      <c r="J697" s="184">
        <v>5.1205999999999996</v>
      </c>
      <c r="K697" s="184">
        <v>9.2337000000000007</v>
      </c>
      <c r="L697" s="184">
        <v>17.808700000000002</v>
      </c>
      <c r="M697" s="184">
        <v>48.170299999999997</v>
      </c>
      <c r="N697" s="184">
        <v>61.318100000000001</v>
      </c>
      <c r="O697" s="184">
        <v>16.940000000000001</v>
      </c>
      <c r="P697" s="184">
        <v>15.1631</v>
      </c>
      <c r="Q697" s="184">
        <v>15.0015</v>
      </c>
      <c r="R697" s="184">
        <v>22.9725</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330</v>
      </c>
      <c r="C698" s="180">
        <v>100821</v>
      </c>
      <c r="D698" s="183">
        <v>44377</v>
      </c>
      <c r="E698" s="184">
        <v>129.60489999999999</v>
      </c>
      <c r="F698" s="184">
        <v>0.20730000000000001</v>
      </c>
      <c r="G698" s="184">
        <v>0.3201</v>
      </c>
      <c r="H698" s="184">
        <v>1.7707999999999999</v>
      </c>
      <c r="I698" s="184">
        <v>1.2719</v>
      </c>
      <c r="J698" s="184">
        <v>5.0381</v>
      </c>
      <c r="K698" s="184">
        <v>8.9839000000000002</v>
      </c>
      <c r="L698" s="184">
        <v>17.2561</v>
      </c>
      <c r="M698" s="184">
        <v>47.151699999999998</v>
      </c>
      <c r="N698" s="184">
        <v>59.816000000000003</v>
      </c>
      <c r="O698" s="184">
        <v>15.8721</v>
      </c>
      <c r="P698" s="184">
        <v>14.1107</v>
      </c>
      <c r="Q698" s="184">
        <v>12.002000000000001</v>
      </c>
      <c r="R698" s="184">
        <v>21.8249</v>
      </c>
      <c r="S698" s="120"/>
      <c r="T698" s="123"/>
      <c r="U698" s="124"/>
      <c r="V698" s="124"/>
      <c r="W698" s="124"/>
      <c r="X698" s="124"/>
      <c r="Y698" s="124"/>
      <c r="Z698" s="124"/>
      <c r="AA698" s="124"/>
      <c r="AB698" s="124"/>
      <c r="AC698" s="124"/>
      <c r="AD698" s="124"/>
      <c r="AE698" s="124"/>
      <c r="AF698" s="124"/>
      <c r="AG698" s="124"/>
      <c r="AH698" s="124"/>
    </row>
    <row r="699" spans="1:34" x14ac:dyDescent="0.3">
      <c r="A699" s="180" t="s">
        <v>368</v>
      </c>
      <c r="B699" s="180" t="s">
        <v>331</v>
      </c>
      <c r="C699" s="180">
        <v>101834</v>
      </c>
      <c r="D699" s="183">
        <v>44377</v>
      </c>
      <c r="E699" s="184">
        <v>206.64526763990199</v>
      </c>
      <c r="F699" s="184">
        <v>0.1724</v>
      </c>
      <c r="G699" s="184">
        <v>-0.32079999999999997</v>
      </c>
      <c r="H699" s="184">
        <v>1.1515</v>
      </c>
      <c r="I699" s="184">
        <v>1.0717000000000001</v>
      </c>
      <c r="J699" s="184">
        <v>4.3688000000000002</v>
      </c>
      <c r="K699" s="184">
        <v>8.0731000000000002</v>
      </c>
      <c r="L699" s="184">
        <v>15.748699999999999</v>
      </c>
      <c r="M699" s="184">
        <v>41.883200000000002</v>
      </c>
      <c r="N699" s="184">
        <v>55.073300000000003</v>
      </c>
      <c r="O699" s="184">
        <v>12.0326</v>
      </c>
      <c r="P699" s="184">
        <v>12.7759</v>
      </c>
      <c r="Q699" s="184">
        <v>18.0276</v>
      </c>
      <c r="R699" s="184">
        <v>14.905099999999999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27</v>
      </c>
      <c r="B700" s="180"/>
      <c r="C700" s="180"/>
      <c r="D700" s="180"/>
      <c r="E700" s="180"/>
      <c r="F700" s="186">
        <v>0.21815227272727281</v>
      </c>
      <c r="G700" s="186">
        <v>0.14605000000000007</v>
      </c>
      <c r="H700" s="186">
        <v>1.3143613636363634</v>
      </c>
      <c r="I700" s="186">
        <v>0.84683560606060626</v>
      </c>
      <c r="J700" s="186">
        <v>4.2595348484848499</v>
      </c>
      <c r="K700" s="186">
        <v>11.977717424242424</v>
      </c>
      <c r="L700" s="186">
        <v>22.031237121212122</v>
      </c>
      <c r="M700" s="186">
        <v>48.344193181818184</v>
      </c>
      <c r="N700" s="186">
        <v>66.058267424242445</v>
      </c>
      <c r="O700" s="186">
        <v>14.636913114754101</v>
      </c>
      <c r="P700" s="186">
        <v>14.988612222222219</v>
      </c>
      <c r="Q700" s="186">
        <v>14.920590151515142</v>
      </c>
      <c r="R700" s="186">
        <v>20.83008359375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85" t="s">
        <v>408</v>
      </c>
      <c r="B701" s="180"/>
      <c r="C701" s="180"/>
      <c r="D701" s="180"/>
      <c r="E701" s="180"/>
      <c r="F701" s="186">
        <v>0.10414999999999999</v>
      </c>
      <c r="G701" s="186">
        <v>-0.20874999999999999</v>
      </c>
      <c r="H701" s="186">
        <v>1.0357499999999999</v>
      </c>
      <c r="I701" s="186">
        <v>0.48270000000000002</v>
      </c>
      <c r="J701" s="186">
        <v>3.7313499999999999</v>
      </c>
      <c r="K701" s="186">
        <v>9.9521999999999995</v>
      </c>
      <c r="L701" s="186">
        <v>19.4209</v>
      </c>
      <c r="M701" s="186">
        <v>46.025700000000001</v>
      </c>
      <c r="N701" s="186">
        <v>60.656350000000003</v>
      </c>
      <c r="O701" s="186">
        <v>13.76695</v>
      </c>
      <c r="P701" s="186">
        <v>14.331</v>
      </c>
      <c r="Q701" s="186">
        <v>14.843699999999998</v>
      </c>
      <c r="R701" s="186">
        <v>19.250599999999999</v>
      </c>
      <c r="S701" s="119"/>
      <c r="T701" s="119"/>
      <c r="U701" s="119"/>
      <c r="V701" s="119"/>
      <c r="W701" s="119"/>
      <c r="X701" s="119"/>
      <c r="Y701" s="119"/>
      <c r="Z701" s="119"/>
      <c r="AA701" s="119"/>
      <c r="AB701" s="119"/>
      <c r="AC701" s="119"/>
      <c r="AD701" s="119"/>
      <c r="AE701" s="119"/>
      <c r="AF701" s="119"/>
      <c r="AG701" s="119"/>
      <c r="AH701" s="119"/>
    </row>
    <row r="702" spans="1:34" x14ac:dyDescent="0.3">
      <c r="A702" s="129"/>
      <c r="B702" s="129"/>
      <c r="C702" s="129"/>
      <c r="D702" s="129"/>
      <c r="E702" s="129"/>
      <c r="F702" s="129"/>
      <c r="G702" s="129"/>
      <c r="H702" s="129"/>
      <c r="I702" s="129"/>
      <c r="J702" s="129"/>
      <c r="K702" s="129"/>
      <c r="L702" s="129"/>
      <c r="M702" s="129"/>
      <c r="N702" s="129"/>
      <c r="O702" s="129"/>
      <c r="P702" s="129"/>
      <c r="Q702" s="129"/>
      <c r="R702" s="129"/>
      <c r="S702" s="122"/>
      <c r="T702" s="122"/>
      <c r="U702" s="122"/>
      <c r="V702" s="122"/>
      <c r="W702" s="122"/>
      <c r="X702" s="122"/>
      <c r="Y702" s="122"/>
      <c r="Z702" s="122"/>
      <c r="AA702" s="122"/>
      <c r="AB702" s="122"/>
      <c r="AC702" s="122"/>
      <c r="AD702" s="122"/>
      <c r="AE702" s="122"/>
      <c r="AF702" s="122"/>
      <c r="AG702" s="122"/>
      <c r="AH702" s="122"/>
    </row>
    <row r="703" spans="1:34" x14ac:dyDescent="0.3">
      <c r="A703" s="182" t="s">
        <v>776</v>
      </c>
      <c r="B703" s="182"/>
      <c r="C703" s="182"/>
      <c r="D703" s="182"/>
      <c r="E703" s="182"/>
      <c r="F703" s="182"/>
      <c r="G703" s="182"/>
      <c r="H703" s="182"/>
      <c r="I703" s="182"/>
      <c r="J703" s="182"/>
      <c r="K703" s="182"/>
      <c r="L703" s="182"/>
      <c r="M703" s="182"/>
      <c r="N703" s="182"/>
      <c r="O703" s="182"/>
      <c r="P703" s="182"/>
      <c r="Q703" s="182"/>
      <c r="R703" s="182"/>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778</v>
      </c>
      <c r="C704" s="180">
        <v>132180</v>
      </c>
      <c r="D704" s="183">
        <v>44377</v>
      </c>
      <c r="E704" s="184">
        <v>31.325800000000001</v>
      </c>
      <c r="F704" s="184">
        <v>0.13519999999999999</v>
      </c>
      <c r="G704" s="184">
        <v>-0.14660000000000001</v>
      </c>
      <c r="H704" s="184">
        <v>0.64219999999999999</v>
      </c>
      <c r="I704" s="184">
        <v>-6.1000000000000004E-3</v>
      </c>
      <c r="J704" s="184">
        <v>2.4777</v>
      </c>
      <c r="K704" s="184">
        <v>7.3592000000000004</v>
      </c>
      <c r="L704" s="184">
        <v>12.4086</v>
      </c>
      <c r="M704" s="184">
        <v>30.974900000000002</v>
      </c>
      <c r="N704" s="184">
        <v>39.991700000000002</v>
      </c>
      <c r="O704" s="184">
        <v>12.809699999999999</v>
      </c>
      <c r="P704" s="184">
        <v>12.385</v>
      </c>
      <c r="Q704" s="184">
        <v>11.9062</v>
      </c>
      <c r="R704" s="184">
        <v>17.406700000000001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779</v>
      </c>
      <c r="C705" s="180">
        <v>132186</v>
      </c>
      <c r="D705" s="183">
        <v>44377</v>
      </c>
      <c r="E705" s="184">
        <v>33.302</v>
      </c>
      <c r="F705" s="184">
        <v>0.13830000000000001</v>
      </c>
      <c r="G705" s="184">
        <v>-0.1275</v>
      </c>
      <c r="H705" s="184">
        <v>0.66810000000000003</v>
      </c>
      <c r="I705" s="184">
        <v>0.04</v>
      </c>
      <c r="J705" s="184">
        <v>2.581</v>
      </c>
      <c r="K705" s="184">
        <v>7.6272000000000002</v>
      </c>
      <c r="L705" s="184">
        <v>12.987</v>
      </c>
      <c r="M705" s="184">
        <v>32.026600000000002</v>
      </c>
      <c r="N705" s="184">
        <v>41.435000000000002</v>
      </c>
      <c r="O705" s="184">
        <v>13.802199999999999</v>
      </c>
      <c r="P705" s="184">
        <v>13.318199999999999</v>
      </c>
      <c r="Q705" s="184">
        <v>13.333500000000001</v>
      </c>
      <c r="R705" s="184">
        <v>18.513999999999999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780</v>
      </c>
      <c r="C706" s="180">
        <v>102107</v>
      </c>
      <c r="D706" s="183">
        <v>44377</v>
      </c>
      <c r="E706" s="184">
        <v>108.5219</v>
      </c>
      <c r="F706" s="184">
        <v>-0.2263</v>
      </c>
      <c r="G706" s="184">
        <v>-0.51470000000000005</v>
      </c>
      <c r="H706" s="184">
        <v>0.57389999999999997</v>
      </c>
      <c r="I706" s="184">
        <v>2.7900000000000001E-2</v>
      </c>
      <c r="J706" s="184">
        <v>2.3549000000000002</v>
      </c>
      <c r="K706" s="184">
        <v>9.0173000000000005</v>
      </c>
      <c r="L706" s="184">
        <v>21.5092</v>
      </c>
      <c r="M706" s="184">
        <v>48.4724</v>
      </c>
      <c r="N706" s="184">
        <v>54.6539</v>
      </c>
      <c r="O706" s="184">
        <v>10.667899999999999</v>
      </c>
      <c r="P706" s="184">
        <v>10.533099999999999</v>
      </c>
      <c r="Q706" s="184">
        <v>14.5153</v>
      </c>
      <c r="R706" s="184">
        <v>14.308</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781</v>
      </c>
      <c r="C707" s="180">
        <v>118512</v>
      </c>
      <c r="D707" s="183">
        <v>44377</v>
      </c>
      <c r="E707" s="184">
        <v>113.0027</v>
      </c>
      <c r="F707" s="184">
        <v>-0.22500000000000001</v>
      </c>
      <c r="G707" s="184">
        <v>-0.5091</v>
      </c>
      <c r="H707" s="184">
        <v>0.58189999999999997</v>
      </c>
      <c r="I707" s="184">
        <v>4.36E-2</v>
      </c>
      <c r="J707" s="184">
        <v>2.3919999999999999</v>
      </c>
      <c r="K707" s="184">
        <v>9.1273</v>
      </c>
      <c r="L707" s="184">
        <v>21.795200000000001</v>
      </c>
      <c r="M707" s="184">
        <v>49.078299999999999</v>
      </c>
      <c r="N707" s="184">
        <v>55.633099999999999</v>
      </c>
      <c r="O707" s="184">
        <v>11.2995</v>
      </c>
      <c r="P707" s="184">
        <v>11.101599999999999</v>
      </c>
      <c r="Q707" s="184">
        <v>12.3544</v>
      </c>
      <c r="R707" s="184">
        <v>15.041499999999999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782</v>
      </c>
      <c r="C708" s="180">
        <v>102109</v>
      </c>
      <c r="D708" s="183">
        <v>44377</v>
      </c>
      <c r="E708" s="184">
        <v>72.052199999999999</v>
      </c>
      <c r="F708" s="184">
        <v>-0.15459999999999999</v>
      </c>
      <c r="G708" s="184">
        <v>-0.37140000000000001</v>
      </c>
      <c r="H708" s="184">
        <v>0.37359999999999999</v>
      </c>
      <c r="I708" s="184">
        <v>6.6699999999999995E-2</v>
      </c>
      <c r="J708" s="184">
        <v>2.3952</v>
      </c>
      <c r="K708" s="184">
        <v>8.6120000000000001</v>
      </c>
      <c r="L708" s="184">
        <v>21.1906</v>
      </c>
      <c r="M708" s="184">
        <v>40.366199999999999</v>
      </c>
      <c r="N708" s="184">
        <v>45.570599999999999</v>
      </c>
      <c r="O708" s="184">
        <v>7.9955999999999996</v>
      </c>
      <c r="P708" s="184">
        <v>8.5641999999999996</v>
      </c>
      <c r="Q708" s="184">
        <v>11.880100000000001</v>
      </c>
      <c r="R708" s="184">
        <v>9.3510000000000009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783</v>
      </c>
      <c r="C709" s="180">
        <v>118514</v>
      </c>
      <c r="D709" s="183">
        <v>44377</v>
      </c>
      <c r="E709" s="184">
        <v>75.704700000000003</v>
      </c>
      <c r="F709" s="184">
        <v>-0.15340000000000001</v>
      </c>
      <c r="G709" s="184">
        <v>-0.36480000000000001</v>
      </c>
      <c r="H709" s="184">
        <v>0.38279999999999997</v>
      </c>
      <c r="I709" s="184">
        <v>8.5000000000000006E-2</v>
      </c>
      <c r="J709" s="184">
        <v>2.4394999999999998</v>
      </c>
      <c r="K709" s="184">
        <v>8.7430000000000003</v>
      </c>
      <c r="L709" s="184">
        <v>21.503499999999999</v>
      </c>
      <c r="M709" s="184">
        <v>40.9529</v>
      </c>
      <c r="N709" s="184">
        <v>46.464500000000001</v>
      </c>
      <c r="O709" s="184">
        <v>8.6564999999999994</v>
      </c>
      <c r="P709" s="184">
        <v>9.2508999999999997</v>
      </c>
      <c r="Q709" s="184">
        <v>10.561199999999999</v>
      </c>
      <c r="R709" s="184">
        <v>10.025499999999999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784</v>
      </c>
      <c r="C710" s="180">
        <v>129065</v>
      </c>
      <c r="D710" s="183">
        <v>44377</v>
      </c>
      <c r="E710" s="184">
        <v>24.541499999999999</v>
      </c>
      <c r="F710" s="184">
        <v>-7.8600000000000003E-2</v>
      </c>
      <c r="G710" s="184">
        <v>-0.3977</v>
      </c>
      <c r="H710" s="184">
        <v>0.75670000000000004</v>
      </c>
      <c r="I710" s="184">
        <v>0.79179999999999995</v>
      </c>
      <c r="J710" s="184">
        <v>3.2301000000000002</v>
      </c>
      <c r="K710" s="184">
        <v>7.4882</v>
      </c>
      <c r="L710" s="184">
        <v>13.923999999999999</v>
      </c>
      <c r="M710" s="184">
        <v>36.282600000000002</v>
      </c>
      <c r="N710" s="184">
        <v>49.420999999999999</v>
      </c>
      <c r="O710" s="184">
        <v>12.170500000000001</v>
      </c>
      <c r="P710" s="184">
        <v>12.6053</v>
      </c>
      <c r="Q710" s="184">
        <v>13.3339</v>
      </c>
      <c r="R710" s="184">
        <v>16.6707</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785</v>
      </c>
      <c r="C711" s="180">
        <v>129200</v>
      </c>
      <c r="D711" s="183">
        <v>44377</v>
      </c>
      <c r="E711" s="184">
        <v>25.065999999999999</v>
      </c>
      <c r="F711" s="184">
        <v>-7.7700000000000005E-2</v>
      </c>
      <c r="G711" s="184">
        <v>-0.39340000000000003</v>
      </c>
      <c r="H711" s="184">
        <v>0.76300000000000001</v>
      </c>
      <c r="I711" s="184">
        <v>0.80469999999999997</v>
      </c>
      <c r="J711" s="184">
        <v>3.2623000000000002</v>
      </c>
      <c r="K711" s="184">
        <v>7.5831</v>
      </c>
      <c r="L711" s="184">
        <v>14.1226</v>
      </c>
      <c r="M711" s="184">
        <v>36.6404</v>
      </c>
      <c r="N711" s="184">
        <v>49.950299999999999</v>
      </c>
      <c r="O711" s="184">
        <v>12.5402</v>
      </c>
      <c r="P711" s="184">
        <v>12.95</v>
      </c>
      <c r="Q711" s="184">
        <v>13.6685</v>
      </c>
      <c r="R711" s="184">
        <v>17.084</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786</v>
      </c>
      <c r="C712" s="180">
        <v>129191</v>
      </c>
      <c r="D712" s="183">
        <v>44377</v>
      </c>
      <c r="E712" s="184">
        <v>22.695599999999999</v>
      </c>
      <c r="F712" s="184">
        <v>-7.22E-2</v>
      </c>
      <c r="G712" s="184">
        <v>-0.3342</v>
      </c>
      <c r="H712" s="184">
        <v>0.59350000000000003</v>
      </c>
      <c r="I712" s="184">
        <v>0.61</v>
      </c>
      <c r="J712" s="184">
        <v>2.5748000000000002</v>
      </c>
      <c r="K712" s="184">
        <v>6.2563000000000004</v>
      </c>
      <c r="L712" s="184">
        <v>11.2393</v>
      </c>
      <c r="M712" s="184">
        <v>29.253399999999999</v>
      </c>
      <c r="N712" s="184">
        <v>40.350099999999998</v>
      </c>
      <c r="O712" s="184">
        <v>11.2279</v>
      </c>
      <c r="P712" s="184">
        <v>11.4429</v>
      </c>
      <c r="Q712" s="184">
        <v>12.105</v>
      </c>
      <c r="R712" s="184">
        <v>15.088100000000001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787</v>
      </c>
      <c r="C713" s="180">
        <v>129193</v>
      </c>
      <c r="D713" s="183">
        <v>44377</v>
      </c>
      <c r="E713" s="184">
        <v>23.287199999999999</v>
      </c>
      <c r="F713" s="184">
        <v>-7.0800000000000002E-2</v>
      </c>
      <c r="G713" s="184">
        <v>-0.3266</v>
      </c>
      <c r="H713" s="184">
        <v>0.60440000000000005</v>
      </c>
      <c r="I713" s="184">
        <v>0.63219999999999998</v>
      </c>
      <c r="J713" s="184">
        <v>2.6288</v>
      </c>
      <c r="K713" s="184">
        <v>6.4119999999999999</v>
      </c>
      <c r="L713" s="184">
        <v>11.564500000000001</v>
      </c>
      <c r="M713" s="184">
        <v>29.821899999999999</v>
      </c>
      <c r="N713" s="184">
        <v>41.177300000000002</v>
      </c>
      <c r="O713" s="184">
        <v>11.796200000000001</v>
      </c>
      <c r="P713" s="184">
        <v>11.8962</v>
      </c>
      <c r="Q713" s="184">
        <v>12.507999999999999</v>
      </c>
      <c r="R713" s="184">
        <v>15.7873</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788</v>
      </c>
      <c r="C714" s="180">
        <v>143904</v>
      </c>
      <c r="D714" s="183">
        <v>44377</v>
      </c>
      <c r="E714" s="184">
        <v>11.7178</v>
      </c>
      <c r="F714" s="184">
        <v>-0.15079999999999999</v>
      </c>
      <c r="G714" s="184">
        <v>-0.67390000000000005</v>
      </c>
      <c r="H714" s="184">
        <v>0.73329999999999995</v>
      </c>
      <c r="I714" s="184">
        <v>-1.0789</v>
      </c>
      <c r="J714" s="184">
        <v>2.1781999999999999</v>
      </c>
      <c r="K714" s="184">
        <v>10.5745</v>
      </c>
      <c r="L714" s="184">
        <v>24.989899999999999</v>
      </c>
      <c r="M714" s="184">
        <v>63.524000000000001</v>
      </c>
      <c r="N714" s="184">
        <v>55.4724</v>
      </c>
      <c r="O714" s="184">
        <v>5.4161000000000001</v>
      </c>
      <c r="P714" s="184"/>
      <c r="Q714" s="184">
        <v>5.4161000000000001</v>
      </c>
      <c r="R714" s="184">
        <v>0.85399999999999998</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789</v>
      </c>
      <c r="C715" s="180">
        <v>143903</v>
      </c>
      <c r="D715" s="183">
        <v>44377</v>
      </c>
      <c r="E715" s="184">
        <v>11.717700000000001</v>
      </c>
      <c r="F715" s="184">
        <v>-0.15079999999999999</v>
      </c>
      <c r="G715" s="184">
        <v>-0.67390000000000005</v>
      </c>
      <c r="H715" s="184">
        <v>0.73240000000000005</v>
      </c>
      <c r="I715" s="184">
        <v>-1.0789</v>
      </c>
      <c r="J715" s="184">
        <v>2.1783000000000001</v>
      </c>
      <c r="K715" s="184">
        <v>10.5746</v>
      </c>
      <c r="L715" s="184">
        <v>24.988800000000001</v>
      </c>
      <c r="M715" s="184">
        <v>63.522599999999997</v>
      </c>
      <c r="N715" s="184">
        <v>55.4711</v>
      </c>
      <c r="O715" s="184">
        <v>5.4157999999999999</v>
      </c>
      <c r="P715" s="184"/>
      <c r="Q715" s="184">
        <v>5.4157999999999999</v>
      </c>
      <c r="R715" s="184">
        <v>0.85350000000000004</v>
      </c>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790</v>
      </c>
      <c r="C716" s="180">
        <v>148033</v>
      </c>
      <c r="D716" s="183">
        <v>44377</v>
      </c>
      <c r="E716" s="184">
        <v>14.8104</v>
      </c>
      <c r="F716" s="184">
        <v>-8.5000000000000006E-2</v>
      </c>
      <c r="G716" s="184">
        <v>-7.4899999999999994E-2</v>
      </c>
      <c r="H716" s="184">
        <v>0.74550000000000005</v>
      </c>
      <c r="I716" s="184">
        <v>-0.37669999999999998</v>
      </c>
      <c r="J716" s="184">
        <v>3.7303000000000002</v>
      </c>
      <c r="K716" s="184">
        <v>13.389699999999999</v>
      </c>
      <c r="L716" s="184">
        <v>26.697199999999999</v>
      </c>
      <c r="M716" s="184">
        <v>53.8855</v>
      </c>
      <c r="N716" s="184">
        <v>68.095600000000005</v>
      </c>
      <c r="O716" s="184"/>
      <c r="P716" s="184"/>
      <c r="Q716" s="184">
        <v>33.904800000000002</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791</v>
      </c>
      <c r="C717" s="180">
        <v>148035</v>
      </c>
      <c r="D717" s="183">
        <v>44377</v>
      </c>
      <c r="E717" s="184">
        <v>14.992900000000001</v>
      </c>
      <c r="F717" s="184">
        <v>-8.2600000000000007E-2</v>
      </c>
      <c r="G717" s="184">
        <v>-6.0699999999999997E-2</v>
      </c>
      <c r="H717" s="184">
        <v>0.76549999999999996</v>
      </c>
      <c r="I717" s="184">
        <v>-0.3377</v>
      </c>
      <c r="J717" s="184">
        <v>3.8174000000000001</v>
      </c>
      <c r="K717" s="184">
        <v>13.6721</v>
      </c>
      <c r="L717" s="184">
        <v>27.317399999999999</v>
      </c>
      <c r="M717" s="184">
        <v>54.992600000000003</v>
      </c>
      <c r="N717" s="184">
        <v>69.714299999999994</v>
      </c>
      <c r="O717" s="184"/>
      <c r="P717" s="184"/>
      <c r="Q717" s="184">
        <v>35.1295</v>
      </c>
      <c r="R717" s="184"/>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792</v>
      </c>
      <c r="C718" s="180">
        <v>102133</v>
      </c>
      <c r="D718" s="183">
        <v>44377</v>
      </c>
      <c r="E718" s="184">
        <v>89.750600000000006</v>
      </c>
      <c r="F718" s="184">
        <v>-0.18240000000000001</v>
      </c>
      <c r="G718" s="184">
        <v>-0.46679999999999999</v>
      </c>
      <c r="H718" s="184">
        <v>0.50109999999999999</v>
      </c>
      <c r="I718" s="184">
        <v>-0.1234</v>
      </c>
      <c r="J718" s="184">
        <v>3.07</v>
      </c>
      <c r="K718" s="184">
        <v>9.0470000000000006</v>
      </c>
      <c r="L718" s="184">
        <v>18.2394</v>
      </c>
      <c r="M718" s="184">
        <v>43.908999999999999</v>
      </c>
      <c r="N718" s="184">
        <v>58.338299999999997</v>
      </c>
      <c r="O718" s="184">
        <v>12.676600000000001</v>
      </c>
      <c r="P718" s="184">
        <v>12.7715</v>
      </c>
      <c r="Q718" s="184">
        <v>13.3232</v>
      </c>
      <c r="R718" s="184">
        <v>15.879799999999999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793</v>
      </c>
      <c r="C719" s="180">
        <v>120242</v>
      </c>
      <c r="D719" s="183">
        <v>44377</v>
      </c>
      <c r="E719" s="184">
        <v>92.893600000000006</v>
      </c>
      <c r="F719" s="184">
        <v>-0.18160000000000001</v>
      </c>
      <c r="G719" s="184">
        <v>-0.46289999999999998</v>
      </c>
      <c r="H719" s="184">
        <v>0.50649999999999995</v>
      </c>
      <c r="I719" s="184">
        <v>-0.1125</v>
      </c>
      <c r="J719" s="184">
        <v>3.0969000000000002</v>
      </c>
      <c r="K719" s="184">
        <v>9.1336999999999993</v>
      </c>
      <c r="L719" s="184">
        <v>18.454699999999999</v>
      </c>
      <c r="M719" s="184">
        <v>44.3324</v>
      </c>
      <c r="N719" s="184">
        <v>58.9283</v>
      </c>
      <c r="O719" s="184">
        <v>13.075699999999999</v>
      </c>
      <c r="P719" s="184">
        <v>13.174899999999999</v>
      </c>
      <c r="Q719" s="184">
        <v>11.8866</v>
      </c>
      <c r="R719" s="184">
        <v>16.299199999999999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794</v>
      </c>
      <c r="C720" s="180">
        <v>102135</v>
      </c>
      <c r="D720" s="183">
        <v>44377</v>
      </c>
      <c r="E720" s="184">
        <v>115.93210000000001</v>
      </c>
      <c r="F720" s="184">
        <v>-2.7799999999999998E-2</v>
      </c>
      <c r="G720" s="184">
        <v>-0.11849999999999999</v>
      </c>
      <c r="H720" s="184">
        <v>0.94069999999999998</v>
      </c>
      <c r="I720" s="184">
        <v>-0.1812</v>
      </c>
      <c r="J720" s="184">
        <v>3.5198</v>
      </c>
      <c r="K720" s="184">
        <v>14.0441</v>
      </c>
      <c r="L720" s="184">
        <v>29.8706</v>
      </c>
      <c r="M720" s="184">
        <v>62.0458</v>
      </c>
      <c r="N720" s="184">
        <v>73.253600000000006</v>
      </c>
      <c r="O720" s="184">
        <v>18.0943</v>
      </c>
      <c r="P720" s="184">
        <v>16.162099999999999</v>
      </c>
      <c r="Q720" s="184">
        <v>14.9886</v>
      </c>
      <c r="R720" s="184">
        <v>27.122900000000001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795</v>
      </c>
      <c r="C721" s="180">
        <v>120700</v>
      </c>
      <c r="D721" s="183">
        <v>44377</v>
      </c>
      <c r="E721" s="184">
        <v>118.0318</v>
      </c>
      <c r="F721" s="184">
        <v>-2.5899999999999999E-2</v>
      </c>
      <c r="G721" s="184">
        <v>-0.1099</v>
      </c>
      <c r="H721" s="184">
        <v>0.95230000000000004</v>
      </c>
      <c r="I721" s="184">
        <v>-0.15989999999999999</v>
      </c>
      <c r="J721" s="184">
        <v>3.5695999999999999</v>
      </c>
      <c r="K721" s="184">
        <v>14.152200000000001</v>
      </c>
      <c r="L721" s="184">
        <v>30.111599999999999</v>
      </c>
      <c r="M721" s="184">
        <v>62.458500000000001</v>
      </c>
      <c r="N721" s="184">
        <v>73.815700000000007</v>
      </c>
      <c r="O721" s="184">
        <v>18.430199999999999</v>
      </c>
      <c r="P721" s="184">
        <v>16.468599999999999</v>
      </c>
      <c r="Q721" s="184">
        <v>15.4034</v>
      </c>
      <c r="R721" s="184">
        <v>27.3505</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796</v>
      </c>
      <c r="C722" s="180">
        <v>118485</v>
      </c>
      <c r="D722" s="183">
        <v>44377</v>
      </c>
      <c r="E722" s="184">
        <v>30.4953</v>
      </c>
      <c r="F722" s="184">
        <v>7.4999999999999997E-3</v>
      </c>
      <c r="G722" s="184">
        <v>-0.23519999999999999</v>
      </c>
      <c r="H722" s="184">
        <v>0.60109999999999997</v>
      </c>
      <c r="I722" s="184">
        <v>0.26860000000000001</v>
      </c>
      <c r="J722" s="184">
        <v>2.6501000000000001</v>
      </c>
      <c r="K722" s="184">
        <v>6.8455000000000004</v>
      </c>
      <c r="L722" s="184">
        <v>11.4057</v>
      </c>
      <c r="M722" s="184">
        <v>26.250499999999999</v>
      </c>
      <c r="N722" s="184">
        <v>38.552700000000002</v>
      </c>
      <c r="O722" s="184">
        <v>9.5367999999999995</v>
      </c>
      <c r="P722" s="184">
        <v>10.024900000000001</v>
      </c>
      <c r="Q722" s="184">
        <v>10.293100000000001</v>
      </c>
      <c r="R722" s="184">
        <v>12.834099999999999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797</v>
      </c>
      <c r="C723" s="180">
        <v>112332</v>
      </c>
      <c r="D723" s="183">
        <v>44377</v>
      </c>
      <c r="E723" s="184">
        <v>29.057099999999998</v>
      </c>
      <c r="F723" s="184">
        <v>5.1999999999999998E-3</v>
      </c>
      <c r="G723" s="184">
        <v>-0.2465</v>
      </c>
      <c r="H723" s="184">
        <v>0.58499999999999996</v>
      </c>
      <c r="I723" s="184">
        <v>0.2366</v>
      </c>
      <c r="J723" s="184">
        <v>2.5749</v>
      </c>
      <c r="K723" s="184">
        <v>6.6276000000000002</v>
      </c>
      <c r="L723" s="184">
        <v>10.9346</v>
      </c>
      <c r="M723" s="184">
        <v>25.429400000000001</v>
      </c>
      <c r="N723" s="184">
        <v>37.392299999999999</v>
      </c>
      <c r="O723" s="184">
        <v>8.5806000000000004</v>
      </c>
      <c r="P723" s="184">
        <v>9.2081999999999997</v>
      </c>
      <c r="Q723" s="184">
        <v>9.8184000000000005</v>
      </c>
      <c r="R723" s="184">
        <v>11.880100000000001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798</v>
      </c>
      <c r="C724" s="180">
        <v>146513</v>
      </c>
      <c r="D724" s="183">
        <v>44377</v>
      </c>
      <c r="E724" s="184">
        <v>14.1706</v>
      </c>
      <c r="F724" s="184">
        <v>-0.41670000000000001</v>
      </c>
      <c r="G724" s="184">
        <v>-0.12330000000000001</v>
      </c>
      <c r="H724" s="184">
        <v>0.14699999999999999</v>
      </c>
      <c r="I724" s="184">
        <v>-0.98660000000000003</v>
      </c>
      <c r="J724" s="184">
        <v>2.9803000000000002</v>
      </c>
      <c r="K724" s="184">
        <v>12.7882</v>
      </c>
      <c r="L724" s="184">
        <v>18.733499999999999</v>
      </c>
      <c r="M724" s="184">
        <v>42.761000000000003</v>
      </c>
      <c r="N724" s="184">
        <v>49.831400000000002</v>
      </c>
      <c r="O724" s="184"/>
      <c r="P724" s="184"/>
      <c r="Q724" s="184">
        <v>16.2499</v>
      </c>
      <c r="R724" s="184">
        <v>19.037299999999998</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799</v>
      </c>
      <c r="C725" s="180">
        <v>146514</v>
      </c>
      <c r="D725" s="183">
        <v>44377</v>
      </c>
      <c r="E725" s="184">
        <v>14.082800000000001</v>
      </c>
      <c r="F725" s="184">
        <v>-0.41789999999999999</v>
      </c>
      <c r="G725" s="184">
        <v>-0.12620000000000001</v>
      </c>
      <c r="H725" s="184">
        <v>0.14219999999999999</v>
      </c>
      <c r="I725" s="184">
        <v>-0.99690000000000001</v>
      </c>
      <c r="J725" s="184">
        <v>2.9557000000000002</v>
      </c>
      <c r="K725" s="184">
        <v>12.7156</v>
      </c>
      <c r="L725" s="184">
        <v>18.582000000000001</v>
      </c>
      <c r="M725" s="184">
        <v>42.490900000000003</v>
      </c>
      <c r="N725" s="184">
        <v>49.440199999999997</v>
      </c>
      <c r="O725" s="184"/>
      <c r="P725" s="184"/>
      <c r="Q725" s="184">
        <v>15.9382</v>
      </c>
      <c r="R725" s="184">
        <v>18.735800000000001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0" t="s">
        <v>777</v>
      </c>
      <c r="B726" s="180" t="s">
        <v>800</v>
      </c>
      <c r="C726" s="180">
        <v>112039</v>
      </c>
      <c r="D726" s="183">
        <v>44377</v>
      </c>
      <c r="E726" s="184">
        <v>49.005000000000003</v>
      </c>
      <c r="F726" s="184">
        <v>0.1103</v>
      </c>
      <c r="G726" s="184">
        <v>-5.5100000000000003E-2</v>
      </c>
      <c r="H726" s="184">
        <v>1.2270000000000001</v>
      </c>
      <c r="I726" s="184">
        <v>0.78769999999999996</v>
      </c>
      <c r="J726" s="184">
        <v>4.0601000000000003</v>
      </c>
      <c r="K726" s="184">
        <v>8.7840000000000007</v>
      </c>
      <c r="L726" s="184">
        <v>16.798200000000001</v>
      </c>
      <c r="M726" s="184">
        <v>39.179200000000002</v>
      </c>
      <c r="N726" s="184">
        <v>53.418700000000001</v>
      </c>
      <c r="O726" s="184">
        <v>13.1012</v>
      </c>
      <c r="P726" s="184">
        <v>13.4392</v>
      </c>
      <c r="Q726" s="184">
        <v>14.220499999999999</v>
      </c>
      <c r="R726" s="184">
        <v>16.877400000000002</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27</v>
      </c>
      <c r="B727" s="180"/>
      <c r="C727" s="180"/>
      <c r="D727" s="180"/>
      <c r="E727" s="180"/>
      <c r="F727" s="186">
        <v>-0.10363478260869564</v>
      </c>
      <c r="G727" s="186">
        <v>-0.30060000000000003</v>
      </c>
      <c r="H727" s="186">
        <v>0.6312913043478261</v>
      </c>
      <c r="I727" s="186">
        <v>-4.5391304347826088E-2</v>
      </c>
      <c r="J727" s="186">
        <v>2.9007782608695654</v>
      </c>
      <c r="K727" s="186">
        <v>9.590191304347826</v>
      </c>
      <c r="L727" s="186">
        <v>19.102960869565219</v>
      </c>
      <c r="M727" s="186">
        <v>43.419608695652173</v>
      </c>
      <c r="N727" s="186">
        <v>52.450960869565222</v>
      </c>
      <c r="O727" s="186">
        <v>11.436500000000001</v>
      </c>
      <c r="P727" s="186">
        <v>12.076282352941178</v>
      </c>
      <c r="Q727" s="186">
        <v>14.267573913043478</v>
      </c>
      <c r="R727" s="186">
        <v>15.095304761904764</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85" t="s">
        <v>408</v>
      </c>
      <c r="B728" s="180"/>
      <c r="C728" s="180"/>
      <c r="D728" s="180"/>
      <c r="E728" s="180"/>
      <c r="F728" s="186">
        <v>-8.2600000000000007E-2</v>
      </c>
      <c r="G728" s="186">
        <v>-0.3266</v>
      </c>
      <c r="H728" s="186">
        <v>0.60440000000000005</v>
      </c>
      <c r="I728" s="186">
        <v>2.7900000000000001E-2</v>
      </c>
      <c r="J728" s="186">
        <v>2.6501000000000001</v>
      </c>
      <c r="K728" s="186">
        <v>9.0173000000000005</v>
      </c>
      <c r="L728" s="186">
        <v>18.582000000000001</v>
      </c>
      <c r="M728" s="186">
        <v>42.490900000000003</v>
      </c>
      <c r="N728" s="186">
        <v>49.950299999999999</v>
      </c>
      <c r="O728" s="186">
        <v>11.796200000000001</v>
      </c>
      <c r="P728" s="186">
        <v>12.385</v>
      </c>
      <c r="Q728" s="186">
        <v>13.3232</v>
      </c>
      <c r="R728" s="186">
        <v>15.879799999999999</v>
      </c>
      <c r="S728" s="119"/>
      <c r="T728" s="119"/>
      <c r="U728" s="119"/>
      <c r="V728" s="119"/>
      <c r="W728" s="119"/>
      <c r="X728" s="119"/>
      <c r="Y728" s="119"/>
      <c r="Z728" s="119"/>
      <c r="AA728" s="119"/>
      <c r="AB728" s="119"/>
      <c r="AC728" s="119"/>
      <c r="AD728" s="119"/>
      <c r="AE728" s="119"/>
      <c r="AF728" s="119"/>
      <c r="AG728" s="119"/>
      <c r="AH728" s="119"/>
    </row>
    <row r="729" spans="1:34" x14ac:dyDescent="0.3">
      <c r="A729" s="129"/>
      <c r="B729" s="129"/>
      <c r="C729" s="129"/>
      <c r="D729" s="129"/>
      <c r="E729" s="129"/>
      <c r="F729" s="129"/>
      <c r="G729" s="129"/>
      <c r="H729" s="129"/>
      <c r="I729" s="129"/>
      <c r="J729" s="129"/>
      <c r="K729" s="129"/>
      <c r="L729" s="129"/>
      <c r="M729" s="129"/>
      <c r="N729" s="129"/>
      <c r="O729" s="129"/>
      <c r="P729" s="129"/>
      <c r="Q729" s="129"/>
      <c r="R729" s="129"/>
      <c r="S729" s="122"/>
      <c r="T729" s="122"/>
      <c r="U729" s="122"/>
      <c r="V729" s="122"/>
      <c r="W729" s="122"/>
      <c r="X729" s="122"/>
      <c r="Y729" s="122"/>
      <c r="Z729" s="122"/>
      <c r="AA729" s="122"/>
      <c r="AB729" s="122"/>
      <c r="AC729" s="122"/>
      <c r="AD729" s="122"/>
      <c r="AE729" s="122"/>
      <c r="AF729" s="122"/>
      <c r="AG729" s="122"/>
      <c r="AH729" s="122"/>
    </row>
    <row r="730" spans="1:34" x14ac:dyDescent="0.3">
      <c r="A730" s="182" t="s">
        <v>1767</v>
      </c>
      <c r="B730" s="182"/>
      <c r="C730" s="182"/>
      <c r="D730" s="182"/>
      <c r="E730" s="182"/>
      <c r="F730" s="182"/>
      <c r="G730" s="182"/>
      <c r="H730" s="182"/>
      <c r="I730" s="182"/>
      <c r="J730" s="182"/>
      <c r="K730" s="182"/>
      <c r="L730" s="182"/>
      <c r="M730" s="182"/>
      <c r="N730" s="182"/>
      <c r="O730" s="182"/>
      <c r="P730" s="182"/>
      <c r="Q730" s="182"/>
      <c r="R730" s="182"/>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1661</v>
      </c>
      <c r="C731" s="180">
        <v>132995</v>
      </c>
      <c r="D731" s="183">
        <v>44377</v>
      </c>
      <c r="E731" s="184">
        <v>17.91</v>
      </c>
      <c r="F731" s="184">
        <v>0.1118</v>
      </c>
      <c r="G731" s="184">
        <v>0</v>
      </c>
      <c r="H731" s="184">
        <v>0.39240000000000003</v>
      </c>
      <c r="I731" s="184">
        <v>0.1678</v>
      </c>
      <c r="J731" s="184">
        <v>1.9932000000000001</v>
      </c>
      <c r="K731" s="184">
        <v>3.6457999999999999</v>
      </c>
      <c r="L731" s="184">
        <v>7.9565999999999999</v>
      </c>
      <c r="M731" s="184">
        <v>19.320499999999999</v>
      </c>
      <c r="N731" s="184">
        <v>25.949400000000001</v>
      </c>
      <c r="O731" s="184">
        <v>9.6727000000000007</v>
      </c>
      <c r="P731" s="184">
        <v>9.7794000000000008</v>
      </c>
      <c r="Q731" s="184">
        <v>9.2434999999999992</v>
      </c>
      <c r="R731" s="184">
        <v>11.8613</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1686</v>
      </c>
      <c r="C732" s="180">
        <v>132998</v>
      </c>
      <c r="D732" s="183">
        <v>44377</v>
      </c>
      <c r="E732" s="184">
        <v>16.690000000000001</v>
      </c>
      <c r="F732" s="184">
        <v>0.06</v>
      </c>
      <c r="G732" s="184">
        <v>-5.9900000000000002E-2</v>
      </c>
      <c r="H732" s="184">
        <v>0.30049999999999999</v>
      </c>
      <c r="I732" s="184">
        <v>0.06</v>
      </c>
      <c r="J732" s="184">
        <v>1.8304</v>
      </c>
      <c r="K732" s="184">
        <v>3.3437000000000001</v>
      </c>
      <c r="L732" s="184">
        <v>7.3311999999999999</v>
      </c>
      <c r="M732" s="184">
        <v>18.2849</v>
      </c>
      <c r="N732" s="184">
        <v>24.645299999999999</v>
      </c>
      <c r="O732" s="184">
        <v>8.6133000000000006</v>
      </c>
      <c r="P732" s="184">
        <v>8.6120000000000001</v>
      </c>
      <c r="Q732" s="184">
        <v>8.0805000000000007</v>
      </c>
      <c r="R732" s="184">
        <v>10.7735</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1662</v>
      </c>
      <c r="C733" s="180">
        <v>135120</v>
      </c>
      <c r="D733" s="183">
        <v>44377</v>
      </c>
      <c r="E733" s="184">
        <v>17</v>
      </c>
      <c r="F733" s="184">
        <v>0</v>
      </c>
      <c r="G733" s="184">
        <v>-0.1762</v>
      </c>
      <c r="H733" s="184">
        <v>0.5917</v>
      </c>
      <c r="I733" s="184">
        <v>0.71089999999999998</v>
      </c>
      <c r="J733" s="184">
        <v>2.1021000000000001</v>
      </c>
      <c r="K733" s="184">
        <v>3.8485</v>
      </c>
      <c r="L733" s="184">
        <v>6.3163999999999998</v>
      </c>
      <c r="M733" s="184">
        <v>19.6341</v>
      </c>
      <c r="N733" s="184">
        <v>24.724900000000002</v>
      </c>
      <c r="O733" s="184">
        <v>10.3047</v>
      </c>
      <c r="P733" s="184">
        <v>10.321400000000001</v>
      </c>
      <c r="Q733" s="184">
        <v>9.4403000000000006</v>
      </c>
      <c r="R733" s="184">
        <v>11.7933</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1687</v>
      </c>
      <c r="C734" s="180">
        <v>135122</v>
      </c>
      <c r="D734" s="183">
        <v>44377</v>
      </c>
      <c r="E734" s="184">
        <v>15.81</v>
      </c>
      <c r="F734" s="184">
        <v>-6.3200000000000006E-2</v>
      </c>
      <c r="G734" s="184">
        <v>-0.25240000000000001</v>
      </c>
      <c r="H734" s="184">
        <v>0.50860000000000005</v>
      </c>
      <c r="I734" s="184">
        <v>0.57250000000000001</v>
      </c>
      <c r="J734" s="184">
        <v>1.9341999999999999</v>
      </c>
      <c r="K734" s="184">
        <v>3.4009</v>
      </c>
      <c r="L734" s="184">
        <v>5.4702999999999999</v>
      </c>
      <c r="M734" s="184">
        <v>18.2498</v>
      </c>
      <c r="N734" s="184">
        <v>22.843800000000002</v>
      </c>
      <c r="O734" s="184">
        <v>8.9479000000000006</v>
      </c>
      <c r="P734" s="184">
        <v>8.9850999999999992</v>
      </c>
      <c r="Q734" s="184">
        <v>8.0983999999999998</v>
      </c>
      <c r="R734" s="184">
        <v>10.2775</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1663</v>
      </c>
      <c r="C735" s="180">
        <v>147496</v>
      </c>
      <c r="D735" s="183">
        <v>44377</v>
      </c>
      <c r="E735" s="184">
        <v>12.11</v>
      </c>
      <c r="F735" s="184">
        <v>8.2600000000000007E-2</v>
      </c>
      <c r="G735" s="184">
        <v>0</v>
      </c>
      <c r="H735" s="184">
        <v>0.24829999999999999</v>
      </c>
      <c r="I735" s="184">
        <v>0.33139999999999997</v>
      </c>
      <c r="J735" s="184">
        <v>0.74880000000000002</v>
      </c>
      <c r="K735" s="184">
        <v>1.8503000000000001</v>
      </c>
      <c r="L735" s="184">
        <v>2.9762</v>
      </c>
      <c r="M735" s="184">
        <v>7.8361999999999998</v>
      </c>
      <c r="N735" s="184">
        <v>12.7561</v>
      </c>
      <c r="O735" s="184"/>
      <c r="P735" s="184"/>
      <c r="Q735" s="184">
        <v>10.4041</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1688</v>
      </c>
      <c r="C736" s="180">
        <v>147494</v>
      </c>
      <c r="D736" s="183">
        <v>44377</v>
      </c>
      <c r="E736" s="184">
        <v>11.86</v>
      </c>
      <c r="F736" s="184">
        <v>0</v>
      </c>
      <c r="G736" s="184">
        <v>-8.4199999999999997E-2</v>
      </c>
      <c r="H736" s="184">
        <v>0.16889999999999999</v>
      </c>
      <c r="I736" s="184">
        <v>0.25359999999999999</v>
      </c>
      <c r="J736" s="184">
        <v>0.67910000000000004</v>
      </c>
      <c r="K736" s="184">
        <v>1.5410999999999999</v>
      </c>
      <c r="L736" s="184">
        <v>2.4180000000000001</v>
      </c>
      <c r="M736" s="184">
        <v>6.9432</v>
      </c>
      <c r="N736" s="184">
        <v>11.571</v>
      </c>
      <c r="O736" s="184"/>
      <c r="P736" s="184"/>
      <c r="Q736" s="184">
        <v>9.2197999999999993</v>
      </c>
      <c r="R736" s="184"/>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1664</v>
      </c>
      <c r="C737" s="180">
        <v>136567</v>
      </c>
      <c r="D737" s="183">
        <v>44377</v>
      </c>
      <c r="E737" s="184">
        <v>16.675999999999998</v>
      </c>
      <c r="F737" s="184">
        <v>6.0000000000000001E-3</v>
      </c>
      <c r="G737" s="184">
        <v>-6.59E-2</v>
      </c>
      <c r="H737" s="184">
        <v>0.65190000000000003</v>
      </c>
      <c r="I737" s="184">
        <v>0.38529999999999998</v>
      </c>
      <c r="J737" s="184">
        <v>2.1375999999999999</v>
      </c>
      <c r="K737" s="184">
        <v>4.6961000000000004</v>
      </c>
      <c r="L737" s="184">
        <v>9.9201999999999995</v>
      </c>
      <c r="M737" s="184">
        <v>19.6356</v>
      </c>
      <c r="N737" s="184">
        <v>26.890899999999998</v>
      </c>
      <c r="O737" s="184">
        <v>9.8641000000000005</v>
      </c>
      <c r="P737" s="184">
        <v>9.9888999999999992</v>
      </c>
      <c r="Q737" s="184">
        <v>10.209899999999999</v>
      </c>
      <c r="R737" s="184">
        <v>11.6599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1689</v>
      </c>
      <c r="C738" s="180">
        <v>136563</v>
      </c>
      <c r="D738" s="183">
        <v>44377</v>
      </c>
      <c r="E738" s="184">
        <v>15.444000000000001</v>
      </c>
      <c r="F738" s="184">
        <v>0</v>
      </c>
      <c r="G738" s="184">
        <v>-9.06E-2</v>
      </c>
      <c r="H738" s="184">
        <v>0.61890000000000001</v>
      </c>
      <c r="I738" s="184">
        <v>0.32479999999999998</v>
      </c>
      <c r="J738" s="184">
        <v>1.9877</v>
      </c>
      <c r="K738" s="184">
        <v>4.2739000000000003</v>
      </c>
      <c r="L738" s="184">
        <v>9.0524000000000004</v>
      </c>
      <c r="M738" s="184">
        <v>18.2361</v>
      </c>
      <c r="N738" s="184">
        <v>24.921099999999999</v>
      </c>
      <c r="O738" s="184">
        <v>8.1905999999999999</v>
      </c>
      <c r="P738" s="184">
        <v>8.3688000000000002</v>
      </c>
      <c r="Q738" s="184">
        <v>8.6135999999999999</v>
      </c>
      <c r="R738" s="184">
        <v>9.9641000000000002</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1665</v>
      </c>
      <c r="C739" s="180">
        <v>140347</v>
      </c>
      <c r="D739" s="183">
        <v>44377</v>
      </c>
      <c r="E739" s="184">
        <v>18.430599999999998</v>
      </c>
      <c r="F739" s="184">
        <v>-1.95E-2</v>
      </c>
      <c r="G739" s="184">
        <v>0.30480000000000002</v>
      </c>
      <c r="H739" s="184">
        <v>0.80179999999999996</v>
      </c>
      <c r="I739" s="184">
        <v>0.64600000000000002</v>
      </c>
      <c r="J739" s="184">
        <v>2.2582</v>
      </c>
      <c r="K739" s="184">
        <v>4.3204000000000002</v>
      </c>
      <c r="L739" s="184">
        <v>7.6044999999999998</v>
      </c>
      <c r="M739" s="184">
        <v>15.849399999999999</v>
      </c>
      <c r="N739" s="184">
        <v>20.773199999999999</v>
      </c>
      <c r="O739" s="184">
        <v>10.787699999999999</v>
      </c>
      <c r="P739" s="184">
        <v>10.368600000000001</v>
      </c>
      <c r="Q739" s="184">
        <v>9.5286000000000008</v>
      </c>
      <c r="R739" s="184">
        <v>12.6356</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1690</v>
      </c>
      <c r="C740" s="180">
        <v>140351</v>
      </c>
      <c r="D740" s="183">
        <v>44377</v>
      </c>
      <c r="E740" s="184">
        <v>17.513200000000001</v>
      </c>
      <c r="F740" s="184">
        <v>-2.2800000000000001E-2</v>
      </c>
      <c r="G740" s="184">
        <v>0.28570000000000001</v>
      </c>
      <c r="H740" s="184">
        <v>0.77510000000000001</v>
      </c>
      <c r="I740" s="184">
        <v>0.59279999999999999</v>
      </c>
      <c r="J740" s="184">
        <v>2.1440000000000001</v>
      </c>
      <c r="K740" s="184">
        <v>4.0174000000000003</v>
      </c>
      <c r="L740" s="184">
        <v>7.0331999999999999</v>
      </c>
      <c r="M740" s="184">
        <v>14.946199999999999</v>
      </c>
      <c r="N740" s="184">
        <v>19.530999999999999</v>
      </c>
      <c r="O740" s="184">
        <v>9.6329999999999991</v>
      </c>
      <c r="P740" s="184">
        <v>9.4044000000000008</v>
      </c>
      <c r="Q740" s="184">
        <v>8.6992999999999991</v>
      </c>
      <c r="R740" s="184">
        <v>11.5024</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1691</v>
      </c>
      <c r="C741" s="180">
        <v>144461</v>
      </c>
      <c r="D741" s="183">
        <v>44377</v>
      </c>
      <c r="E741" s="184">
        <v>12.172000000000001</v>
      </c>
      <c r="F741" s="184">
        <v>-3.2899999999999999E-2</v>
      </c>
      <c r="G741" s="184">
        <v>1.3100000000000001E-2</v>
      </c>
      <c r="H741" s="184">
        <v>0.3851</v>
      </c>
      <c r="I741" s="184">
        <v>0.25290000000000001</v>
      </c>
      <c r="J741" s="184">
        <v>2.3468</v>
      </c>
      <c r="K741" s="184">
        <v>4.8623000000000003</v>
      </c>
      <c r="L741" s="184">
        <v>7.9996999999999998</v>
      </c>
      <c r="M741" s="184">
        <v>20.226800000000001</v>
      </c>
      <c r="N741" s="184">
        <v>24.1433</v>
      </c>
      <c r="O741" s="184"/>
      <c r="P741" s="184"/>
      <c r="Q741" s="184">
        <v>7.1559999999999997</v>
      </c>
      <c r="R741" s="184">
        <v>8.6128</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1666</v>
      </c>
      <c r="C742" s="180">
        <v>144466</v>
      </c>
      <c r="D742" s="183">
        <v>44377</v>
      </c>
      <c r="E742" s="184">
        <v>12.7554</v>
      </c>
      <c r="F742" s="184">
        <v>-2.9000000000000001E-2</v>
      </c>
      <c r="G742" s="184">
        <v>3.0599999999999999E-2</v>
      </c>
      <c r="H742" s="184">
        <v>0.40849999999999997</v>
      </c>
      <c r="I742" s="184">
        <v>0.29959999999999998</v>
      </c>
      <c r="J742" s="184">
        <v>2.4603999999999999</v>
      </c>
      <c r="K742" s="184">
        <v>5.2069999999999999</v>
      </c>
      <c r="L742" s="184">
        <v>8.7286999999999999</v>
      </c>
      <c r="M742" s="184">
        <v>21.424499999999998</v>
      </c>
      <c r="N742" s="184">
        <v>25.759399999999999</v>
      </c>
      <c r="O742" s="184"/>
      <c r="P742" s="184"/>
      <c r="Q742" s="184">
        <v>8.9345999999999997</v>
      </c>
      <c r="R742" s="184">
        <v>10.3453</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1692</v>
      </c>
      <c r="C743" s="180">
        <v>101585</v>
      </c>
      <c r="D743" s="183">
        <v>44377</v>
      </c>
      <c r="E743" s="184">
        <v>45.725999999999999</v>
      </c>
      <c r="F743" s="184">
        <v>-0.1986</v>
      </c>
      <c r="G743" s="184">
        <v>9.1899999999999996E-2</v>
      </c>
      <c r="H743" s="184">
        <v>0.70699999999999996</v>
      </c>
      <c r="I743" s="184">
        <v>0.41499999999999998</v>
      </c>
      <c r="J743" s="184">
        <v>2.2290000000000001</v>
      </c>
      <c r="K743" s="184">
        <v>6.6595000000000004</v>
      </c>
      <c r="L743" s="184">
        <v>11.961</v>
      </c>
      <c r="M743" s="184">
        <v>24.753799999999998</v>
      </c>
      <c r="N743" s="184">
        <v>28.544899999999998</v>
      </c>
      <c r="O743" s="184">
        <v>9.6006999999999998</v>
      </c>
      <c r="P743" s="184">
        <v>10.435700000000001</v>
      </c>
      <c r="Q743" s="184">
        <v>9.4733000000000001</v>
      </c>
      <c r="R743" s="184">
        <v>10.520799999999999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1667</v>
      </c>
      <c r="C744" s="180">
        <v>119128</v>
      </c>
      <c r="D744" s="183">
        <v>44377</v>
      </c>
      <c r="E744" s="184">
        <v>49.326999999999998</v>
      </c>
      <c r="F744" s="184">
        <v>-0.19420000000000001</v>
      </c>
      <c r="G744" s="184">
        <v>0.10349999999999999</v>
      </c>
      <c r="H744" s="184">
        <v>0.72489999999999999</v>
      </c>
      <c r="I744" s="184">
        <v>0.44800000000000001</v>
      </c>
      <c r="J744" s="184">
        <v>2.3062999999999998</v>
      </c>
      <c r="K744" s="184">
        <v>6.8747999999999996</v>
      </c>
      <c r="L744" s="184">
        <v>12.398</v>
      </c>
      <c r="M744" s="184">
        <v>25.491599999999998</v>
      </c>
      <c r="N744" s="184">
        <v>29.555599999999998</v>
      </c>
      <c r="O744" s="184">
        <v>10.593</v>
      </c>
      <c r="P744" s="184">
        <v>11.7219</v>
      </c>
      <c r="Q744" s="184">
        <v>10.5383</v>
      </c>
      <c r="R744" s="184">
        <v>11.3437</v>
      </c>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1868</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1869</v>
      </c>
      <c r="C746" s="180"/>
      <c r="D746" s="183"/>
      <c r="E746" s="184"/>
      <c r="F746" s="184"/>
      <c r="G746" s="184"/>
      <c r="H746" s="184"/>
      <c r="I746" s="184"/>
      <c r="J746" s="184"/>
      <c r="K746" s="184"/>
      <c r="L746" s="184"/>
      <c r="M746" s="184"/>
      <c r="N746" s="184"/>
      <c r="O746" s="184"/>
      <c r="P746" s="184"/>
      <c r="Q746" s="184"/>
      <c r="R746" s="184"/>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1693</v>
      </c>
      <c r="C747" s="180">
        <v>133051</v>
      </c>
      <c r="D747" s="183">
        <v>44377</v>
      </c>
      <c r="E747" s="184">
        <v>16.309999999999999</v>
      </c>
      <c r="F747" s="184">
        <v>0</v>
      </c>
      <c r="G747" s="184">
        <v>-6.13E-2</v>
      </c>
      <c r="H747" s="184">
        <v>0.12280000000000001</v>
      </c>
      <c r="I747" s="184">
        <v>0.12280000000000001</v>
      </c>
      <c r="J747" s="184">
        <v>0.86580000000000001</v>
      </c>
      <c r="K747" s="184">
        <v>2.3854000000000002</v>
      </c>
      <c r="L747" s="184">
        <v>5.9779</v>
      </c>
      <c r="M747" s="184">
        <v>13.9762</v>
      </c>
      <c r="N747" s="184">
        <v>17.761700000000001</v>
      </c>
      <c r="O747" s="184">
        <v>8.1724999999999994</v>
      </c>
      <c r="P747" s="184">
        <v>8.3297000000000008</v>
      </c>
      <c r="Q747" s="184">
        <v>7.7268999999999997</v>
      </c>
      <c r="R747" s="184">
        <v>7.5197000000000003</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1668</v>
      </c>
      <c r="C748" s="180">
        <v>133054</v>
      </c>
      <c r="D748" s="183">
        <v>44377</v>
      </c>
      <c r="E748" s="184">
        <v>17.149999999999999</v>
      </c>
      <c r="F748" s="184">
        <v>0</v>
      </c>
      <c r="G748" s="184">
        <v>-5.8299999999999998E-2</v>
      </c>
      <c r="H748" s="184">
        <v>0.17519999999999999</v>
      </c>
      <c r="I748" s="184">
        <v>0.17519999999999999</v>
      </c>
      <c r="J748" s="184">
        <v>0.94169999999999998</v>
      </c>
      <c r="K748" s="184">
        <v>2.5718000000000001</v>
      </c>
      <c r="L748" s="184">
        <v>6.3235999999999999</v>
      </c>
      <c r="M748" s="184">
        <v>14.486000000000001</v>
      </c>
      <c r="N748" s="184">
        <v>18.521100000000001</v>
      </c>
      <c r="O748" s="184">
        <v>8.8543000000000003</v>
      </c>
      <c r="P748" s="184">
        <v>9.125</v>
      </c>
      <c r="Q748" s="184">
        <v>8.5532000000000004</v>
      </c>
      <c r="R748" s="184">
        <v>8.1983999999999995</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1694</v>
      </c>
      <c r="C749" s="180">
        <v>114982</v>
      </c>
      <c r="D749" s="183">
        <v>44377</v>
      </c>
      <c r="E749" s="184">
        <v>19.9923</v>
      </c>
      <c r="F749" s="184">
        <v>0.11070000000000001</v>
      </c>
      <c r="G749" s="184">
        <v>-0.20419999999999999</v>
      </c>
      <c r="H749" s="184">
        <v>0.42899999999999999</v>
      </c>
      <c r="I749" s="184">
        <v>0.1633</v>
      </c>
      <c r="J749" s="184">
        <v>0.82609999999999995</v>
      </c>
      <c r="K749" s="184">
        <v>2.3597999999999999</v>
      </c>
      <c r="L749" s="184">
        <v>5.6664000000000003</v>
      </c>
      <c r="M749" s="184">
        <v>15.672800000000001</v>
      </c>
      <c r="N749" s="184">
        <v>20.542999999999999</v>
      </c>
      <c r="O749" s="184">
        <v>7.9181999999999997</v>
      </c>
      <c r="P749" s="184">
        <v>6.2336</v>
      </c>
      <c r="Q749" s="184">
        <v>6.9409999999999998</v>
      </c>
      <c r="R749" s="184">
        <v>9.8451000000000004</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1669</v>
      </c>
      <c r="C750" s="180">
        <v>118452</v>
      </c>
      <c r="D750" s="183">
        <v>44377</v>
      </c>
      <c r="E750" s="184">
        <v>21.6721</v>
      </c>
      <c r="F750" s="184">
        <v>0.11360000000000001</v>
      </c>
      <c r="G750" s="184">
        <v>-0.1888</v>
      </c>
      <c r="H750" s="184">
        <v>0.4496</v>
      </c>
      <c r="I750" s="184">
        <v>0.20300000000000001</v>
      </c>
      <c r="J750" s="184">
        <v>0.91920000000000002</v>
      </c>
      <c r="K750" s="184">
        <v>2.5859000000000001</v>
      </c>
      <c r="L750" s="184">
        <v>6.1515000000000004</v>
      </c>
      <c r="M750" s="184">
        <v>16.476600000000001</v>
      </c>
      <c r="N750" s="184">
        <v>21.723299999999998</v>
      </c>
      <c r="O750" s="184">
        <v>9.2841000000000005</v>
      </c>
      <c r="P750" s="184">
        <v>7.6060999999999996</v>
      </c>
      <c r="Q750" s="184">
        <v>7.6668000000000003</v>
      </c>
      <c r="R750" s="184">
        <v>10.865600000000001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1670</v>
      </c>
      <c r="C751" s="180">
        <v>118477</v>
      </c>
      <c r="D751" s="183">
        <v>44377</v>
      </c>
      <c r="E751" s="184">
        <v>25.39</v>
      </c>
      <c r="F751" s="184">
        <v>3.9399999999999998E-2</v>
      </c>
      <c r="G751" s="184">
        <v>-0.19650000000000001</v>
      </c>
      <c r="H751" s="184">
        <v>0.1973</v>
      </c>
      <c r="I751" s="184">
        <v>0.27650000000000002</v>
      </c>
      <c r="J751" s="184">
        <v>1.4787999999999999</v>
      </c>
      <c r="K751" s="184">
        <v>3.3374000000000001</v>
      </c>
      <c r="L751" s="184">
        <v>6.1898999999999997</v>
      </c>
      <c r="M751" s="184">
        <v>13.1462</v>
      </c>
      <c r="N751" s="184">
        <v>17.709800000000001</v>
      </c>
      <c r="O751" s="184">
        <v>8.4288000000000007</v>
      </c>
      <c r="P751" s="184">
        <v>7.5247000000000002</v>
      </c>
      <c r="Q751" s="184">
        <v>7.7725</v>
      </c>
      <c r="R751" s="184">
        <v>9.1659000000000006</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1695</v>
      </c>
      <c r="C752" s="180">
        <v>108995</v>
      </c>
      <c r="D752" s="183">
        <v>44377</v>
      </c>
      <c r="E752" s="184">
        <v>23.82</v>
      </c>
      <c r="F752" s="184">
        <v>4.2000000000000003E-2</v>
      </c>
      <c r="G752" s="184">
        <v>-0.20949999999999999</v>
      </c>
      <c r="H752" s="184">
        <v>0.21029999999999999</v>
      </c>
      <c r="I752" s="184">
        <v>0.2525</v>
      </c>
      <c r="J752" s="184">
        <v>1.4049</v>
      </c>
      <c r="K752" s="184">
        <v>3.1168999999999998</v>
      </c>
      <c r="L752" s="184">
        <v>5.6318999999999999</v>
      </c>
      <c r="M752" s="184">
        <v>12.252599999999999</v>
      </c>
      <c r="N752" s="184">
        <v>16.479199999999999</v>
      </c>
      <c r="O752" s="184">
        <v>7.2891000000000004</v>
      </c>
      <c r="P752" s="184">
        <v>6.5007000000000001</v>
      </c>
      <c r="Q752" s="184">
        <v>6.8685</v>
      </c>
      <c r="R752" s="184">
        <v>8.0497999999999994</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1671</v>
      </c>
      <c r="C753" s="180">
        <v>146457</v>
      </c>
      <c r="D753" s="183">
        <v>44377</v>
      </c>
      <c r="E753" s="184">
        <v>12.593999999999999</v>
      </c>
      <c r="F753" s="184">
        <v>0.15989999999999999</v>
      </c>
      <c r="G753" s="184">
        <v>0.14230000000000001</v>
      </c>
      <c r="H753" s="184">
        <v>0.5726</v>
      </c>
      <c r="I753" s="184">
        <v>0.25950000000000001</v>
      </c>
      <c r="J753" s="184">
        <v>1.4999</v>
      </c>
      <c r="K753" s="184">
        <v>4.0610999999999997</v>
      </c>
      <c r="L753" s="184">
        <v>6.3494000000000002</v>
      </c>
      <c r="M753" s="184">
        <v>12.5328</v>
      </c>
      <c r="N753" s="184">
        <v>17.3795</v>
      </c>
      <c r="O753" s="184"/>
      <c r="P753" s="184"/>
      <c r="Q753" s="184">
        <v>10.4625</v>
      </c>
      <c r="R753" s="184">
        <v>10.467599999999999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1696</v>
      </c>
      <c r="C754" s="180">
        <v>146456</v>
      </c>
      <c r="D754" s="183">
        <v>44377</v>
      </c>
      <c r="E754" s="184">
        <v>12.0825</v>
      </c>
      <c r="F754" s="184">
        <v>0.155</v>
      </c>
      <c r="G754" s="184">
        <v>0.1193</v>
      </c>
      <c r="H754" s="184">
        <v>0.54090000000000005</v>
      </c>
      <c r="I754" s="184">
        <v>0.19570000000000001</v>
      </c>
      <c r="J754" s="184">
        <v>1.3480000000000001</v>
      </c>
      <c r="K754" s="184">
        <v>3.6164000000000001</v>
      </c>
      <c r="L754" s="184">
        <v>5.4393000000000002</v>
      </c>
      <c r="M754" s="184">
        <v>11.0953</v>
      </c>
      <c r="N754" s="184">
        <v>15.382400000000001</v>
      </c>
      <c r="O754" s="184"/>
      <c r="P754" s="184"/>
      <c r="Q754" s="184">
        <v>8.5039999999999996</v>
      </c>
      <c r="R754" s="184">
        <v>8.5404</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1697</v>
      </c>
      <c r="C755" s="180">
        <v>131372</v>
      </c>
      <c r="D755" s="183">
        <v>44377</v>
      </c>
      <c r="E755" s="184">
        <v>17.341200000000001</v>
      </c>
      <c r="F755" s="184">
        <v>0.1028</v>
      </c>
      <c r="G755" s="184">
        <v>1.44E-2</v>
      </c>
      <c r="H755" s="184">
        <v>0.35239999999999999</v>
      </c>
      <c r="I755" s="184">
        <v>0.32569999999999999</v>
      </c>
      <c r="J755" s="184">
        <v>1.3233999999999999</v>
      </c>
      <c r="K755" s="184">
        <v>3.0943999999999998</v>
      </c>
      <c r="L755" s="184">
        <v>5.2858000000000001</v>
      </c>
      <c r="M755" s="184">
        <v>12.9727</v>
      </c>
      <c r="N755" s="184">
        <v>18.095099999999999</v>
      </c>
      <c r="O755" s="184">
        <v>8.5271000000000008</v>
      </c>
      <c r="P755" s="184">
        <v>8.8861000000000008</v>
      </c>
      <c r="Q755" s="184">
        <v>8.5397999999999996</v>
      </c>
      <c r="R755" s="184">
        <v>9.8269000000000002</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1672</v>
      </c>
      <c r="C756" s="180">
        <v>131373</v>
      </c>
      <c r="D756" s="183">
        <v>44377</v>
      </c>
      <c r="E756" s="184">
        <v>18.2471</v>
      </c>
      <c r="F756" s="184">
        <v>0.1053</v>
      </c>
      <c r="G756" s="184">
        <v>2.8000000000000001E-2</v>
      </c>
      <c r="H756" s="184">
        <v>0.37130000000000002</v>
      </c>
      <c r="I756" s="184">
        <v>0.36249999999999999</v>
      </c>
      <c r="J756" s="184">
        <v>1.4111</v>
      </c>
      <c r="K756" s="184">
        <v>3.3431999999999999</v>
      </c>
      <c r="L756" s="184">
        <v>5.7900999999999998</v>
      </c>
      <c r="M756" s="184">
        <v>13.785500000000001</v>
      </c>
      <c r="N756" s="184">
        <v>19.2301</v>
      </c>
      <c r="O756" s="184">
        <v>9.4478000000000009</v>
      </c>
      <c r="P756" s="184">
        <v>9.7555999999999994</v>
      </c>
      <c r="Q756" s="184">
        <v>9.3656000000000006</v>
      </c>
      <c r="R756" s="184">
        <v>10.8522</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1673</v>
      </c>
      <c r="C757" s="180">
        <v>119802</v>
      </c>
      <c r="D757" s="183">
        <v>44377</v>
      </c>
      <c r="E757" s="184">
        <v>23.259</v>
      </c>
      <c r="F757" s="184">
        <v>0.1852</v>
      </c>
      <c r="G757" s="184">
        <v>0.1033</v>
      </c>
      <c r="H757" s="184">
        <v>0.69699999999999995</v>
      </c>
      <c r="I757" s="184">
        <v>0.65349999999999997</v>
      </c>
      <c r="J757" s="184">
        <v>2.2193999999999998</v>
      </c>
      <c r="K757" s="184">
        <v>5.6026999999999996</v>
      </c>
      <c r="L757" s="184">
        <v>10.3682</v>
      </c>
      <c r="M757" s="184">
        <v>21.412500000000001</v>
      </c>
      <c r="N757" s="184">
        <v>31.273299999999999</v>
      </c>
      <c r="O757" s="184">
        <v>9.0622000000000007</v>
      </c>
      <c r="P757" s="184">
        <v>8.8038000000000007</v>
      </c>
      <c r="Q757" s="184">
        <v>9.1195000000000004</v>
      </c>
      <c r="R757" s="184">
        <v>11.9809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1698</v>
      </c>
      <c r="C758" s="180">
        <v>115887</v>
      </c>
      <c r="D758" s="183">
        <v>44377</v>
      </c>
      <c r="E758" s="184">
        <v>21.736000000000001</v>
      </c>
      <c r="F758" s="184">
        <v>0.18440000000000001</v>
      </c>
      <c r="G758" s="184">
        <v>9.2100000000000001E-2</v>
      </c>
      <c r="H758" s="184">
        <v>0.67620000000000002</v>
      </c>
      <c r="I758" s="184">
        <v>0.62029999999999996</v>
      </c>
      <c r="J758" s="184">
        <v>2.1284999999999998</v>
      </c>
      <c r="K758" s="184">
        <v>5.3611000000000004</v>
      </c>
      <c r="L758" s="184">
        <v>9.9109999999999996</v>
      </c>
      <c r="M758" s="184">
        <v>20.655000000000001</v>
      </c>
      <c r="N758" s="184">
        <v>30.1557</v>
      </c>
      <c r="O758" s="184">
        <v>8.0991</v>
      </c>
      <c r="P758" s="184">
        <v>7.9024999999999999</v>
      </c>
      <c r="Q758" s="184">
        <v>8.3269000000000002</v>
      </c>
      <c r="R758" s="184">
        <v>10.982100000000001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1674</v>
      </c>
      <c r="C759" s="180">
        <v>140444</v>
      </c>
      <c r="D759" s="183">
        <v>44377</v>
      </c>
      <c r="E759" s="184">
        <v>15.881600000000001</v>
      </c>
      <c r="F759" s="184">
        <v>7.8100000000000003E-2</v>
      </c>
      <c r="G759" s="184">
        <v>-0.2681</v>
      </c>
      <c r="H759" s="184">
        <v>0.46879999999999999</v>
      </c>
      <c r="I759" s="184">
        <v>0.47260000000000002</v>
      </c>
      <c r="J759" s="184">
        <v>2.141</v>
      </c>
      <c r="K759" s="184">
        <v>4.9863</v>
      </c>
      <c r="L759" s="184">
        <v>9.9642999999999997</v>
      </c>
      <c r="M759" s="184">
        <v>24.150700000000001</v>
      </c>
      <c r="N759" s="184">
        <v>31.463699999999999</v>
      </c>
      <c r="O759" s="184">
        <v>12.843500000000001</v>
      </c>
      <c r="P759" s="184"/>
      <c r="Q759" s="184">
        <v>11.0566</v>
      </c>
      <c r="R759" s="184">
        <v>14.9069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1699</v>
      </c>
      <c r="C760" s="180">
        <v>140447</v>
      </c>
      <c r="D760" s="183">
        <v>44377</v>
      </c>
      <c r="E760" s="184">
        <v>14.6022</v>
      </c>
      <c r="F760" s="184">
        <v>7.3300000000000004E-2</v>
      </c>
      <c r="G760" s="184">
        <v>-0.29360000000000003</v>
      </c>
      <c r="H760" s="184">
        <v>0.43330000000000002</v>
      </c>
      <c r="I760" s="184">
        <v>0.40089999999999998</v>
      </c>
      <c r="J760" s="184">
        <v>1.9714</v>
      </c>
      <c r="K760" s="184">
        <v>4.5232000000000001</v>
      </c>
      <c r="L760" s="184">
        <v>9.0472999999999999</v>
      </c>
      <c r="M760" s="184">
        <v>22.634399999999999</v>
      </c>
      <c r="N760" s="184">
        <v>29.3111</v>
      </c>
      <c r="O760" s="184">
        <v>10.927099999999999</v>
      </c>
      <c r="P760" s="184"/>
      <c r="Q760" s="184">
        <v>8.9619999999999997</v>
      </c>
      <c r="R760" s="184">
        <v>13.053100000000001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1675</v>
      </c>
      <c r="C761" s="180">
        <v>145693</v>
      </c>
      <c r="D761" s="183">
        <v>44377</v>
      </c>
      <c r="E761" s="184">
        <v>14.207000000000001</v>
      </c>
      <c r="F761" s="184">
        <v>2.1100000000000001E-2</v>
      </c>
      <c r="G761" s="184">
        <v>-4.2200000000000001E-2</v>
      </c>
      <c r="H761" s="184">
        <v>0.55920000000000003</v>
      </c>
      <c r="I761" s="184">
        <v>0.31780000000000003</v>
      </c>
      <c r="J761" s="184">
        <v>1.8058000000000001</v>
      </c>
      <c r="K761" s="184">
        <v>5.1047000000000002</v>
      </c>
      <c r="L761" s="184">
        <v>9.9273000000000007</v>
      </c>
      <c r="M761" s="184">
        <v>20.9621</v>
      </c>
      <c r="N761" s="184">
        <v>30.351400000000002</v>
      </c>
      <c r="O761" s="184"/>
      <c r="P761" s="184"/>
      <c r="Q761" s="184">
        <v>14.844900000000001</v>
      </c>
      <c r="R761" s="184">
        <v>15.571</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1700</v>
      </c>
      <c r="C762" s="180">
        <v>145695</v>
      </c>
      <c r="D762" s="183">
        <v>44377</v>
      </c>
      <c r="E762" s="184">
        <v>13.814</v>
      </c>
      <c r="F762" s="184">
        <v>7.1999999999999998E-3</v>
      </c>
      <c r="G762" s="184">
        <v>-6.5100000000000005E-2</v>
      </c>
      <c r="H762" s="184">
        <v>0.53859999999999997</v>
      </c>
      <c r="I762" s="184">
        <v>0.27579999999999999</v>
      </c>
      <c r="J762" s="184">
        <v>1.7081</v>
      </c>
      <c r="K762" s="184">
        <v>4.8262</v>
      </c>
      <c r="L762" s="184">
        <v>9.3658000000000001</v>
      </c>
      <c r="M762" s="184">
        <v>20.027799999999999</v>
      </c>
      <c r="N762" s="184">
        <v>29.006399999999999</v>
      </c>
      <c r="O762" s="184"/>
      <c r="P762" s="184"/>
      <c r="Q762" s="184">
        <v>13.582000000000001</v>
      </c>
      <c r="R762" s="184">
        <v>14.3436</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1701</v>
      </c>
      <c r="C763" s="180">
        <v>134593</v>
      </c>
      <c r="D763" s="183">
        <v>44377</v>
      </c>
      <c r="E763" s="184">
        <v>11.9596</v>
      </c>
      <c r="F763" s="184">
        <v>0.1356</v>
      </c>
      <c r="G763" s="184">
        <v>0.18429999999999999</v>
      </c>
      <c r="H763" s="184">
        <v>0.72599999999999998</v>
      </c>
      <c r="I763" s="184">
        <v>0.64890000000000003</v>
      </c>
      <c r="J763" s="184">
        <v>2.5554000000000001</v>
      </c>
      <c r="K763" s="184">
        <v>4.1931000000000003</v>
      </c>
      <c r="L763" s="184">
        <v>8.6969999999999992</v>
      </c>
      <c r="M763" s="184">
        <v>18.852</v>
      </c>
      <c r="N763" s="184">
        <v>21.146699999999999</v>
      </c>
      <c r="O763" s="184">
        <v>-1.4964</v>
      </c>
      <c r="P763" s="184">
        <v>2.6404000000000001</v>
      </c>
      <c r="Q763" s="184">
        <v>2.9817999999999998</v>
      </c>
      <c r="R763" s="184">
        <v>-2.5007999999999999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1676</v>
      </c>
      <c r="C764" s="180">
        <v>134594</v>
      </c>
      <c r="D764" s="183">
        <v>44377</v>
      </c>
      <c r="E764" s="184">
        <v>12.7044</v>
      </c>
      <c r="F764" s="184">
        <v>0.13789999999999999</v>
      </c>
      <c r="G764" s="184">
        <v>0.1956</v>
      </c>
      <c r="H764" s="184">
        <v>0.74219999999999997</v>
      </c>
      <c r="I764" s="184">
        <v>0.67989999999999995</v>
      </c>
      <c r="J764" s="184">
        <v>2.6311</v>
      </c>
      <c r="K764" s="184">
        <v>4.4074</v>
      </c>
      <c r="L764" s="184">
        <v>9.1387</v>
      </c>
      <c r="M764" s="184">
        <v>19.5776</v>
      </c>
      <c r="N764" s="184">
        <v>22.135400000000001</v>
      </c>
      <c r="O764" s="184">
        <v>-0.67310000000000003</v>
      </c>
      <c r="P764" s="184">
        <v>3.6442000000000001</v>
      </c>
      <c r="Q764" s="184">
        <v>4.0084</v>
      </c>
      <c r="R764" s="184">
        <v>-1.7198</v>
      </c>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1702</v>
      </c>
      <c r="C765" s="180">
        <v>147700</v>
      </c>
      <c r="D765" s="183">
        <v>44377</v>
      </c>
      <c r="E765" s="184">
        <v>0.28849999999999998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1677</v>
      </c>
      <c r="C766" s="180">
        <v>147697</v>
      </c>
      <c r="D766" s="183">
        <v>44377</v>
      </c>
      <c r="E766" s="184">
        <v>0.30209999999999998</v>
      </c>
      <c r="F766" s="184">
        <v>0</v>
      </c>
      <c r="G766" s="184">
        <v>0</v>
      </c>
      <c r="H766" s="184">
        <v>0</v>
      </c>
      <c r="I766" s="184">
        <v>0</v>
      </c>
      <c r="J766" s="184">
        <v>0</v>
      </c>
      <c r="K766" s="184">
        <v>0</v>
      </c>
      <c r="L766" s="184">
        <v>0</v>
      </c>
      <c r="M766" s="184">
        <v>0</v>
      </c>
      <c r="N766" s="184">
        <v>0</v>
      </c>
      <c r="O766" s="184"/>
      <c r="P766" s="184"/>
      <c r="Q766" s="184">
        <v>0</v>
      </c>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1703</v>
      </c>
      <c r="C767" s="180">
        <v>148280</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1678</v>
      </c>
      <c r="C768" s="180">
        <v>148274</v>
      </c>
      <c r="D768" s="183"/>
      <c r="E768" s="184"/>
      <c r="F768" s="184"/>
      <c r="G768" s="184"/>
      <c r="H768" s="184"/>
      <c r="I768" s="184"/>
      <c r="J768" s="184"/>
      <c r="K768" s="184"/>
      <c r="L768" s="184"/>
      <c r="M768" s="184"/>
      <c r="N768" s="184"/>
      <c r="O768" s="184"/>
      <c r="P768" s="184"/>
      <c r="Q768" s="184"/>
      <c r="R768" s="184"/>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1704</v>
      </c>
      <c r="C769" s="180">
        <v>138372</v>
      </c>
      <c r="D769" s="183">
        <v>44377</v>
      </c>
      <c r="E769" s="184">
        <v>38.001800000000003</v>
      </c>
      <c r="F769" s="184">
        <v>6.4500000000000002E-2</v>
      </c>
      <c r="G769" s="184">
        <v>-6.5199999999999994E-2</v>
      </c>
      <c r="H769" s="184">
        <v>0.29289999999999999</v>
      </c>
      <c r="I769" s="184">
        <v>1.0800000000000001E-2</v>
      </c>
      <c r="J769" s="184">
        <v>1.7255</v>
      </c>
      <c r="K769" s="184">
        <v>5.0126999999999997</v>
      </c>
      <c r="L769" s="184">
        <v>7.7789999999999999</v>
      </c>
      <c r="M769" s="184">
        <v>16.1722</v>
      </c>
      <c r="N769" s="184">
        <v>20.807099999999998</v>
      </c>
      <c r="O769" s="184">
        <v>7.9749999999999996</v>
      </c>
      <c r="P769" s="184">
        <v>7.5959000000000003</v>
      </c>
      <c r="Q769" s="184">
        <v>7.9695</v>
      </c>
      <c r="R769" s="184">
        <v>8.4667999999999992</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1679</v>
      </c>
      <c r="C770" s="180">
        <v>138376</v>
      </c>
      <c r="D770" s="183">
        <v>44377</v>
      </c>
      <c r="E770" s="184">
        <v>41.6098</v>
      </c>
      <c r="F770" s="184">
        <v>6.8500000000000005E-2</v>
      </c>
      <c r="G770" s="184">
        <v>-4.4900000000000002E-2</v>
      </c>
      <c r="H770" s="184">
        <v>0.3216</v>
      </c>
      <c r="I770" s="184">
        <v>6.7299999999999999E-2</v>
      </c>
      <c r="J770" s="184">
        <v>1.8612</v>
      </c>
      <c r="K770" s="184">
        <v>5.4009999999999998</v>
      </c>
      <c r="L770" s="184">
        <v>8.5643999999999991</v>
      </c>
      <c r="M770" s="184">
        <v>17.4055</v>
      </c>
      <c r="N770" s="184">
        <v>22.474699999999999</v>
      </c>
      <c r="O770" s="184">
        <v>9.1952999999999996</v>
      </c>
      <c r="P770" s="184">
        <v>8.8957999999999995</v>
      </c>
      <c r="Q770" s="184">
        <v>9.7287999999999997</v>
      </c>
      <c r="R770" s="184">
        <v>9.7797999999999998</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1705</v>
      </c>
      <c r="C771" s="180">
        <v>101498</v>
      </c>
      <c r="D771" s="183">
        <v>44377</v>
      </c>
      <c r="E771" s="184">
        <v>46.480899999999998</v>
      </c>
      <c r="F771" s="184">
        <v>7.6399999999999996E-2</v>
      </c>
      <c r="G771" s="184">
        <v>-0.26369999999999999</v>
      </c>
      <c r="H771" s="184">
        <v>0.74360000000000004</v>
      </c>
      <c r="I771" s="184">
        <v>0.70589999999999997</v>
      </c>
      <c r="J771" s="184">
        <v>2.5411999999999999</v>
      </c>
      <c r="K771" s="184">
        <v>5.6227999999999998</v>
      </c>
      <c r="L771" s="184">
        <v>9.7098999999999993</v>
      </c>
      <c r="M771" s="184">
        <v>21.0503</v>
      </c>
      <c r="N771" s="184">
        <v>27.57</v>
      </c>
      <c r="O771" s="184">
        <v>10.115500000000001</v>
      </c>
      <c r="P771" s="184">
        <v>9.5218000000000007</v>
      </c>
      <c r="Q771" s="184">
        <v>8.3686000000000007</v>
      </c>
      <c r="R771" s="184">
        <v>13.1074</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1680</v>
      </c>
      <c r="C772" s="180">
        <v>119472</v>
      </c>
      <c r="D772" s="183">
        <v>44377</v>
      </c>
      <c r="E772" s="184">
        <v>50.482700000000001</v>
      </c>
      <c r="F772" s="184">
        <v>8.0100000000000005E-2</v>
      </c>
      <c r="G772" s="184">
        <v>-0.24479999999999999</v>
      </c>
      <c r="H772" s="184">
        <v>0.77029999999999998</v>
      </c>
      <c r="I772" s="184">
        <v>0.75880000000000003</v>
      </c>
      <c r="J772" s="184">
        <v>2.6699000000000002</v>
      </c>
      <c r="K772" s="184">
        <v>5.9980000000000002</v>
      </c>
      <c r="L772" s="184">
        <v>10.499000000000001</v>
      </c>
      <c r="M772" s="184">
        <v>22.310300000000002</v>
      </c>
      <c r="N772" s="184">
        <v>29.291599999999999</v>
      </c>
      <c r="O772" s="184">
        <v>11.5482</v>
      </c>
      <c r="P772" s="184">
        <v>10.7765</v>
      </c>
      <c r="Q772" s="184">
        <v>9.0366</v>
      </c>
      <c r="R772" s="184">
        <v>14.5235</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1870</v>
      </c>
      <c r="C773" s="180"/>
      <c r="D773" s="183">
        <v>44377</v>
      </c>
      <c r="E773" s="184">
        <v>46.480899999999998</v>
      </c>
      <c r="F773" s="184">
        <v>7.6399999999999996E-2</v>
      </c>
      <c r="G773" s="184">
        <v>-0.26369999999999999</v>
      </c>
      <c r="H773" s="184">
        <v>0.74360000000000004</v>
      </c>
      <c r="I773" s="184">
        <v>0.70589999999999997</v>
      </c>
      <c r="J773" s="184">
        <v>2.5411999999999999</v>
      </c>
      <c r="K773" s="184">
        <v>5.6227999999999998</v>
      </c>
      <c r="L773" s="184">
        <v>9.7098999999999993</v>
      </c>
      <c r="M773" s="184">
        <v>21.0503</v>
      </c>
      <c r="N773" s="184">
        <v>27.57</v>
      </c>
      <c r="O773" s="184">
        <v>10.115500000000001</v>
      </c>
      <c r="P773" s="184">
        <v>9.5218000000000007</v>
      </c>
      <c r="Q773" s="184">
        <v>8.3686000000000007</v>
      </c>
      <c r="R773" s="184">
        <v>13.1074</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1871</v>
      </c>
      <c r="C774" s="180"/>
      <c r="D774" s="183">
        <v>44377</v>
      </c>
      <c r="E774" s="184">
        <v>46.480899999999998</v>
      </c>
      <c r="F774" s="184">
        <v>7.6399999999999996E-2</v>
      </c>
      <c r="G774" s="184">
        <v>-0.26369999999999999</v>
      </c>
      <c r="H774" s="184">
        <v>0.74360000000000004</v>
      </c>
      <c r="I774" s="184">
        <v>0.70589999999999997</v>
      </c>
      <c r="J774" s="184">
        <v>2.5411999999999999</v>
      </c>
      <c r="K774" s="184">
        <v>5.6227999999999998</v>
      </c>
      <c r="L774" s="184">
        <v>9.7098999999999993</v>
      </c>
      <c r="M774" s="184">
        <v>21.0503</v>
      </c>
      <c r="N774" s="184">
        <v>27.57</v>
      </c>
      <c r="O774" s="184">
        <v>10.115500000000001</v>
      </c>
      <c r="P774" s="184">
        <v>9.5218000000000007</v>
      </c>
      <c r="Q774" s="184">
        <v>8.3686000000000007</v>
      </c>
      <c r="R774" s="184">
        <v>13.1074</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1681</v>
      </c>
      <c r="C775" s="180">
        <v>134643</v>
      </c>
      <c r="D775" s="183">
        <v>44377</v>
      </c>
      <c r="E775" s="184">
        <v>17.7621</v>
      </c>
      <c r="F775" s="184">
        <v>-4.1599999999999998E-2</v>
      </c>
      <c r="G775" s="184">
        <v>-0.47070000000000001</v>
      </c>
      <c r="H775" s="184">
        <v>-2.3099999999999999E-2</v>
      </c>
      <c r="I775" s="184">
        <v>4.3900000000000002E-2</v>
      </c>
      <c r="J775" s="184">
        <v>1.1976</v>
      </c>
      <c r="K775" s="184">
        <v>4.3895999999999997</v>
      </c>
      <c r="L775" s="184">
        <v>8.0525000000000002</v>
      </c>
      <c r="M775" s="184">
        <v>20.911999999999999</v>
      </c>
      <c r="N775" s="184">
        <v>27.305900000000001</v>
      </c>
      <c r="O775" s="184">
        <v>10.566599999999999</v>
      </c>
      <c r="P775" s="184">
        <v>9.9160000000000004</v>
      </c>
      <c r="Q775" s="184">
        <v>9.8778000000000006</v>
      </c>
      <c r="R775" s="184">
        <v>12.713900000000001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1706</v>
      </c>
      <c r="C776" s="180">
        <v>134644</v>
      </c>
      <c r="D776" s="183">
        <v>44377</v>
      </c>
      <c r="E776" s="184">
        <v>16.4587</v>
      </c>
      <c r="F776" s="184">
        <v>-4.3099999999999999E-2</v>
      </c>
      <c r="G776" s="184">
        <v>-0.47949999999999998</v>
      </c>
      <c r="H776" s="184">
        <v>-3.5799999999999998E-2</v>
      </c>
      <c r="I776" s="184">
        <v>1.9400000000000001E-2</v>
      </c>
      <c r="J776" s="184">
        <v>1.1398999999999999</v>
      </c>
      <c r="K776" s="184">
        <v>4.2145000000000001</v>
      </c>
      <c r="L776" s="184">
        <v>7.6837</v>
      </c>
      <c r="M776" s="184">
        <v>20.2928</v>
      </c>
      <c r="N776" s="184">
        <v>26.436199999999999</v>
      </c>
      <c r="O776" s="184">
        <v>9.6197999999999997</v>
      </c>
      <c r="P776" s="184">
        <v>8.6933000000000007</v>
      </c>
      <c r="Q776" s="184">
        <v>8.5131999999999994</v>
      </c>
      <c r="R776" s="184">
        <v>11.9688</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1682</v>
      </c>
      <c r="C777" s="180">
        <v>145478</v>
      </c>
      <c r="D777" s="183">
        <v>44377</v>
      </c>
      <c r="E777" s="184">
        <v>12.652200000000001</v>
      </c>
      <c r="F777" s="184">
        <v>-6.7100000000000007E-2</v>
      </c>
      <c r="G777" s="184">
        <v>-0.31119999999999998</v>
      </c>
      <c r="H777" s="184">
        <v>0.33939999999999998</v>
      </c>
      <c r="I777" s="184">
        <v>0.1409</v>
      </c>
      <c r="J777" s="184">
        <v>1.3303</v>
      </c>
      <c r="K777" s="184">
        <v>2.7806999999999999</v>
      </c>
      <c r="L777" s="184">
        <v>5.5045000000000002</v>
      </c>
      <c r="M777" s="184">
        <v>14.042299999999999</v>
      </c>
      <c r="N777" s="184">
        <v>18.654</v>
      </c>
      <c r="O777" s="184"/>
      <c r="P777" s="184"/>
      <c r="Q777" s="184">
        <v>9.6074999999999999</v>
      </c>
      <c r="R777" s="184">
        <v>9.2506000000000004</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1707</v>
      </c>
      <c r="C778" s="180">
        <v>145475</v>
      </c>
      <c r="D778" s="183">
        <v>44377</v>
      </c>
      <c r="E778" s="184">
        <v>12.097300000000001</v>
      </c>
      <c r="F778" s="184">
        <v>-7.0999999999999994E-2</v>
      </c>
      <c r="G778" s="184">
        <v>-0.3337</v>
      </c>
      <c r="H778" s="184">
        <v>0.30680000000000002</v>
      </c>
      <c r="I778" s="184">
        <v>7.5300000000000006E-2</v>
      </c>
      <c r="J778" s="184">
        <v>1.1725000000000001</v>
      </c>
      <c r="K778" s="184">
        <v>2.34</v>
      </c>
      <c r="L778" s="184">
        <v>4.609</v>
      </c>
      <c r="M778" s="184">
        <v>12.6326</v>
      </c>
      <c r="N778" s="184">
        <v>16.7287</v>
      </c>
      <c r="O778" s="184"/>
      <c r="P778" s="184"/>
      <c r="Q778" s="184">
        <v>7.7073</v>
      </c>
      <c r="R778" s="184">
        <v>7.3849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1683</v>
      </c>
      <c r="C779" s="180">
        <v>119960</v>
      </c>
      <c r="D779" s="183">
        <v>44377</v>
      </c>
      <c r="E779" s="184">
        <v>42.643799999999999</v>
      </c>
      <c r="F779" s="184">
        <v>-5.8799999999999998E-2</v>
      </c>
      <c r="G779" s="184">
        <v>-0.22059999999999999</v>
      </c>
      <c r="H779" s="184">
        <v>0.2515</v>
      </c>
      <c r="I779" s="184">
        <v>0.14069999999999999</v>
      </c>
      <c r="J779" s="184">
        <v>1.381</v>
      </c>
      <c r="K779" s="184">
        <v>2.4687000000000001</v>
      </c>
      <c r="L779" s="184">
        <v>6.0860000000000003</v>
      </c>
      <c r="M779" s="184">
        <v>15.3704</v>
      </c>
      <c r="N779" s="184">
        <v>20.289100000000001</v>
      </c>
      <c r="O779" s="184">
        <v>9.0154999999999994</v>
      </c>
      <c r="P779" s="184">
        <v>8.2369000000000003</v>
      </c>
      <c r="Q779" s="184">
        <v>8.3360000000000003</v>
      </c>
      <c r="R779" s="184">
        <v>9.5993999999999993</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1708</v>
      </c>
      <c r="C780" s="180">
        <v>101906</v>
      </c>
      <c r="D780" s="183">
        <v>44377</v>
      </c>
      <c r="E780" s="184">
        <v>51.644846697400702</v>
      </c>
      <c r="F780" s="184">
        <v>-6.1800000000000001E-2</v>
      </c>
      <c r="G780" s="184">
        <v>-0.23469999999999999</v>
      </c>
      <c r="H780" s="184">
        <v>0.2319</v>
      </c>
      <c r="I780" s="184">
        <v>0.10199999999999999</v>
      </c>
      <c r="J780" s="184">
        <v>1.2874000000000001</v>
      </c>
      <c r="K780" s="184">
        <v>2.2014999999999998</v>
      </c>
      <c r="L780" s="184">
        <v>5.5141999999999998</v>
      </c>
      <c r="M780" s="184">
        <v>14.4253</v>
      </c>
      <c r="N780" s="184">
        <v>18.968299999999999</v>
      </c>
      <c r="O780" s="184">
        <v>7.8704000000000001</v>
      </c>
      <c r="P780" s="184">
        <v>7.0810000000000004</v>
      </c>
      <c r="Q780" s="184">
        <v>7.8156999999999996</v>
      </c>
      <c r="R780" s="184">
        <v>8.4130000000000003</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1684</v>
      </c>
      <c r="C781" s="180">
        <v>144312</v>
      </c>
      <c r="D781" s="183">
        <v>44377</v>
      </c>
      <c r="E781" s="184">
        <v>12.95</v>
      </c>
      <c r="F781" s="184">
        <v>0</v>
      </c>
      <c r="G781" s="184">
        <v>-0.2311</v>
      </c>
      <c r="H781" s="184">
        <v>7.7299999999999994E-2</v>
      </c>
      <c r="I781" s="184">
        <v>7.7299999999999994E-2</v>
      </c>
      <c r="J781" s="184">
        <v>1.014</v>
      </c>
      <c r="K781" s="184">
        <v>2.5337000000000001</v>
      </c>
      <c r="L781" s="184">
        <v>4.5198</v>
      </c>
      <c r="M781" s="184">
        <v>13.298299999999999</v>
      </c>
      <c r="N781" s="184">
        <v>17.941700000000001</v>
      </c>
      <c r="O781" s="184"/>
      <c r="P781" s="184"/>
      <c r="Q781" s="184">
        <v>9.3466000000000005</v>
      </c>
      <c r="R781" s="184">
        <v>10.021000000000001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1709</v>
      </c>
      <c r="C782" s="180">
        <v>144310</v>
      </c>
      <c r="D782" s="183">
        <v>44377</v>
      </c>
      <c r="E782" s="184">
        <v>12.73</v>
      </c>
      <c r="F782" s="184">
        <v>0</v>
      </c>
      <c r="G782" s="184">
        <v>-0.15690000000000001</v>
      </c>
      <c r="H782" s="184">
        <v>7.8600000000000003E-2</v>
      </c>
      <c r="I782" s="184">
        <v>0</v>
      </c>
      <c r="J782" s="184">
        <v>1.0317000000000001</v>
      </c>
      <c r="K782" s="184">
        <v>2.4135</v>
      </c>
      <c r="L782" s="184">
        <v>4.2587999999999999</v>
      </c>
      <c r="M782" s="184">
        <v>12.8546</v>
      </c>
      <c r="N782" s="184">
        <v>17.327200000000001</v>
      </c>
      <c r="O782" s="184"/>
      <c r="P782" s="184"/>
      <c r="Q782" s="184">
        <v>8.7009000000000007</v>
      </c>
      <c r="R782" s="184">
        <v>9.4951000000000008</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1685</v>
      </c>
      <c r="C783" s="180">
        <v>144490</v>
      </c>
      <c r="D783" s="183">
        <v>44377</v>
      </c>
      <c r="E783" s="184">
        <v>12.773199999999999</v>
      </c>
      <c r="F783" s="184">
        <v>-8.3699999999999997E-2</v>
      </c>
      <c r="G783" s="184">
        <v>-0.25690000000000002</v>
      </c>
      <c r="H783" s="184">
        <v>0.20480000000000001</v>
      </c>
      <c r="I783" s="184">
        <v>-9.0700000000000003E-2</v>
      </c>
      <c r="J783" s="184">
        <v>0.81210000000000004</v>
      </c>
      <c r="K783" s="184">
        <v>4.3297999999999996</v>
      </c>
      <c r="L783" s="184">
        <v>9.1531000000000002</v>
      </c>
      <c r="M783" s="184">
        <v>20.288499999999999</v>
      </c>
      <c r="N783" s="184">
        <v>24.681100000000001</v>
      </c>
      <c r="O783" s="184"/>
      <c r="P783" s="184"/>
      <c r="Q783" s="184">
        <v>9.0152999999999999</v>
      </c>
      <c r="R783" s="184">
        <v>11.010300000000001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0" t="s">
        <v>1768</v>
      </c>
      <c r="B784" s="180" t="s">
        <v>1710</v>
      </c>
      <c r="C784" s="180">
        <v>144484</v>
      </c>
      <c r="D784" s="183">
        <v>44377</v>
      </c>
      <c r="E784" s="184">
        <v>12.4369</v>
      </c>
      <c r="F784" s="184">
        <v>-8.5999999999999993E-2</v>
      </c>
      <c r="G784" s="184">
        <v>-0.26860000000000001</v>
      </c>
      <c r="H784" s="184">
        <v>0.1893</v>
      </c>
      <c r="I784" s="184">
        <v>-0.1221</v>
      </c>
      <c r="J784" s="184">
        <v>0.73709999999999998</v>
      </c>
      <c r="K784" s="184">
        <v>4.1128</v>
      </c>
      <c r="L784" s="184">
        <v>8.6998999999999995</v>
      </c>
      <c r="M784" s="184">
        <v>19.537299999999998</v>
      </c>
      <c r="N784" s="184">
        <v>23.6358</v>
      </c>
      <c r="O784" s="184"/>
      <c r="P784" s="184"/>
      <c r="Q784" s="184">
        <v>7.9943</v>
      </c>
      <c r="R784" s="184">
        <v>10.1404</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27</v>
      </c>
      <c r="B785" s="180"/>
      <c r="C785" s="180"/>
      <c r="D785" s="180"/>
      <c r="E785" s="180"/>
      <c r="F785" s="186">
        <v>2.5618000000000002E-2</v>
      </c>
      <c r="G785" s="186">
        <v>-9.4356000000000009E-2</v>
      </c>
      <c r="H785" s="186">
        <v>0.41565200000000002</v>
      </c>
      <c r="I785" s="186">
        <v>0.30416600000000005</v>
      </c>
      <c r="J785" s="186">
        <v>1.6264239999999999</v>
      </c>
      <c r="K785" s="186">
        <v>3.8616720000000004</v>
      </c>
      <c r="L785" s="186">
        <v>7.248908000000001</v>
      </c>
      <c r="M785" s="186">
        <v>16.76389</v>
      </c>
      <c r="N785" s="186">
        <v>21.950604000000002</v>
      </c>
      <c r="O785" s="186">
        <v>8.7949794117647055</v>
      </c>
      <c r="P785" s="186">
        <v>8.5843562500000026</v>
      </c>
      <c r="Q785" s="186">
        <v>8.4335680000000011</v>
      </c>
      <c r="R785" s="186">
        <v>10.28975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85" t="s">
        <v>408</v>
      </c>
      <c r="B786" s="180"/>
      <c r="C786" s="180"/>
      <c r="D786" s="180"/>
      <c r="E786" s="180"/>
      <c r="F786" s="186">
        <v>6.6E-3</v>
      </c>
      <c r="G786" s="186">
        <v>-6.5549999999999997E-2</v>
      </c>
      <c r="H786" s="186">
        <v>0.40044999999999997</v>
      </c>
      <c r="I786" s="186">
        <v>0.26765</v>
      </c>
      <c r="J786" s="186">
        <v>1.7168000000000001</v>
      </c>
      <c r="K786" s="186">
        <v>4.0869499999999999</v>
      </c>
      <c r="L786" s="186">
        <v>7.6440999999999999</v>
      </c>
      <c r="M786" s="186">
        <v>18.24295</v>
      </c>
      <c r="N786" s="186">
        <v>22.305050000000001</v>
      </c>
      <c r="O786" s="186">
        <v>9.2396999999999991</v>
      </c>
      <c r="P786" s="186">
        <v>8.8909500000000001</v>
      </c>
      <c r="Q786" s="186">
        <v>8.583400000000001</v>
      </c>
      <c r="R786" s="186">
        <v>10.494199999999999</v>
      </c>
      <c r="S786" s="119"/>
      <c r="T786" s="119"/>
      <c r="U786" s="119"/>
      <c r="V786" s="119"/>
      <c r="W786" s="119"/>
      <c r="X786" s="119"/>
      <c r="Y786" s="119"/>
      <c r="Z786" s="119"/>
      <c r="AA786" s="119"/>
      <c r="AB786" s="119"/>
      <c r="AC786" s="119"/>
      <c r="AD786" s="119"/>
      <c r="AE786" s="119"/>
      <c r="AF786" s="119"/>
      <c r="AG786" s="119"/>
      <c r="AH786" s="119"/>
    </row>
    <row r="787" spans="1:34" x14ac:dyDescent="0.3">
      <c r="A787" s="129"/>
      <c r="B787" s="129"/>
      <c r="C787" s="129"/>
      <c r="D787" s="129"/>
      <c r="E787" s="129"/>
      <c r="F787" s="129"/>
      <c r="G787" s="129"/>
      <c r="H787" s="129"/>
      <c r="I787" s="129"/>
      <c r="J787" s="129"/>
      <c r="K787" s="129"/>
      <c r="L787" s="129"/>
      <c r="M787" s="129"/>
      <c r="N787" s="129"/>
      <c r="O787" s="129"/>
      <c r="P787" s="129"/>
      <c r="Q787" s="129"/>
      <c r="R787" s="129"/>
      <c r="S787" s="122"/>
      <c r="T787" s="122"/>
      <c r="U787" s="122"/>
      <c r="V787" s="122"/>
      <c r="W787" s="122"/>
      <c r="X787" s="122"/>
      <c r="Y787" s="122"/>
      <c r="Z787" s="122"/>
      <c r="AA787" s="122"/>
      <c r="AB787" s="122"/>
      <c r="AC787" s="122"/>
      <c r="AD787" s="122"/>
      <c r="AE787" s="122"/>
      <c r="AF787" s="122"/>
      <c r="AG787" s="122"/>
      <c r="AH787" s="122"/>
    </row>
    <row r="788" spans="1:34" x14ac:dyDescent="0.3">
      <c r="A788" s="182" t="s">
        <v>1778</v>
      </c>
      <c r="B788" s="182"/>
      <c r="C788" s="182"/>
      <c r="D788" s="182"/>
      <c r="E788" s="182"/>
      <c r="F788" s="182"/>
      <c r="G788" s="182"/>
      <c r="H788" s="182"/>
      <c r="I788" s="182"/>
      <c r="J788" s="182"/>
      <c r="K788" s="182"/>
      <c r="L788" s="182"/>
      <c r="M788" s="182"/>
      <c r="N788" s="182"/>
      <c r="O788" s="182"/>
      <c r="P788" s="182"/>
      <c r="Q788" s="182"/>
      <c r="R788" s="182"/>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1804</v>
      </c>
      <c r="C789" s="180">
        <v>103166</v>
      </c>
      <c r="D789" s="183">
        <v>44377</v>
      </c>
      <c r="E789" s="184">
        <v>1048.6500000000001</v>
      </c>
      <c r="F789" s="184">
        <v>-0.1076</v>
      </c>
      <c r="G789" s="184">
        <v>-0.37809999999999999</v>
      </c>
      <c r="H789" s="184">
        <v>0.96279999999999999</v>
      </c>
      <c r="I789" s="184">
        <v>0.35220000000000001</v>
      </c>
      <c r="J789" s="184">
        <v>4.0781999999999998</v>
      </c>
      <c r="K789" s="184">
        <v>11.2036</v>
      </c>
      <c r="L789" s="184">
        <v>18.785499999999999</v>
      </c>
      <c r="M789" s="184">
        <v>47.315399999999997</v>
      </c>
      <c r="N789" s="184">
        <v>63.5092</v>
      </c>
      <c r="O789" s="184">
        <v>14.573700000000001</v>
      </c>
      <c r="P789" s="184">
        <v>15.673500000000001</v>
      </c>
      <c r="Q789" s="184">
        <v>22.5748</v>
      </c>
      <c r="R789" s="184">
        <v>19.972799999999999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1805</v>
      </c>
      <c r="C790" s="180">
        <v>120564</v>
      </c>
      <c r="D790" s="183">
        <v>44377</v>
      </c>
      <c r="E790" s="184">
        <v>1133.0899999999999</v>
      </c>
      <c r="F790" s="184">
        <v>-0.10489999999999999</v>
      </c>
      <c r="G790" s="184">
        <v>-0.3649</v>
      </c>
      <c r="H790" s="184">
        <v>0.98209999999999997</v>
      </c>
      <c r="I790" s="184">
        <v>0.38890000000000002</v>
      </c>
      <c r="J790" s="184">
        <v>4.1654</v>
      </c>
      <c r="K790" s="184">
        <v>11.4237</v>
      </c>
      <c r="L790" s="184">
        <v>19.237500000000001</v>
      </c>
      <c r="M790" s="184">
        <v>48.203499999999998</v>
      </c>
      <c r="N790" s="184">
        <v>64.897000000000006</v>
      </c>
      <c r="O790" s="184">
        <v>15.5975</v>
      </c>
      <c r="P790" s="184">
        <v>16.8109</v>
      </c>
      <c r="Q790" s="184">
        <v>17.9499</v>
      </c>
      <c r="R790" s="184">
        <v>20.998000000000001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1806</v>
      </c>
      <c r="C791" s="180">
        <v>141925</v>
      </c>
      <c r="D791" s="183">
        <v>44377</v>
      </c>
      <c r="E791" s="184">
        <v>17.920000000000002</v>
      </c>
      <c r="F791" s="184">
        <v>0.16769999999999999</v>
      </c>
      <c r="G791" s="184">
        <v>-0.22270000000000001</v>
      </c>
      <c r="H791" s="184">
        <v>1.1287</v>
      </c>
      <c r="I791" s="184">
        <v>0.84409999999999996</v>
      </c>
      <c r="J791" s="184">
        <v>4.4897999999999998</v>
      </c>
      <c r="K791" s="184">
        <v>9.1351999999999993</v>
      </c>
      <c r="L791" s="184">
        <v>12.4922</v>
      </c>
      <c r="M791" s="184">
        <v>40.991300000000003</v>
      </c>
      <c r="N791" s="184">
        <v>50.588200000000001</v>
      </c>
      <c r="O791" s="184">
        <v>17.8447</v>
      </c>
      <c r="P791" s="184"/>
      <c r="Q791" s="184">
        <v>17.4894</v>
      </c>
      <c r="R791" s="184">
        <v>21.051500000000001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1807</v>
      </c>
      <c r="C792" s="180">
        <v>141927</v>
      </c>
      <c r="D792" s="183">
        <v>44377</v>
      </c>
      <c r="E792" s="184">
        <v>16.96</v>
      </c>
      <c r="F792" s="184">
        <v>0.1181</v>
      </c>
      <c r="G792" s="184">
        <v>-0.29389999999999999</v>
      </c>
      <c r="H792" s="184">
        <v>1.0727</v>
      </c>
      <c r="I792" s="184">
        <v>0.71260000000000001</v>
      </c>
      <c r="J792" s="184">
        <v>4.3049999999999997</v>
      </c>
      <c r="K792" s="184">
        <v>8.7179000000000002</v>
      </c>
      <c r="L792" s="184">
        <v>11.726000000000001</v>
      </c>
      <c r="M792" s="184">
        <v>39.588500000000003</v>
      </c>
      <c r="N792" s="184">
        <v>48.511400000000002</v>
      </c>
      <c r="O792" s="184">
        <v>16.095199999999998</v>
      </c>
      <c r="P792" s="184"/>
      <c r="Q792" s="184">
        <v>15.7155</v>
      </c>
      <c r="R792" s="184">
        <v>19.345600000000001</v>
      </c>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1872</v>
      </c>
      <c r="C793" s="180">
        <v>148404</v>
      </c>
      <c r="D793" s="183">
        <v>44377</v>
      </c>
      <c r="E793" s="184">
        <v>17.77</v>
      </c>
      <c r="F793" s="184">
        <v>5.6300000000000003E-2</v>
      </c>
      <c r="G793" s="184">
        <v>0.62290000000000001</v>
      </c>
      <c r="H793" s="184">
        <v>2.1263999999999998</v>
      </c>
      <c r="I793" s="184">
        <v>1.3112999999999999</v>
      </c>
      <c r="J793" s="184">
        <v>5.8998999999999997</v>
      </c>
      <c r="K793" s="184">
        <v>17.994700000000002</v>
      </c>
      <c r="L793" s="184">
        <v>27.566400000000002</v>
      </c>
      <c r="M793" s="184">
        <v>53.9861</v>
      </c>
      <c r="N793" s="184">
        <v>77.7</v>
      </c>
      <c r="O793" s="184"/>
      <c r="P793" s="184"/>
      <c r="Q793" s="184">
        <v>77.421099999999996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1818</v>
      </c>
      <c r="C794" s="180">
        <v>148405</v>
      </c>
      <c r="D794" s="183">
        <v>44377</v>
      </c>
      <c r="E794" s="184">
        <v>17.45</v>
      </c>
      <c r="F794" s="184">
        <v>5.7299999999999997E-2</v>
      </c>
      <c r="G794" s="184">
        <v>0.63439999999999996</v>
      </c>
      <c r="H794" s="184">
        <v>2.1663000000000001</v>
      </c>
      <c r="I794" s="184">
        <v>1.2767999999999999</v>
      </c>
      <c r="J794" s="184">
        <v>5.7576000000000001</v>
      </c>
      <c r="K794" s="184">
        <v>17.587599999999998</v>
      </c>
      <c r="L794" s="184">
        <v>26.541</v>
      </c>
      <c r="M794" s="184">
        <v>52.003500000000003</v>
      </c>
      <c r="N794" s="184">
        <v>74.5</v>
      </c>
      <c r="O794" s="184"/>
      <c r="P794" s="184"/>
      <c r="Q794" s="184">
        <v>74.234800000000007</v>
      </c>
      <c r="R794" s="184"/>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1827</v>
      </c>
      <c r="C795" s="180">
        <v>118275</v>
      </c>
      <c r="D795" s="183">
        <v>44377</v>
      </c>
      <c r="E795" s="184">
        <v>215.74</v>
      </c>
      <c r="F795" s="184">
        <v>-3.7100000000000001E-2</v>
      </c>
      <c r="G795" s="184">
        <v>-0.53939999999999999</v>
      </c>
      <c r="H795" s="184">
        <v>1.0775999999999999</v>
      </c>
      <c r="I795" s="184">
        <v>0.73780000000000001</v>
      </c>
      <c r="J795" s="184">
        <v>4.3582999999999998</v>
      </c>
      <c r="K795" s="184">
        <v>9.9929000000000006</v>
      </c>
      <c r="L795" s="184">
        <v>17.7684</v>
      </c>
      <c r="M795" s="184">
        <v>41.237299999999998</v>
      </c>
      <c r="N795" s="184">
        <v>57.038899999999998</v>
      </c>
      <c r="O795" s="184">
        <v>18.843</v>
      </c>
      <c r="P795" s="184">
        <v>18.3431</v>
      </c>
      <c r="Q795" s="184">
        <v>15.3863</v>
      </c>
      <c r="R795" s="184">
        <v>22.8231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1828</v>
      </c>
      <c r="C796" s="180">
        <v>101922</v>
      </c>
      <c r="D796" s="183">
        <v>44377</v>
      </c>
      <c r="E796" s="184">
        <v>202.24</v>
      </c>
      <c r="F796" s="184">
        <v>-3.95E-2</v>
      </c>
      <c r="G796" s="184">
        <v>-0.5605</v>
      </c>
      <c r="H796" s="184">
        <v>1.0492999999999999</v>
      </c>
      <c r="I796" s="184">
        <v>0.68200000000000005</v>
      </c>
      <c r="J796" s="184">
        <v>4.2313000000000001</v>
      </c>
      <c r="K796" s="184">
        <v>9.6271000000000004</v>
      </c>
      <c r="L796" s="184">
        <v>17.0032</v>
      </c>
      <c r="M796" s="184">
        <v>39.900399999999998</v>
      </c>
      <c r="N796" s="184">
        <v>55.020699999999998</v>
      </c>
      <c r="O796" s="184">
        <v>17.562000000000001</v>
      </c>
      <c r="P796" s="184">
        <v>17.253799999999998</v>
      </c>
      <c r="Q796" s="184">
        <v>18.403199999999998</v>
      </c>
      <c r="R796" s="184">
        <v>21.2438</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1873</v>
      </c>
      <c r="C797" s="180">
        <v>119076</v>
      </c>
      <c r="D797" s="183">
        <v>44377</v>
      </c>
      <c r="E797" s="184">
        <v>65.117999999999995</v>
      </c>
      <c r="F797" s="184">
        <v>1.84E-2</v>
      </c>
      <c r="G797" s="184">
        <v>-0.2833</v>
      </c>
      <c r="H797" s="184">
        <v>1.1195999999999999</v>
      </c>
      <c r="I797" s="184">
        <v>0.97070000000000001</v>
      </c>
      <c r="J797" s="184">
        <v>5.1086999999999998</v>
      </c>
      <c r="K797" s="184">
        <v>11.347099999999999</v>
      </c>
      <c r="L797" s="184">
        <v>21.287400000000002</v>
      </c>
      <c r="M797" s="184">
        <v>52.262300000000003</v>
      </c>
      <c r="N797" s="184">
        <v>61.904499999999999</v>
      </c>
      <c r="O797" s="184">
        <v>19.676600000000001</v>
      </c>
      <c r="P797" s="184">
        <v>18.215699999999998</v>
      </c>
      <c r="Q797" s="184">
        <v>16.454799999999999</v>
      </c>
      <c r="R797" s="184">
        <v>24.607099999999999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1980</v>
      </c>
      <c r="C798" s="180">
        <v>119077</v>
      </c>
      <c r="D798" s="183">
        <v>44377</v>
      </c>
      <c r="E798" s="184">
        <v>179.946744710545</v>
      </c>
      <c r="F798" s="184">
        <v>1.8800000000000001E-2</v>
      </c>
      <c r="G798" s="184">
        <v>-0.28220000000000001</v>
      </c>
      <c r="H798" s="184">
        <v>1.119</v>
      </c>
      <c r="I798" s="184">
        <v>0.97109999999999996</v>
      </c>
      <c r="J798" s="184">
        <v>5.1093000000000002</v>
      </c>
      <c r="K798" s="184">
        <v>11.347799999999999</v>
      </c>
      <c r="L798" s="184">
        <v>21.287500000000001</v>
      </c>
      <c r="M798" s="184">
        <v>52.264400000000002</v>
      </c>
      <c r="N798" s="184">
        <v>61.907600000000002</v>
      </c>
      <c r="O798" s="184">
        <v>18.590199999999999</v>
      </c>
      <c r="P798" s="184">
        <v>17.5717</v>
      </c>
      <c r="Q798" s="184">
        <v>16.083300000000001</v>
      </c>
      <c r="R798" s="184">
        <v>23.7195</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1874</v>
      </c>
      <c r="C799" s="180">
        <v>105875</v>
      </c>
      <c r="D799" s="183">
        <v>44377</v>
      </c>
      <c r="E799" s="184">
        <v>61.164000000000001</v>
      </c>
      <c r="F799" s="184">
        <v>1.47E-2</v>
      </c>
      <c r="G799" s="184">
        <v>-0.29670000000000002</v>
      </c>
      <c r="H799" s="184">
        <v>1.0992</v>
      </c>
      <c r="I799" s="184">
        <v>0.93069999999999997</v>
      </c>
      <c r="J799" s="184">
        <v>5.0115999999999996</v>
      </c>
      <c r="K799" s="184">
        <v>11.059900000000001</v>
      </c>
      <c r="L799" s="184">
        <v>20.6724</v>
      </c>
      <c r="M799" s="184">
        <v>51.107999999999997</v>
      </c>
      <c r="N799" s="184">
        <v>60.291400000000003</v>
      </c>
      <c r="O799" s="184">
        <v>18.5913</v>
      </c>
      <c r="P799" s="184">
        <v>17.228300000000001</v>
      </c>
      <c r="Q799" s="184">
        <v>13.732100000000001</v>
      </c>
      <c r="R799" s="184">
        <v>23.391300000000001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1981</v>
      </c>
      <c r="C800" s="180">
        <v>100080</v>
      </c>
      <c r="D800" s="183">
        <v>44377</v>
      </c>
      <c r="E800" s="184">
        <v>762.84154571581405</v>
      </c>
      <c r="F800" s="184">
        <v>1.4800000000000001E-2</v>
      </c>
      <c r="G800" s="184">
        <v>-0.29580000000000001</v>
      </c>
      <c r="H800" s="184">
        <v>1.1006</v>
      </c>
      <c r="I800" s="184">
        <v>0.93210000000000004</v>
      </c>
      <c r="J800" s="184">
        <v>5.0128000000000004</v>
      </c>
      <c r="K800" s="184">
        <v>11.0624</v>
      </c>
      <c r="L800" s="184">
        <v>20.677900000000001</v>
      </c>
      <c r="M800" s="184">
        <v>51.113399999999999</v>
      </c>
      <c r="N800" s="184">
        <v>60.294499999999999</v>
      </c>
      <c r="O800" s="184">
        <v>17.506699999999999</v>
      </c>
      <c r="P800" s="184">
        <v>16.583300000000001</v>
      </c>
      <c r="Q800" s="184">
        <v>19.627400000000002</v>
      </c>
      <c r="R800" s="184">
        <v>22.508299999999998</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1788</v>
      </c>
      <c r="C801" s="180">
        <v>140353</v>
      </c>
      <c r="D801" s="183">
        <v>44377</v>
      </c>
      <c r="E801" s="184">
        <v>22.248999999999999</v>
      </c>
      <c r="F801" s="184">
        <v>3.5999999999999997E-2</v>
      </c>
      <c r="G801" s="184">
        <v>-4.9399999999999999E-2</v>
      </c>
      <c r="H801" s="184">
        <v>1.5704</v>
      </c>
      <c r="I801" s="184">
        <v>0.73350000000000004</v>
      </c>
      <c r="J801" s="184">
        <v>4.0693999999999999</v>
      </c>
      <c r="K801" s="184">
        <v>9.3155999999999999</v>
      </c>
      <c r="L801" s="184">
        <v>20.492799999999999</v>
      </c>
      <c r="M801" s="184">
        <v>47.442</v>
      </c>
      <c r="N801" s="184">
        <v>64.308400000000006</v>
      </c>
      <c r="O801" s="184">
        <v>15.5974</v>
      </c>
      <c r="P801" s="184">
        <v>16.999199999999998</v>
      </c>
      <c r="Q801" s="184">
        <v>13.291600000000001</v>
      </c>
      <c r="R801" s="184">
        <v>19.632000000000001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1789</v>
      </c>
      <c r="C802" s="180">
        <v>140355</v>
      </c>
      <c r="D802" s="183">
        <v>44377</v>
      </c>
      <c r="E802" s="184">
        <v>20.545000000000002</v>
      </c>
      <c r="F802" s="184">
        <v>2.92E-2</v>
      </c>
      <c r="G802" s="184">
        <v>-7.7799999999999994E-2</v>
      </c>
      <c r="H802" s="184">
        <v>1.532</v>
      </c>
      <c r="I802" s="184">
        <v>0.66139999999999999</v>
      </c>
      <c r="J802" s="184">
        <v>3.8990999999999998</v>
      </c>
      <c r="K802" s="184">
        <v>8.8246000000000002</v>
      </c>
      <c r="L802" s="184">
        <v>19.4268</v>
      </c>
      <c r="M802" s="184">
        <v>45.502800000000001</v>
      </c>
      <c r="N802" s="184">
        <v>61.415799999999997</v>
      </c>
      <c r="O802" s="184">
        <v>13.6203</v>
      </c>
      <c r="P802" s="184">
        <v>15.487</v>
      </c>
      <c r="Q802" s="184">
        <v>11.8916</v>
      </c>
      <c r="R802" s="184">
        <v>17.520600000000002</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1794</v>
      </c>
      <c r="C803" s="180">
        <v>100520</v>
      </c>
      <c r="D803" s="183">
        <v>44377</v>
      </c>
      <c r="E803" s="184">
        <v>843.95230000000004</v>
      </c>
      <c r="F803" s="184">
        <v>-0.16009999999999999</v>
      </c>
      <c r="G803" s="184">
        <v>-0.54810000000000003</v>
      </c>
      <c r="H803" s="184">
        <v>1.0537000000000001</v>
      </c>
      <c r="I803" s="184">
        <v>0.39389999999999997</v>
      </c>
      <c r="J803" s="184">
        <v>3.2671000000000001</v>
      </c>
      <c r="K803" s="184">
        <v>9.4954000000000001</v>
      </c>
      <c r="L803" s="184">
        <v>23.2163</v>
      </c>
      <c r="M803" s="184">
        <v>56.691200000000002</v>
      </c>
      <c r="N803" s="184">
        <v>65.693100000000001</v>
      </c>
      <c r="O803" s="184">
        <v>13.675800000000001</v>
      </c>
      <c r="P803" s="184">
        <v>12.608599999999999</v>
      </c>
      <c r="Q803" s="184">
        <v>18.020800000000001</v>
      </c>
      <c r="R803" s="184">
        <v>19.713000000000001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1795</v>
      </c>
      <c r="C804" s="180">
        <v>118535</v>
      </c>
      <c r="D804" s="183">
        <v>44377</v>
      </c>
      <c r="E804" s="184">
        <v>911.11040000000003</v>
      </c>
      <c r="F804" s="184">
        <v>-0.158</v>
      </c>
      <c r="G804" s="184">
        <v>-0.53820000000000001</v>
      </c>
      <c r="H804" s="184">
        <v>1.0676000000000001</v>
      </c>
      <c r="I804" s="184">
        <v>0.42130000000000001</v>
      </c>
      <c r="J804" s="184">
        <v>3.3332000000000002</v>
      </c>
      <c r="K804" s="184">
        <v>9.6908999999999992</v>
      </c>
      <c r="L804" s="184">
        <v>23.668099999999999</v>
      </c>
      <c r="M804" s="184">
        <v>57.554900000000004</v>
      </c>
      <c r="N804" s="184">
        <v>66.9191</v>
      </c>
      <c r="O804" s="184">
        <v>14.6043</v>
      </c>
      <c r="P804" s="184">
        <v>13.658300000000001</v>
      </c>
      <c r="Q804" s="184">
        <v>16.2347</v>
      </c>
      <c r="R804" s="184">
        <v>20.624700000000001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1796</v>
      </c>
      <c r="C805" s="180">
        <v>101762</v>
      </c>
      <c r="D805" s="183">
        <v>44377</v>
      </c>
      <c r="E805" s="184">
        <v>886.77800000000002</v>
      </c>
      <c r="F805" s="184">
        <v>7.0599999999999996E-2</v>
      </c>
      <c r="G805" s="184">
        <v>-0.47299999999999998</v>
      </c>
      <c r="H805" s="184">
        <v>0.62670000000000003</v>
      </c>
      <c r="I805" s="184">
        <v>-1.1785000000000001</v>
      </c>
      <c r="J805" s="184">
        <v>1.9867999999999999</v>
      </c>
      <c r="K805" s="184">
        <v>11.064</v>
      </c>
      <c r="L805" s="184">
        <v>23.94</v>
      </c>
      <c r="M805" s="184">
        <v>58.897199999999998</v>
      </c>
      <c r="N805" s="184">
        <v>66.010800000000003</v>
      </c>
      <c r="O805" s="184">
        <v>14.4261</v>
      </c>
      <c r="P805" s="184">
        <v>14.0136</v>
      </c>
      <c r="Q805" s="184">
        <v>18.431799999999999</v>
      </c>
      <c r="R805" s="184">
        <v>12.504300000000001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1797</v>
      </c>
      <c r="C806" s="180">
        <v>118955</v>
      </c>
      <c r="D806" s="183">
        <v>44377</v>
      </c>
      <c r="E806" s="184">
        <v>944.096</v>
      </c>
      <c r="F806" s="184">
        <v>7.2300000000000003E-2</v>
      </c>
      <c r="G806" s="184">
        <v>-0.46460000000000001</v>
      </c>
      <c r="H806" s="184">
        <v>0.63849999999999996</v>
      </c>
      <c r="I806" s="184">
        <v>-1.1557999999999999</v>
      </c>
      <c r="J806" s="184">
        <v>2.0428999999999999</v>
      </c>
      <c r="K806" s="184">
        <v>11.2354</v>
      </c>
      <c r="L806" s="184">
        <v>24.3125</v>
      </c>
      <c r="M806" s="184">
        <v>59.5867</v>
      </c>
      <c r="N806" s="184">
        <v>66.985500000000002</v>
      </c>
      <c r="O806" s="184">
        <v>15.147500000000001</v>
      </c>
      <c r="P806" s="184">
        <v>14.8537</v>
      </c>
      <c r="Q806" s="184">
        <v>14.735900000000001</v>
      </c>
      <c r="R806" s="184">
        <v>13.142099999999999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1790</v>
      </c>
      <c r="C807" s="180">
        <v>102252</v>
      </c>
      <c r="D807" s="183">
        <v>44377</v>
      </c>
      <c r="E807" s="184">
        <v>118.0401</v>
      </c>
      <c r="F807" s="184">
        <v>2.9600000000000001E-2</v>
      </c>
      <c r="G807" s="184">
        <v>-0.29559999999999997</v>
      </c>
      <c r="H807" s="184">
        <v>1.3496999999999999</v>
      </c>
      <c r="I807" s="184">
        <v>1.1133</v>
      </c>
      <c r="J807" s="184">
        <v>4.2647000000000004</v>
      </c>
      <c r="K807" s="184">
        <v>9.6750000000000007</v>
      </c>
      <c r="L807" s="184">
        <v>16.6008</v>
      </c>
      <c r="M807" s="184">
        <v>41.922699999999999</v>
      </c>
      <c r="N807" s="184">
        <v>56.630200000000002</v>
      </c>
      <c r="O807" s="184">
        <v>11.3729</v>
      </c>
      <c r="P807" s="184">
        <v>11.8512</v>
      </c>
      <c r="Q807" s="184">
        <v>15.2807</v>
      </c>
      <c r="R807" s="184">
        <v>17.311299999999999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1791</v>
      </c>
      <c r="C808" s="180">
        <v>120046</v>
      </c>
      <c r="D808" s="183">
        <v>44377</v>
      </c>
      <c r="E808" s="184">
        <v>126.837</v>
      </c>
      <c r="F808" s="184">
        <v>3.27E-2</v>
      </c>
      <c r="G808" s="184">
        <v>-0.28000000000000003</v>
      </c>
      <c r="H808" s="184">
        <v>1.3720000000000001</v>
      </c>
      <c r="I808" s="184">
        <v>1.1588000000000001</v>
      </c>
      <c r="J808" s="184">
        <v>4.3750999999999998</v>
      </c>
      <c r="K808" s="184">
        <v>9.9953000000000003</v>
      </c>
      <c r="L808" s="184">
        <v>17.2805</v>
      </c>
      <c r="M808" s="184">
        <v>43.156700000000001</v>
      </c>
      <c r="N808" s="184">
        <v>58.461300000000001</v>
      </c>
      <c r="O808" s="184">
        <v>12.533300000000001</v>
      </c>
      <c r="P808" s="184">
        <v>12.8812</v>
      </c>
      <c r="Q808" s="184">
        <v>15.143000000000001</v>
      </c>
      <c r="R808" s="184">
        <v>18.675899999999999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1798</v>
      </c>
      <c r="C809" s="180">
        <v>128235</v>
      </c>
      <c r="D809" s="183">
        <v>44377</v>
      </c>
      <c r="E809" s="184">
        <v>30</v>
      </c>
      <c r="F809" s="184">
        <v>0.26740000000000003</v>
      </c>
      <c r="G809" s="184">
        <v>0.20039999999999999</v>
      </c>
      <c r="H809" s="184">
        <v>1.3855999999999999</v>
      </c>
      <c r="I809" s="184">
        <v>0.90820000000000001</v>
      </c>
      <c r="J809" s="184">
        <v>4.4931999999999999</v>
      </c>
      <c r="K809" s="184">
        <v>10.9057</v>
      </c>
      <c r="L809" s="184">
        <v>16.234000000000002</v>
      </c>
      <c r="M809" s="184">
        <v>39.795000000000002</v>
      </c>
      <c r="N809" s="184">
        <v>52.827300000000001</v>
      </c>
      <c r="O809" s="184">
        <v>12.334</v>
      </c>
      <c r="P809" s="184">
        <v>11.839600000000001</v>
      </c>
      <c r="Q809" s="184">
        <v>16.329999999999998</v>
      </c>
      <c r="R809" s="184">
        <v>19.920000000000002</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1799</v>
      </c>
      <c r="C810" s="180">
        <v>128236</v>
      </c>
      <c r="D810" s="183">
        <v>44377</v>
      </c>
      <c r="E810" s="184">
        <v>32.96</v>
      </c>
      <c r="F810" s="184">
        <v>0.24329999999999999</v>
      </c>
      <c r="G810" s="184">
        <v>0.21279999999999999</v>
      </c>
      <c r="H810" s="184">
        <v>1.3842000000000001</v>
      </c>
      <c r="I810" s="184">
        <v>0.98040000000000005</v>
      </c>
      <c r="J810" s="184">
        <v>4.6017000000000001</v>
      </c>
      <c r="K810" s="184">
        <v>11.2386</v>
      </c>
      <c r="L810" s="184">
        <v>16.962399999999999</v>
      </c>
      <c r="M810" s="184">
        <v>41.156300000000002</v>
      </c>
      <c r="N810" s="184">
        <v>54.814500000000002</v>
      </c>
      <c r="O810" s="184">
        <v>14.001899999999999</v>
      </c>
      <c r="P810" s="184">
        <v>13.659800000000001</v>
      </c>
      <c r="Q810" s="184">
        <v>17.847000000000001</v>
      </c>
      <c r="R810" s="184">
        <v>21.504100000000001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1821</v>
      </c>
      <c r="C811" s="180">
        <v>118424</v>
      </c>
      <c r="D811" s="183">
        <v>44377</v>
      </c>
      <c r="E811" s="184">
        <v>129.86000000000001</v>
      </c>
      <c r="F811" s="184">
        <v>0</v>
      </c>
      <c r="G811" s="184">
        <v>-0.72619999999999996</v>
      </c>
      <c r="H811" s="184">
        <v>0.63549999999999995</v>
      </c>
      <c r="I811" s="184">
        <v>0.62770000000000004</v>
      </c>
      <c r="J811" s="184">
        <v>3.5484</v>
      </c>
      <c r="K811" s="184">
        <v>8.6240000000000006</v>
      </c>
      <c r="L811" s="184">
        <v>16.3307</v>
      </c>
      <c r="M811" s="184">
        <v>40.800199999999997</v>
      </c>
      <c r="N811" s="184">
        <v>53.371899999999997</v>
      </c>
      <c r="O811" s="184">
        <v>10.3089</v>
      </c>
      <c r="P811" s="184">
        <v>11.2828</v>
      </c>
      <c r="Q811" s="184">
        <v>14.714</v>
      </c>
      <c r="R811" s="184">
        <v>15.0877</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1822</v>
      </c>
      <c r="C812" s="180">
        <v>108594</v>
      </c>
      <c r="D812" s="183">
        <v>44377</v>
      </c>
      <c r="E812" s="184">
        <v>122.26</v>
      </c>
      <c r="F812" s="184">
        <v>0</v>
      </c>
      <c r="G812" s="184">
        <v>-0.73080000000000001</v>
      </c>
      <c r="H812" s="184">
        <v>0.62549999999999994</v>
      </c>
      <c r="I812" s="184">
        <v>0.60070000000000001</v>
      </c>
      <c r="J812" s="184">
        <v>3.4874000000000001</v>
      </c>
      <c r="K812" s="184">
        <v>8.4345999999999997</v>
      </c>
      <c r="L812" s="184">
        <v>15.930199999999999</v>
      </c>
      <c r="M812" s="184">
        <v>40.061900000000001</v>
      </c>
      <c r="N812" s="184">
        <v>52.311</v>
      </c>
      <c r="O812" s="184">
        <v>9.548</v>
      </c>
      <c r="P812" s="184">
        <v>10.4846</v>
      </c>
      <c r="Q812" s="184">
        <v>17.2117</v>
      </c>
      <c r="R812" s="184">
        <v>14.3056</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1800</v>
      </c>
      <c r="C813" s="180">
        <v>109522</v>
      </c>
      <c r="D813" s="183">
        <v>44377</v>
      </c>
      <c r="E813" s="184">
        <v>45.315100000000001</v>
      </c>
      <c r="F813" s="184">
        <v>0.34610000000000002</v>
      </c>
      <c r="G813" s="184">
        <v>-0.43259999999999998</v>
      </c>
      <c r="H813" s="184">
        <v>1.145</v>
      </c>
      <c r="I813" s="184">
        <v>0.18310000000000001</v>
      </c>
      <c r="J813" s="184">
        <v>3.2530999999999999</v>
      </c>
      <c r="K813" s="184">
        <v>6.2043999999999997</v>
      </c>
      <c r="L813" s="184">
        <v>16.478100000000001</v>
      </c>
      <c r="M813" s="184">
        <v>48.564799999999998</v>
      </c>
      <c r="N813" s="184">
        <v>52.195900000000002</v>
      </c>
      <c r="O813" s="184">
        <v>14.318</v>
      </c>
      <c r="P813" s="184">
        <v>16.1905</v>
      </c>
      <c r="Q813" s="184">
        <v>12.5558</v>
      </c>
      <c r="R813" s="184">
        <v>19.849499999999999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1801</v>
      </c>
      <c r="C814" s="180">
        <v>120492</v>
      </c>
      <c r="D814" s="183">
        <v>44377</v>
      </c>
      <c r="E814" s="184">
        <v>49.304600000000001</v>
      </c>
      <c r="F814" s="184">
        <v>0.34839999999999999</v>
      </c>
      <c r="G814" s="184">
        <v>-0.4219</v>
      </c>
      <c r="H814" s="184">
        <v>1.1603000000000001</v>
      </c>
      <c r="I814" s="184">
        <v>0.2132</v>
      </c>
      <c r="J814" s="184">
        <v>3.3260000000000001</v>
      </c>
      <c r="K814" s="184">
        <v>6.4135999999999997</v>
      </c>
      <c r="L814" s="184">
        <v>16.932200000000002</v>
      </c>
      <c r="M814" s="184">
        <v>49.434100000000001</v>
      </c>
      <c r="N814" s="184">
        <v>53.387599999999999</v>
      </c>
      <c r="O814" s="184">
        <v>15.212300000000001</v>
      </c>
      <c r="P814" s="184">
        <v>17.3002</v>
      </c>
      <c r="Q814" s="184">
        <v>16.229700000000001</v>
      </c>
      <c r="R814" s="184">
        <v>20.786799999999999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1808</v>
      </c>
      <c r="C815" s="180">
        <v>112090</v>
      </c>
      <c r="D815" s="183">
        <v>44377</v>
      </c>
      <c r="E815" s="184">
        <v>48.523000000000003</v>
      </c>
      <c r="F815" s="184">
        <v>-0.15229999999999999</v>
      </c>
      <c r="G815" s="184">
        <v>-0.51459999999999995</v>
      </c>
      <c r="H815" s="184">
        <v>0.98860000000000003</v>
      </c>
      <c r="I815" s="184">
        <v>0.62839999999999996</v>
      </c>
      <c r="J815" s="184">
        <v>2.8334999999999999</v>
      </c>
      <c r="K815" s="184">
        <v>7.4302000000000001</v>
      </c>
      <c r="L815" s="184">
        <v>16.142099999999999</v>
      </c>
      <c r="M815" s="184">
        <v>39.478000000000002</v>
      </c>
      <c r="N815" s="184">
        <v>50.188800000000001</v>
      </c>
      <c r="O815" s="184">
        <v>13.94</v>
      </c>
      <c r="P815" s="184">
        <v>14.7484</v>
      </c>
      <c r="Q815" s="184">
        <v>14.3117</v>
      </c>
      <c r="R815" s="184">
        <v>15.5274</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1809</v>
      </c>
      <c r="C816" s="180">
        <v>120166</v>
      </c>
      <c r="D816" s="183">
        <v>44377</v>
      </c>
      <c r="E816" s="184">
        <v>52.719000000000001</v>
      </c>
      <c r="F816" s="184">
        <v>-0.14960000000000001</v>
      </c>
      <c r="G816" s="184">
        <v>-0.50019999999999998</v>
      </c>
      <c r="H816" s="184">
        <v>1.0078</v>
      </c>
      <c r="I816" s="184">
        <v>0.66639999999999999</v>
      </c>
      <c r="J816" s="184">
        <v>2.9226000000000001</v>
      </c>
      <c r="K816" s="184">
        <v>7.6931000000000003</v>
      </c>
      <c r="L816" s="184">
        <v>16.720199999999998</v>
      </c>
      <c r="M816" s="184">
        <v>40.494100000000003</v>
      </c>
      <c r="N816" s="184">
        <v>51.639499999999998</v>
      </c>
      <c r="O816" s="184">
        <v>15.0587</v>
      </c>
      <c r="P816" s="184">
        <v>15.9511</v>
      </c>
      <c r="Q816" s="184">
        <v>17.507999999999999</v>
      </c>
      <c r="R816" s="184">
        <v>16.6401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1823</v>
      </c>
      <c r="C817" s="180">
        <v>119291</v>
      </c>
      <c r="D817" s="183">
        <v>44377</v>
      </c>
      <c r="E817" s="184">
        <v>116.89400000000001</v>
      </c>
      <c r="F817" s="184">
        <v>5.91E-2</v>
      </c>
      <c r="G817" s="184">
        <v>-0.27300000000000002</v>
      </c>
      <c r="H817" s="184">
        <v>0.8629</v>
      </c>
      <c r="I817" s="184">
        <v>-6.6699999999999995E-2</v>
      </c>
      <c r="J817" s="184">
        <v>3.1793999999999998</v>
      </c>
      <c r="K817" s="184">
        <v>10.000299999999999</v>
      </c>
      <c r="L817" s="184">
        <v>17.020399999999999</v>
      </c>
      <c r="M817" s="184">
        <v>37.566099999999999</v>
      </c>
      <c r="N817" s="184">
        <v>52.378300000000003</v>
      </c>
      <c r="O817" s="184">
        <v>11.283300000000001</v>
      </c>
      <c r="P817" s="184">
        <v>12.855</v>
      </c>
      <c r="Q817" s="184">
        <v>14.123100000000001</v>
      </c>
      <c r="R817" s="184">
        <v>16.021599999999999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1824</v>
      </c>
      <c r="C818" s="180">
        <v>118043</v>
      </c>
      <c r="D818" s="183">
        <v>44377</v>
      </c>
      <c r="E818" s="184">
        <v>110.241</v>
      </c>
      <c r="F818" s="184">
        <v>5.7200000000000001E-2</v>
      </c>
      <c r="G818" s="184">
        <v>-0.28310000000000002</v>
      </c>
      <c r="H818" s="184">
        <v>0.84799999999999998</v>
      </c>
      <c r="I818" s="184">
        <v>-9.6100000000000005E-2</v>
      </c>
      <c r="J818" s="184">
        <v>3.109</v>
      </c>
      <c r="K818" s="184">
        <v>9.7929999999999993</v>
      </c>
      <c r="L818" s="184">
        <v>16.609000000000002</v>
      </c>
      <c r="M818" s="184">
        <v>36.850099999999998</v>
      </c>
      <c r="N818" s="184">
        <v>51.301099999999998</v>
      </c>
      <c r="O818" s="184">
        <v>10.499000000000001</v>
      </c>
      <c r="P818" s="184">
        <v>12.051399999999999</v>
      </c>
      <c r="Q818" s="184">
        <v>16.039100000000001</v>
      </c>
      <c r="R818" s="184">
        <v>15.231299999999999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1825</v>
      </c>
      <c r="C819" s="180">
        <v>100313</v>
      </c>
      <c r="D819" s="183">
        <v>44377</v>
      </c>
      <c r="E819" s="184">
        <v>61.9422</v>
      </c>
      <c r="F819" s="184">
        <v>-2.81E-2</v>
      </c>
      <c r="G819" s="184">
        <v>-0.3382</v>
      </c>
      <c r="H819" s="184">
        <v>1.1833</v>
      </c>
      <c r="I819" s="184">
        <v>1.1366000000000001</v>
      </c>
      <c r="J819" s="184">
        <v>4.0063000000000004</v>
      </c>
      <c r="K819" s="184">
        <v>7.3658999999999999</v>
      </c>
      <c r="L819" s="184">
        <v>10.605499999999999</v>
      </c>
      <c r="M819" s="184">
        <v>34.101599999999998</v>
      </c>
      <c r="N819" s="184">
        <v>40.318199999999997</v>
      </c>
      <c r="O819" s="184">
        <v>12.728199999999999</v>
      </c>
      <c r="P819" s="184">
        <v>9.8369</v>
      </c>
      <c r="Q819" s="184">
        <v>9.1259999999999994</v>
      </c>
      <c r="R819" s="184">
        <v>14.0852</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1826</v>
      </c>
      <c r="C820" s="180">
        <v>120264</v>
      </c>
      <c r="D820" s="183">
        <v>44377</v>
      </c>
      <c r="E820" s="184">
        <v>65.826999999999998</v>
      </c>
      <c r="F820" s="184">
        <v>-2.5399999999999999E-2</v>
      </c>
      <c r="G820" s="184">
        <v>-0.32490000000000002</v>
      </c>
      <c r="H820" s="184">
        <v>1.2023999999999999</v>
      </c>
      <c r="I820" s="184">
        <v>1.1747000000000001</v>
      </c>
      <c r="J820" s="184">
        <v>4.0987999999999998</v>
      </c>
      <c r="K820" s="184">
        <v>7.6329000000000002</v>
      </c>
      <c r="L820" s="184">
        <v>11.1411</v>
      </c>
      <c r="M820" s="184">
        <v>35.008400000000002</v>
      </c>
      <c r="N820" s="184">
        <v>41.590800000000002</v>
      </c>
      <c r="O820" s="184">
        <v>13.672499999999999</v>
      </c>
      <c r="P820" s="184">
        <v>10.7475</v>
      </c>
      <c r="Q820" s="184">
        <v>10.8287</v>
      </c>
      <c r="R820" s="184">
        <v>14.988300000000001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1819</v>
      </c>
      <c r="C821" s="180">
        <v>129046</v>
      </c>
      <c r="D821" s="183">
        <v>44377</v>
      </c>
      <c r="E821" s="184">
        <v>35.686799999999998</v>
      </c>
      <c r="F821" s="184">
        <v>-0.30759999999999998</v>
      </c>
      <c r="G821" s="184">
        <v>-0.82920000000000005</v>
      </c>
      <c r="H821" s="184">
        <v>0.64329999999999998</v>
      </c>
      <c r="I821" s="184">
        <v>0.6583</v>
      </c>
      <c r="J821" s="184">
        <v>2.9874999999999998</v>
      </c>
      <c r="K821" s="184">
        <v>5.1497999999999999</v>
      </c>
      <c r="L821" s="184">
        <v>12.0549</v>
      </c>
      <c r="M821" s="184">
        <v>33.501399999999997</v>
      </c>
      <c r="N821" s="184">
        <v>45.981000000000002</v>
      </c>
      <c r="O821" s="184">
        <v>9.7500999999999998</v>
      </c>
      <c r="P821" s="184">
        <v>13.854799999999999</v>
      </c>
      <c r="Q821" s="184">
        <v>19.390999999999998</v>
      </c>
      <c r="R821" s="184">
        <v>12.947699999999999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1820</v>
      </c>
      <c r="C822" s="180">
        <v>129048</v>
      </c>
      <c r="D822" s="183">
        <v>44377</v>
      </c>
      <c r="E822" s="184">
        <v>33.342199999999998</v>
      </c>
      <c r="F822" s="184">
        <v>-0.31009999999999999</v>
      </c>
      <c r="G822" s="184">
        <v>-0.84160000000000001</v>
      </c>
      <c r="H822" s="184">
        <v>0.62560000000000004</v>
      </c>
      <c r="I822" s="184">
        <v>0.62319999999999998</v>
      </c>
      <c r="J822" s="184">
        <v>2.9028999999999998</v>
      </c>
      <c r="K822" s="184">
        <v>4.9015000000000004</v>
      </c>
      <c r="L822" s="184">
        <v>11.561999999999999</v>
      </c>
      <c r="M822" s="184">
        <v>32.631900000000002</v>
      </c>
      <c r="N822" s="184">
        <v>44.651000000000003</v>
      </c>
      <c r="O822" s="184">
        <v>8.7453000000000003</v>
      </c>
      <c r="P822" s="184">
        <v>12.820499999999999</v>
      </c>
      <c r="Q822" s="184">
        <v>18.265999999999998</v>
      </c>
      <c r="R822" s="184">
        <v>11.93</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2015</v>
      </c>
      <c r="C823" s="180">
        <v>143793</v>
      </c>
      <c r="D823" s="183">
        <v>44377</v>
      </c>
      <c r="E823" s="184">
        <v>15.097300000000001</v>
      </c>
      <c r="F823" s="184">
        <v>-0.125</v>
      </c>
      <c r="G823" s="184">
        <v>-0.49690000000000001</v>
      </c>
      <c r="H823" s="184">
        <v>0.43640000000000001</v>
      </c>
      <c r="I823" s="184">
        <v>0.13070000000000001</v>
      </c>
      <c r="J823" s="184">
        <v>3.1701000000000001</v>
      </c>
      <c r="K823" s="184">
        <v>10.463699999999999</v>
      </c>
      <c r="L823" s="184">
        <v>17.550899999999999</v>
      </c>
      <c r="M823" s="184">
        <v>42.0762</v>
      </c>
      <c r="N823" s="184">
        <v>53.845300000000002</v>
      </c>
      <c r="O823" s="184"/>
      <c r="P823" s="184"/>
      <c r="Q823" s="184">
        <v>14.8344</v>
      </c>
      <c r="R823" s="184">
        <v>17.073899999999998</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2016</v>
      </c>
      <c r="C824" s="180">
        <v>143787</v>
      </c>
      <c r="D824" s="183">
        <v>44377</v>
      </c>
      <c r="E824" s="184">
        <v>14.180899999999999</v>
      </c>
      <c r="F824" s="184">
        <v>-0.13100000000000001</v>
      </c>
      <c r="G824" s="184">
        <v>-0.52259999999999995</v>
      </c>
      <c r="H824" s="184">
        <v>0.4007</v>
      </c>
      <c r="I824" s="184">
        <v>5.8599999999999999E-2</v>
      </c>
      <c r="J824" s="184">
        <v>2.9944999999999999</v>
      </c>
      <c r="K824" s="184">
        <v>9.9047999999999998</v>
      </c>
      <c r="L824" s="184">
        <v>16.364699999999999</v>
      </c>
      <c r="M824" s="184">
        <v>39.979500000000002</v>
      </c>
      <c r="N824" s="184">
        <v>50.658700000000003</v>
      </c>
      <c r="O824" s="184"/>
      <c r="P824" s="184"/>
      <c r="Q824" s="184">
        <v>12.445</v>
      </c>
      <c r="R824" s="184">
        <v>14.7601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1781</v>
      </c>
      <c r="C825" s="180">
        <v>122639</v>
      </c>
      <c r="D825" s="183">
        <v>44377</v>
      </c>
      <c r="E825" s="184">
        <v>45.336300000000001</v>
      </c>
      <c r="F825" s="184">
        <v>0.26300000000000001</v>
      </c>
      <c r="G825" s="184">
        <v>0.69610000000000005</v>
      </c>
      <c r="H825" s="184">
        <v>1.7950999999999999</v>
      </c>
      <c r="I825" s="184">
        <v>1.5680000000000001</v>
      </c>
      <c r="J825" s="184">
        <v>3.8411</v>
      </c>
      <c r="K825" s="184">
        <v>13.1846</v>
      </c>
      <c r="L825" s="184">
        <v>21.701699999999999</v>
      </c>
      <c r="M825" s="184">
        <v>37.670200000000001</v>
      </c>
      <c r="N825" s="184">
        <v>63.197000000000003</v>
      </c>
      <c r="O825" s="184">
        <v>22.742100000000001</v>
      </c>
      <c r="P825" s="184">
        <v>20.885899999999999</v>
      </c>
      <c r="Q825" s="184">
        <v>20.528099999999998</v>
      </c>
      <c r="R825" s="184">
        <v>31.6983</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1780</v>
      </c>
      <c r="C826" s="180">
        <v>122640</v>
      </c>
      <c r="D826" s="183">
        <v>44377</v>
      </c>
      <c r="E826" s="184">
        <v>43.025799999999997</v>
      </c>
      <c r="F826" s="184">
        <v>0.25979999999999998</v>
      </c>
      <c r="G826" s="184">
        <v>0.68020000000000003</v>
      </c>
      <c r="H826" s="184">
        <v>1.7726</v>
      </c>
      <c r="I826" s="184">
        <v>1.5234000000000001</v>
      </c>
      <c r="J826" s="184">
        <v>3.7334000000000001</v>
      </c>
      <c r="K826" s="184">
        <v>12.8611</v>
      </c>
      <c r="L826" s="184">
        <v>21.084199999999999</v>
      </c>
      <c r="M826" s="184">
        <v>36.620600000000003</v>
      </c>
      <c r="N826" s="184">
        <v>61.562199999999997</v>
      </c>
      <c r="O826" s="184">
        <v>21.702200000000001</v>
      </c>
      <c r="P826" s="184">
        <v>19.9983</v>
      </c>
      <c r="Q826" s="184">
        <v>19.751999999999999</v>
      </c>
      <c r="R826" s="184">
        <v>30.485600000000002</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1810</v>
      </c>
      <c r="C827" s="180">
        <v>133839</v>
      </c>
      <c r="D827" s="183">
        <v>44377</v>
      </c>
      <c r="E827" s="184">
        <v>25.8</v>
      </c>
      <c r="F827" s="184">
        <v>0.58479999999999999</v>
      </c>
      <c r="G827" s="184">
        <v>0.3891</v>
      </c>
      <c r="H827" s="184">
        <v>2.0973000000000002</v>
      </c>
      <c r="I827" s="184">
        <v>1.2161999999999999</v>
      </c>
      <c r="J827" s="184">
        <v>4.8353999999999999</v>
      </c>
      <c r="K827" s="184">
        <v>15.903</v>
      </c>
      <c r="L827" s="184">
        <v>25.4254</v>
      </c>
      <c r="M827" s="184">
        <v>55.5154</v>
      </c>
      <c r="N827" s="184">
        <v>79.790899999999993</v>
      </c>
      <c r="O827" s="184">
        <v>24.079000000000001</v>
      </c>
      <c r="P827" s="184">
        <v>20.523599999999998</v>
      </c>
      <c r="Q827" s="184">
        <v>16.1554</v>
      </c>
      <c r="R827" s="184">
        <v>33.279400000000003</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1811</v>
      </c>
      <c r="C828" s="180">
        <v>133836</v>
      </c>
      <c r="D828" s="183">
        <v>44377</v>
      </c>
      <c r="E828" s="184">
        <v>23.47</v>
      </c>
      <c r="F828" s="184">
        <v>0.55700000000000005</v>
      </c>
      <c r="G828" s="184">
        <v>0.34200000000000003</v>
      </c>
      <c r="H828" s="184">
        <v>2.0434999999999999</v>
      </c>
      <c r="I828" s="184">
        <v>1.1202000000000001</v>
      </c>
      <c r="J828" s="184">
        <v>4.59</v>
      </c>
      <c r="K828" s="184">
        <v>15.275</v>
      </c>
      <c r="L828" s="184">
        <v>24.1142</v>
      </c>
      <c r="M828" s="184">
        <v>53.098500000000001</v>
      </c>
      <c r="N828" s="184">
        <v>76.2012</v>
      </c>
      <c r="O828" s="184">
        <v>21.6904</v>
      </c>
      <c r="P828" s="184">
        <v>18.428599999999999</v>
      </c>
      <c r="Q828" s="184">
        <v>14.4312</v>
      </c>
      <c r="R828" s="184">
        <v>30.742799999999999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1812</v>
      </c>
      <c r="C829" s="180">
        <v>119718</v>
      </c>
      <c r="D829" s="183">
        <v>44377</v>
      </c>
      <c r="E829" s="184">
        <v>74.159599999999998</v>
      </c>
      <c r="F829" s="184">
        <v>4.6399999999999997E-2</v>
      </c>
      <c r="G829" s="184">
        <v>-0.32950000000000002</v>
      </c>
      <c r="H829" s="184">
        <v>1.1668000000000001</v>
      </c>
      <c r="I829" s="184">
        <v>0.56030000000000002</v>
      </c>
      <c r="J829" s="184">
        <v>2.9718</v>
      </c>
      <c r="K829" s="184">
        <v>9.5207999999999995</v>
      </c>
      <c r="L829" s="184">
        <v>19.367899999999999</v>
      </c>
      <c r="M829" s="184">
        <v>48.630099999999999</v>
      </c>
      <c r="N829" s="184">
        <v>60.967700000000001</v>
      </c>
      <c r="O829" s="184">
        <v>15.4275</v>
      </c>
      <c r="P829" s="184">
        <v>15.348699999999999</v>
      </c>
      <c r="Q829" s="184">
        <v>17.382400000000001</v>
      </c>
      <c r="R829" s="184">
        <v>18.175899999999999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1813</v>
      </c>
      <c r="C830" s="180">
        <v>103215</v>
      </c>
      <c r="D830" s="183">
        <v>44377</v>
      </c>
      <c r="E830" s="184">
        <v>68.785200000000003</v>
      </c>
      <c r="F830" s="184">
        <v>4.3499999999999997E-2</v>
      </c>
      <c r="G830" s="184">
        <v>-0.34389999999999998</v>
      </c>
      <c r="H830" s="184">
        <v>1.1462000000000001</v>
      </c>
      <c r="I830" s="184">
        <v>0.51949999999999996</v>
      </c>
      <c r="J830" s="184">
        <v>2.8751000000000002</v>
      </c>
      <c r="K830" s="184">
        <v>9.2410999999999994</v>
      </c>
      <c r="L830" s="184">
        <v>18.7684</v>
      </c>
      <c r="M830" s="184">
        <v>47.563400000000001</v>
      </c>
      <c r="N830" s="184">
        <v>59.433500000000002</v>
      </c>
      <c r="O830" s="184">
        <v>14.3238</v>
      </c>
      <c r="P830" s="184">
        <v>14.16</v>
      </c>
      <c r="Q830" s="184">
        <v>12.983499999999999</v>
      </c>
      <c r="R830" s="184">
        <v>17.042999999999999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1814</v>
      </c>
      <c r="C831" s="180">
        <v>144905</v>
      </c>
      <c r="D831" s="183">
        <v>44377</v>
      </c>
      <c r="E831" s="184">
        <v>13.938599999999999</v>
      </c>
      <c r="F831" s="184">
        <v>-0.1118</v>
      </c>
      <c r="G831" s="184">
        <v>-0.5544</v>
      </c>
      <c r="H831" s="184">
        <v>0.77139999999999997</v>
      </c>
      <c r="I831" s="184">
        <v>0.1459</v>
      </c>
      <c r="J831" s="184">
        <v>2.2648999999999999</v>
      </c>
      <c r="K831" s="184">
        <v>5.9630999999999998</v>
      </c>
      <c r="L831" s="184">
        <v>10.0274</v>
      </c>
      <c r="M831" s="184">
        <v>31.411899999999999</v>
      </c>
      <c r="N831" s="184">
        <v>41.982900000000001</v>
      </c>
      <c r="O831" s="184"/>
      <c r="P831" s="184"/>
      <c r="Q831" s="184">
        <v>12.804399999999999</v>
      </c>
      <c r="R831" s="184">
        <v>13.1355</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1815</v>
      </c>
      <c r="C832" s="180">
        <v>144902</v>
      </c>
      <c r="D832" s="183">
        <v>44377</v>
      </c>
      <c r="E832" s="184">
        <v>13.259600000000001</v>
      </c>
      <c r="F832" s="184">
        <v>-0.1168</v>
      </c>
      <c r="G832" s="184">
        <v>-0.57879999999999998</v>
      </c>
      <c r="H832" s="184">
        <v>0.7369</v>
      </c>
      <c r="I832" s="184">
        <v>7.5499999999999998E-2</v>
      </c>
      <c r="J832" s="184">
        <v>2.0973999999999999</v>
      </c>
      <c r="K832" s="184">
        <v>5.4752000000000001</v>
      </c>
      <c r="L832" s="184">
        <v>9.0302000000000007</v>
      </c>
      <c r="M832" s="184">
        <v>29.641500000000001</v>
      </c>
      <c r="N832" s="184">
        <v>39.455800000000004</v>
      </c>
      <c r="O832" s="184"/>
      <c r="P832" s="184"/>
      <c r="Q832" s="184">
        <v>10.7789</v>
      </c>
      <c r="R832" s="184">
        <v>11.093999999999999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1792</v>
      </c>
      <c r="C833" s="180">
        <v>144546</v>
      </c>
      <c r="D833" s="183">
        <v>44377</v>
      </c>
      <c r="E833" s="184">
        <v>15.197100000000001</v>
      </c>
      <c r="F833" s="184">
        <v>-0.27039999999999997</v>
      </c>
      <c r="G833" s="184">
        <v>-0.76849999999999996</v>
      </c>
      <c r="H833" s="184">
        <v>0.13639999999999999</v>
      </c>
      <c r="I833" s="184">
        <v>-0.39329999999999998</v>
      </c>
      <c r="J833" s="184">
        <v>3.0682</v>
      </c>
      <c r="K833" s="184">
        <v>7.4234999999999998</v>
      </c>
      <c r="L833" s="184">
        <v>13.2439</v>
      </c>
      <c r="M833" s="184">
        <v>31.846</v>
      </c>
      <c r="N833" s="184">
        <v>47.243000000000002</v>
      </c>
      <c r="O833" s="184"/>
      <c r="P833" s="184"/>
      <c r="Q833" s="184">
        <v>16.020700000000001</v>
      </c>
      <c r="R833" s="184">
        <v>18.6708</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1793</v>
      </c>
      <c r="C834" s="180">
        <v>144548</v>
      </c>
      <c r="D834" s="183">
        <v>44377</v>
      </c>
      <c r="E834" s="184">
        <v>14.440099999999999</v>
      </c>
      <c r="F834" s="184">
        <v>-0.2742</v>
      </c>
      <c r="G834" s="184">
        <v>-0.78739999999999999</v>
      </c>
      <c r="H834" s="184">
        <v>0.1095</v>
      </c>
      <c r="I834" s="184">
        <v>-0.43919999999999998</v>
      </c>
      <c r="J834" s="184">
        <v>2.9458000000000002</v>
      </c>
      <c r="K834" s="184">
        <v>7.0517000000000003</v>
      </c>
      <c r="L834" s="184">
        <v>12.4802</v>
      </c>
      <c r="M834" s="184">
        <v>30.337599999999998</v>
      </c>
      <c r="N834" s="184">
        <v>44.9285</v>
      </c>
      <c r="O834" s="184"/>
      <c r="P834" s="184"/>
      <c r="Q834" s="184">
        <v>13.934900000000001</v>
      </c>
      <c r="R834" s="184">
        <v>16.638300000000001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1816</v>
      </c>
      <c r="C835" s="180">
        <v>118883</v>
      </c>
      <c r="D835" s="183">
        <v>44377</v>
      </c>
      <c r="E835" s="184">
        <v>141.94999999999999</v>
      </c>
      <c r="F835" s="184">
        <v>0.127</v>
      </c>
      <c r="G835" s="184">
        <v>-0.43490000000000001</v>
      </c>
      <c r="H835" s="184">
        <v>0.76670000000000005</v>
      </c>
      <c r="I835" s="184">
        <v>0.33929999999999999</v>
      </c>
      <c r="J835" s="184">
        <v>2.5428000000000002</v>
      </c>
      <c r="K835" s="184">
        <v>8.6158000000000001</v>
      </c>
      <c r="L835" s="184">
        <v>14.282299999999999</v>
      </c>
      <c r="M835" s="184">
        <v>34.9206</v>
      </c>
      <c r="N835" s="184">
        <v>46.612299999999998</v>
      </c>
      <c r="O835" s="184">
        <v>7.8178000000000001</v>
      </c>
      <c r="P835" s="184">
        <v>9.0108999999999995</v>
      </c>
      <c r="Q835" s="184">
        <v>9.8224999999999998</v>
      </c>
      <c r="R835" s="184">
        <v>9.7912999999999997</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1817</v>
      </c>
      <c r="C836" s="180">
        <v>100476</v>
      </c>
      <c r="D836" s="183">
        <v>44377</v>
      </c>
      <c r="E836" s="184">
        <v>136.72999999999999</v>
      </c>
      <c r="F836" s="184">
        <v>0.1245</v>
      </c>
      <c r="G836" s="184">
        <v>-0.42970000000000003</v>
      </c>
      <c r="H836" s="184">
        <v>0.76649999999999996</v>
      </c>
      <c r="I836" s="184">
        <v>0.33760000000000001</v>
      </c>
      <c r="J836" s="184">
        <v>2.5424000000000002</v>
      </c>
      <c r="K836" s="184">
        <v>8.6021000000000001</v>
      </c>
      <c r="L836" s="184">
        <v>14.2654</v>
      </c>
      <c r="M836" s="184">
        <v>34.882100000000001</v>
      </c>
      <c r="N836" s="184">
        <v>46.533099999999997</v>
      </c>
      <c r="O836" s="184">
        <v>7.6985999999999999</v>
      </c>
      <c r="P836" s="184">
        <v>8.8374000000000006</v>
      </c>
      <c r="Q836" s="184">
        <v>10.0021</v>
      </c>
      <c r="R836" s="184">
        <v>9.6819000000000006</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1802</v>
      </c>
      <c r="C837" s="180">
        <v>119292</v>
      </c>
      <c r="D837" s="183">
        <v>44377</v>
      </c>
      <c r="E837" s="184">
        <v>31.92</v>
      </c>
      <c r="F837" s="184">
        <v>0.3458</v>
      </c>
      <c r="G837" s="184">
        <v>0.3458</v>
      </c>
      <c r="H837" s="184">
        <v>1.5912999999999999</v>
      </c>
      <c r="I837" s="184">
        <v>1.2048000000000001</v>
      </c>
      <c r="J837" s="184">
        <v>6.2583000000000002</v>
      </c>
      <c r="K837" s="184">
        <v>11.452500000000001</v>
      </c>
      <c r="L837" s="184">
        <v>20.680499999999999</v>
      </c>
      <c r="M837" s="184">
        <v>45.620399999999997</v>
      </c>
      <c r="N837" s="184">
        <v>63.860399999999998</v>
      </c>
      <c r="O837" s="184">
        <v>17.798200000000001</v>
      </c>
      <c r="P837" s="184">
        <v>15.4305</v>
      </c>
      <c r="Q837" s="184">
        <v>13.489100000000001</v>
      </c>
      <c r="R837" s="184">
        <v>23.623200000000001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1803</v>
      </c>
      <c r="C838" s="180">
        <v>115270</v>
      </c>
      <c r="D838" s="183">
        <v>44377</v>
      </c>
      <c r="E838" s="184">
        <v>30.01</v>
      </c>
      <c r="F838" s="184">
        <v>0.3679</v>
      </c>
      <c r="G838" s="184">
        <v>0.3679</v>
      </c>
      <c r="H838" s="184">
        <v>1.5911</v>
      </c>
      <c r="I838" s="184">
        <v>1.2141999999999999</v>
      </c>
      <c r="J838" s="184">
        <v>6.1924999999999999</v>
      </c>
      <c r="K838" s="184">
        <v>11.230499999999999</v>
      </c>
      <c r="L838" s="184">
        <v>20.232399999999998</v>
      </c>
      <c r="M838" s="184">
        <v>44.765999999999998</v>
      </c>
      <c r="N838" s="184">
        <v>62.567700000000002</v>
      </c>
      <c r="O838" s="184">
        <v>17.002600000000001</v>
      </c>
      <c r="P838" s="184">
        <v>14.625400000000001</v>
      </c>
      <c r="Q838" s="184">
        <v>11.539300000000001</v>
      </c>
      <c r="R838" s="184">
        <v>22.699100000000001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1875</v>
      </c>
      <c r="C839" s="180">
        <v>120662</v>
      </c>
      <c r="D839" s="183">
        <v>44377</v>
      </c>
      <c r="E839" s="184">
        <v>240.89949999999999</v>
      </c>
      <c r="F839" s="184">
        <v>0.27810000000000001</v>
      </c>
      <c r="G839" s="184">
        <v>0.38740000000000002</v>
      </c>
      <c r="H839" s="184">
        <v>1.2061999999999999</v>
      </c>
      <c r="I839" s="184">
        <v>0.8528</v>
      </c>
      <c r="J839" s="184">
        <v>4.2571000000000003</v>
      </c>
      <c r="K839" s="184">
        <v>8.5038</v>
      </c>
      <c r="L839" s="184">
        <v>16.711500000000001</v>
      </c>
      <c r="M839" s="184">
        <v>48.859099999999998</v>
      </c>
      <c r="N839" s="184">
        <v>70.820800000000006</v>
      </c>
      <c r="O839" s="184">
        <v>19.381599999999999</v>
      </c>
      <c r="P839" s="184">
        <v>17.949200000000001</v>
      </c>
      <c r="Q839" s="184">
        <v>17.020700000000001</v>
      </c>
      <c r="R839" s="184">
        <v>28.411300000000001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1982</v>
      </c>
      <c r="C840" s="180">
        <v>120663</v>
      </c>
      <c r="D840" s="183">
        <v>44377</v>
      </c>
      <c r="E840" s="184">
        <v>211.51099634125001</v>
      </c>
      <c r="F840" s="184">
        <v>0.27810000000000001</v>
      </c>
      <c r="G840" s="184">
        <v>0.38740000000000002</v>
      </c>
      <c r="H840" s="184">
        <v>1.2061999999999999</v>
      </c>
      <c r="I840" s="184">
        <v>0.8528</v>
      </c>
      <c r="J840" s="184">
        <v>4.2571000000000003</v>
      </c>
      <c r="K840" s="184">
        <v>8.5037000000000003</v>
      </c>
      <c r="L840" s="184">
        <v>16.711500000000001</v>
      </c>
      <c r="M840" s="184">
        <v>48.859000000000002</v>
      </c>
      <c r="N840" s="184">
        <v>70.821100000000001</v>
      </c>
      <c r="O840" s="184">
        <v>19.1189</v>
      </c>
      <c r="P840" s="184">
        <v>17.793199999999999</v>
      </c>
      <c r="Q840" s="184">
        <v>16.921900000000001</v>
      </c>
      <c r="R840" s="184">
        <v>28.195</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1876</v>
      </c>
      <c r="C841" s="180">
        <v>100669</v>
      </c>
      <c r="D841" s="183">
        <v>44377</v>
      </c>
      <c r="E841" s="184">
        <v>231.6079</v>
      </c>
      <c r="F841" s="184">
        <v>0.27589999999999998</v>
      </c>
      <c r="G841" s="184">
        <v>0.378</v>
      </c>
      <c r="H841" s="184">
        <v>1.1921999999999999</v>
      </c>
      <c r="I841" s="184">
        <v>0.82479999999999998</v>
      </c>
      <c r="J841" s="184">
        <v>4.1909000000000001</v>
      </c>
      <c r="K841" s="184">
        <v>8.3124000000000002</v>
      </c>
      <c r="L841" s="184">
        <v>16.301500000000001</v>
      </c>
      <c r="M841" s="184">
        <v>48.097000000000001</v>
      </c>
      <c r="N841" s="184">
        <v>69.584299999999999</v>
      </c>
      <c r="O841" s="184">
        <v>18.659199999999998</v>
      </c>
      <c r="P841" s="184">
        <v>17.299499999999998</v>
      </c>
      <c r="Q841" s="184">
        <v>16.0657</v>
      </c>
      <c r="R841" s="184">
        <v>27.574100000000001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0" t="s">
        <v>1779</v>
      </c>
      <c r="B842" s="180" t="s">
        <v>1983</v>
      </c>
      <c r="C842" s="180">
        <v>100668</v>
      </c>
      <c r="D842" s="183">
        <v>44377</v>
      </c>
      <c r="E842" s="184">
        <v>370.84328494800701</v>
      </c>
      <c r="F842" s="184">
        <v>0.27589999999999998</v>
      </c>
      <c r="G842" s="184">
        <v>0.378</v>
      </c>
      <c r="H842" s="184">
        <v>1.1921999999999999</v>
      </c>
      <c r="I842" s="184">
        <v>0.82469999999999999</v>
      </c>
      <c r="J842" s="184">
        <v>4.1908000000000003</v>
      </c>
      <c r="K842" s="184">
        <v>8.3123000000000005</v>
      </c>
      <c r="L842" s="184">
        <v>16.301300000000001</v>
      </c>
      <c r="M842" s="184">
        <v>48.096800000000002</v>
      </c>
      <c r="N842" s="184">
        <v>69.584199999999996</v>
      </c>
      <c r="O842" s="184">
        <v>18.390899999999998</v>
      </c>
      <c r="P842" s="184">
        <v>17.1401</v>
      </c>
      <c r="Q842" s="184">
        <v>13.202400000000001</v>
      </c>
      <c r="R842" s="184">
        <v>27.352499999999999</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27</v>
      </c>
      <c r="B843" s="180"/>
      <c r="C843" s="180"/>
      <c r="D843" s="180"/>
      <c r="E843" s="180"/>
      <c r="F843" s="186">
        <v>6.0670370370370375E-2</v>
      </c>
      <c r="G843" s="186">
        <v>-0.21638333333333329</v>
      </c>
      <c r="H843" s="186">
        <v>1.1118166666666665</v>
      </c>
      <c r="I843" s="186">
        <v>0.61172407407407425</v>
      </c>
      <c r="J843" s="186">
        <v>3.8395481481481473</v>
      </c>
      <c r="K843" s="186">
        <v>9.7663777777777785</v>
      </c>
      <c r="L843" s="186">
        <v>17.765768518518517</v>
      </c>
      <c r="M843" s="186">
        <v>43.864150000000002</v>
      </c>
      <c r="N843" s="186">
        <v>57.762872222222214</v>
      </c>
      <c r="O843" s="186">
        <v>15.284597826086959</v>
      </c>
      <c r="P843" s="186">
        <v>15.024715909090908</v>
      </c>
      <c r="Q843" s="186">
        <v>17.642575925925925</v>
      </c>
      <c r="R843" s="186">
        <v>19.571850000000005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85" t="s">
        <v>408</v>
      </c>
      <c r="B844" s="180"/>
      <c r="C844" s="180"/>
      <c r="D844" s="180"/>
      <c r="E844" s="180"/>
      <c r="F844" s="186">
        <v>3.4349999999999999E-2</v>
      </c>
      <c r="G844" s="186">
        <v>-0.32720000000000005</v>
      </c>
      <c r="H844" s="186">
        <v>1.1097999999999999</v>
      </c>
      <c r="I844" s="186">
        <v>0.67420000000000002</v>
      </c>
      <c r="J844" s="186">
        <v>3.9527000000000001</v>
      </c>
      <c r="K844" s="186">
        <v>9.57395</v>
      </c>
      <c r="L844" s="186">
        <v>16.982799999999997</v>
      </c>
      <c r="M844" s="186">
        <v>42.61645</v>
      </c>
      <c r="N844" s="186">
        <v>57.750100000000003</v>
      </c>
      <c r="O844" s="186">
        <v>15.103100000000001</v>
      </c>
      <c r="P844" s="186">
        <v>15.3896</v>
      </c>
      <c r="Q844" s="186">
        <v>16.029900000000001</v>
      </c>
      <c r="R844" s="186">
        <v>19.488800000000001</v>
      </c>
      <c r="S844" s="119"/>
      <c r="T844" s="119"/>
      <c r="U844" s="119"/>
      <c r="V844" s="119"/>
      <c r="W844" s="119"/>
      <c r="X844" s="119"/>
      <c r="Y844" s="119"/>
      <c r="Z844" s="119"/>
      <c r="AA844" s="119"/>
      <c r="AB844" s="119"/>
      <c r="AC844" s="119"/>
      <c r="AD844" s="119"/>
      <c r="AE844" s="119"/>
      <c r="AF844" s="119"/>
      <c r="AG844" s="119"/>
      <c r="AH844" s="119"/>
    </row>
    <row r="845" spans="1:34" x14ac:dyDescent="0.3">
      <c r="A845" s="129"/>
      <c r="B845" s="129"/>
      <c r="C845" s="129"/>
      <c r="D845" s="129"/>
      <c r="E845" s="129"/>
      <c r="F845" s="129"/>
      <c r="G845" s="129"/>
      <c r="H845" s="129"/>
      <c r="I845" s="129"/>
      <c r="J845" s="129"/>
      <c r="K845" s="129"/>
      <c r="L845" s="129"/>
      <c r="M845" s="129"/>
      <c r="N845" s="129"/>
      <c r="O845" s="129"/>
      <c r="P845" s="129"/>
      <c r="Q845" s="129"/>
      <c r="R845" s="129"/>
      <c r="S845" s="122"/>
      <c r="T845" s="122"/>
      <c r="U845" s="122"/>
      <c r="V845" s="122"/>
      <c r="W845" s="122"/>
      <c r="X845" s="122"/>
      <c r="Y845" s="122"/>
      <c r="Z845" s="122"/>
      <c r="AA845" s="122"/>
      <c r="AB845" s="122"/>
      <c r="AC845" s="122"/>
      <c r="AD845" s="122"/>
      <c r="AE845" s="122"/>
      <c r="AF845" s="122"/>
      <c r="AG845" s="122"/>
      <c r="AH845" s="122"/>
    </row>
    <row r="846" spans="1:34" x14ac:dyDescent="0.3">
      <c r="A846" s="182" t="s">
        <v>801</v>
      </c>
      <c r="B846" s="182"/>
      <c r="C846" s="182"/>
      <c r="D846" s="182"/>
      <c r="E846" s="182"/>
      <c r="F846" s="182"/>
      <c r="G846" s="182"/>
      <c r="H846" s="182"/>
      <c r="I846" s="182"/>
      <c r="J846" s="182"/>
      <c r="K846" s="182"/>
      <c r="L846" s="182"/>
      <c r="M846" s="182"/>
      <c r="N846" s="182"/>
      <c r="O846" s="182"/>
      <c r="P846" s="182"/>
      <c r="Q846" s="182"/>
      <c r="R846" s="182"/>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803</v>
      </c>
      <c r="C847" s="180">
        <v>122644</v>
      </c>
      <c r="D847" s="183">
        <v>44377</v>
      </c>
      <c r="E847" s="184">
        <v>269.29739999999998</v>
      </c>
      <c r="F847" s="184">
        <v>3.3210000000000002</v>
      </c>
      <c r="G847" s="184">
        <v>-2.1164999999999998</v>
      </c>
      <c r="H847" s="184">
        <v>-1.5755999999999999</v>
      </c>
      <c r="I847" s="184">
        <v>9.6799999999999997E-2</v>
      </c>
      <c r="J847" s="184">
        <v>2.2492000000000001</v>
      </c>
      <c r="K847" s="184">
        <v>5.4953000000000003</v>
      </c>
      <c r="L847" s="184">
        <v>3.2732000000000001</v>
      </c>
      <c r="M847" s="184">
        <v>4.6817000000000002</v>
      </c>
      <c r="N847" s="184">
        <v>5.1504000000000003</v>
      </c>
      <c r="O847" s="184">
        <v>7.6898</v>
      </c>
      <c r="P847" s="184">
        <v>7.6467999999999998</v>
      </c>
      <c r="Q847" s="184">
        <v>8.4039000000000001</v>
      </c>
      <c r="R847" s="184">
        <v>7.2782999999999998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804</v>
      </c>
      <c r="C848" s="180">
        <v>122646</v>
      </c>
      <c r="D848" s="183">
        <v>44377</v>
      </c>
      <c r="E848" s="184">
        <v>274.33179999999999</v>
      </c>
      <c r="F848" s="184">
        <v>3.4729999999999999</v>
      </c>
      <c r="G848" s="184">
        <v>-1.966</v>
      </c>
      <c r="H848" s="184">
        <v>-1.4271</v>
      </c>
      <c r="I848" s="184">
        <v>0.24709999999999999</v>
      </c>
      <c r="J848" s="184">
        <v>2.3997000000000002</v>
      </c>
      <c r="K848" s="184">
        <v>5.6482000000000001</v>
      </c>
      <c r="L848" s="184">
        <v>3.4270999999999998</v>
      </c>
      <c r="M848" s="184">
        <v>4.8453999999999997</v>
      </c>
      <c r="N848" s="184">
        <v>5.3209</v>
      </c>
      <c r="O848" s="184">
        <v>7.9046000000000003</v>
      </c>
      <c r="P848" s="184">
        <v>7.8818000000000001</v>
      </c>
      <c r="Q848" s="184">
        <v>8.5572999999999997</v>
      </c>
      <c r="R848" s="184">
        <v>7.4786999999999999</v>
      </c>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1877</v>
      </c>
      <c r="C849" s="180">
        <v>148771</v>
      </c>
      <c r="D849" s="183">
        <v>44377</v>
      </c>
      <c r="E849" s="184">
        <v>10.2006</v>
      </c>
      <c r="F849" s="184">
        <v>-11.4467</v>
      </c>
      <c r="G849" s="184">
        <v>-5.0774999999999997</v>
      </c>
      <c r="H849" s="184">
        <v>-0.76659999999999995</v>
      </c>
      <c r="I849" s="184">
        <v>-1.3028</v>
      </c>
      <c r="J849" s="184">
        <v>0.88980000000000004</v>
      </c>
      <c r="K849" s="184">
        <v>5.6848999999999998</v>
      </c>
      <c r="L849" s="184"/>
      <c r="M849" s="184"/>
      <c r="N849" s="184"/>
      <c r="O849" s="184"/>
      <c r="P849" s="184"/>
      <c r="Q849" s="184">
        <v>7.1086</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1878</v>
      </c>
      <c r="C850" s="180">
        <v>148768</v>
      </c>
      <c r="D850" s="183">
        <v>44377</v>
      </c>
      <c r="E850" s="184">
        <v>10.1919</v>
      </c>
      <c r="F850" s="184">
        <v>-11.814399999999999</v>
      </c>
      <c r="G850" s="184">
        <v>-5.3680000000000003</v>
      </c>
      <c r="H850" s="184">
        <v>-1.0742</v>
      </c>
      <c r="I850" s="184">
        <v>-1.6106</v>
      </c>
      <c r="J850" s="184">
        <v>0.58630000000000004</v>
      </c>
      <c r="K850" s="184">
        <v>5.3776999999999999</v>
      </c>
      <c r="L850" s="184"/>
      <c r="M850" s="184"/>
      <c r="N850" s="184"/>
      <c r="O850" s="184"/>
      <c r="P850" s="184"/>
      <c r="Q850" s="184">
        <v>6.8003</v>
      </c>
      <c r="R850" s="184"/>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805</v>
      </c>
      <c r="C851" s="180">
        <v>101048</v>
      </c>
      <c r="D851" s="183">
        <v>44377</v>
      </c>
      <c r="E851" s="184">
        <v>31.674499999999998</v>
      </c>
      <c r="F851" s="184">
        <v>-8.5253999999999994</v>
      </c>
      <c r="G851" s="184">
        <v>-0.57609999999999995</v>
      </c>
      <c r="H851" s="184">
        <v>0.18110000000000001</v>
      </c>
      <c r="I851" s="184">
        <v>2.4222000000000001</v>
      </c>
      <c r="J851" s="184">
        <v>1.4126000000000001</v>
      </c>
      <c r="K851" s="184">
        <v>3.9251</v>
      </c>
      <c r="L851" s="184">
        <v>3.2911000000000001</v>
      </c>
      <c r="M851" s="184">
        <v>4.0648999999999997</v>
      </c>
      <c r="N851" s="184">
        <v>4.5263</v>
      </c>
      <c r="O851" s="184">
        <v>6.1497999999999999</v>
      </c>
      <c r="P851" s="184">
        <v>6.1086999999999998</v>
      </c>
      <c r="Q851" s="184">
        <v>5.8735999999999997</v>
      </c>
      <c r="R851" s="184">
        <v>5.7106000000000003</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806</v>
      </c>
      <c r="C852" s="180">
        <v>118508</v>
      </c>
      <c r="D852" s="183">
        <v>44377</v>
      </c>
      <c r="E852" s="184">
        <v>33.607599999999998</v>
      </c>
      <c r="F852" s="184">
        <v>-7.9264999999999999</v>
      </c>
      <c r="G852" s="184">
        <v>8.6900000000000005E-2</v>
      </c>
      <c r="H852" s="184">
        <v>0.83799999999999997</v>
      </c>
      <c r="I852" s="184">
        <v>3.0834000000000001</v>
      </c>
      <c r="J852" s="184">
        <v>2.0739999999999998</v>
      </c>
      <c r="K852" s="184">
        <v>4.5987999999999998</v>
      </c>
      <c r="L852" s="184">
        <v>3.9268000000000001</v>
      </c>
      <c r="M852" s="184">
        <v>4.7263999999999999</v>
      </c>
      <c r="N852" s="184">
        <v>5.2336</v>
      </c>
      <c r="O852" s="184">
        <v>6.7888000000000002</v>
      </c>
      <c r="P852" s="184">
        <v>6.7455999999999996</v>
      </c>
      <c r="Q852" s="184">
        <v>7.0861999999999998</v>
      </c>
      <c r="R852" s="184">
        <v>6.3918999999999997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807</v>
      </c>
      <c r="C853" s="180">
        <v>106841</v>
      </c>
      <c r="D853" s="183">
        <v>44377</v>
      </c>
      <c r="E853" s="184">
        <v>38.446399999999997</v>
      </c>
      <c r="F853" s="184">
        <v>-5.2207999999999997</v>
      </c>
      <c r="G853" s="184">
        <v>-1.4238</v>
      </c>
      <c r="H853" s="184">
        <v>0.62390000000000001</v>
      </c>
      <c r="I853" s="184">
        <v>3.1842999999999999</v>
      </c>
      <c r="J853" s="184">
        <v>4.1002999999999998</v>
      </c>
      <c r="K853" s="184">
        <v>5.5807000000000002</v>
      </c>
      <c r="L853" s="184">
        <v>4.0221</v>
      </c>
      <c r="M853" s="184">
        <v>5.8636999999999997</v>
      </c>
      <c r="N853" s="184">
        <v>6.3757000000000001</v>
      </c>
      <c r="O853" s="184">
        <v>7.8837000000000002</v>
      </c>
      <c r="P853" s="184">
        <v>7.657</v>
      </c>
      <c r="Q853" s="184">
        <v>8.1289999999999996</v>
      </c>
      <c r="R853" s="184">
        <v>7.7403000000000004</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808</v>
      </c>
      <c r="C854" s="180">
        <v>118961</v>
      </c>
      <c r="D854" s="183">
        <v>44377</v>
      </c>
      <c r="E854" s="184">
        <v>38.854999999999997</v>
      </c>
      <c r="F854" s="184">
        <v>-4.9781000000000004</v>
      </c>
      <c r="G854" s="184">
        <v>-1.1647000000000001</v>
      </c>
      <c r="H854" s="184">
        <v>0.87239999999999995</v>
      </c>
      <c r="I854" s="184">
        <v>3.4333</v>
      </c>
      <c r="J854" s="184">
        <v>4.3525</v>
      </c>
      <c r="K854" s="184">
        <v>5.8353000000000002</v>
      </c>
      <c r="L854" s="184">
        <v>4.2774000000000001</v>
      </c>
      <c r="M854" s="184">
        <v>6.1249000000000002</v>
      </c>
      <c r="N854" s="184">
        <v>6.6422999999999996</v>
      </c>
      <c r="O854" s="184">
        <v>8.0831</v>
      </c>
      <c r="P854" s="184">
        <v>7.8326000000000002</v>
      </c>
      <c r="Q854" s="184">
        <v>8.3655000000000008</v>
      </c>
      <c r="R854" s="184">
        <v>7.9579000000000004</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809</v>
      </c>
      <c r="C855" s="180">
        <v>101802</v>
      </c>
      <c r="D855" s="183">
        <v>44377</v>
      </c>
      <c r="E855" s="184">
        <v>329.41269999999997</v>
      </c>
      <c r="F855" s="184">
        <v>-12.7822</v>
      </c>
      <c r="G855" s="184">
        <v>-5.4253</v>
      </c>
      <c r="H855" s="184">
        <v>1.2635000000000001</v>
      </c>
      <c r="I855" s="184">
        <v>7.6105999999999998</v>
      </c>
      <c r="J855" s="184">
        <v>6.4675000000000002</v>
      </c>
      <c r="K855" s="184">
        <v>5.7432999999999996</v>
      </c>
      <c r="L855" s="184">
        <v>3.6850999999999998</v>
      </c>
      <c r="M855" s="184">
        <v>5.8613999999999997</v>
      </c>
      <c r="N855" s="184">
        <v>6.7087000000000003</v>
      </c>
      <c r="O855" s="184">
        <v>7.7744999999999997</v>
      </c>
      <c r="P855" s="184">
        <v>7.5109000000000004</v>
      </c>
      <c r="Q855" s="184">
        <v>7.9269999999999996</v>
      </c>
      <c r="R855" s="184">
        <v>7.8776999999999999</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810</v>
      </c>
      <c r="C856" s="180">
        <v>120425</v>
      </c>
      <c r="D856" s="183">
        <v>44377</v>
      </c>
      <c r="E856" s="184">
        <v>350.29270000000002</v>
      </c>
      <c r="F856" s="184">
        <v>-12.062200000000001</v>
      </c>
      <c r="G856" s="184">
        <v>-4.7066999999999997</v>
      </c>
      <c r="H856" s="184">
        <v>1.982</v>
      </c>
      <c r="I856" s="184">
        <v>8.3327000000000009</v>
      </c>
      <c r="J856" s="184">
        <v>7.1920000000000002</v>
      </c>
      <c r="K856" s="184">
        <v>6.4743000000000004</v>
      </c>
      <c r="L856" s="184">
        <v>4.4196999999999997</v>
      </c>
      <c r="M856" s="184">
        <v>6.6148999999999996</v>
      </c>
      <c r="N856" s="184">
        <v>7.4797000000000002</v>
      </c>
      <c r="O856" s="184">
        <v>8.5770999999999997</v>
      </c>
      <c r="P856" s="184">
        <v>8.3493999999999993</v>
      </c>
      <c r="Q856" s="184">
        <v>8.8347999999999995</v>
      </c>
      <c r="R856" s="184">
        <v>8.6659000000000006</v>
      </c>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1879</v>
      </c>
      <c r="C857" s="180">
        <v>148711</v>
      </c>
      <c r="D857" s="183">
        <v>44377</v>
      </c>
      <c r="E857" s="184">
        <v>10.1571</v>
      </c>
      <c r="F857" s="184">
        <v>2.5156999999999998</v>
      </c>
      <c r="G857" s="184">
        <v>1.2939000000000001</v>
      </c>
      <c r="H857" s="184">
        <v>2.0543</v>
      </c>
      <c r="I857" s="184">
        <v>2.9552</v>
      </c>
      <c r="J857" s="184">
        <v>3.4628000000000001</v>
      </c>
      <c r="K857" s="184">
        <v>4.7832999999999997</v>
      </c>
      <c r="L857" s="184"/>
      <c r="M857" s="184"/>
      <c r="N857" s="184"/>
      <c r="O857" s="184"/>
      <c r="P857" s="184"/>
      <c r="Q857" s="184">
        <v>4.3441000000000001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1880</v>
      </c>
      <c r="C858" s="180">
        <v>148705</v>
      </c>
      <c r="D858" s="183">
        <v>44377</v>
      </c>
      <c r="E858" s="184">
        <v>10.1394</v>
      </c>
      <c r="F858" s="184">
        <v>2.16</v>
      </c>
      <c r="G858" s="184">
        <v>0.79200000000000004</v>
      </c>
      <c r="H858" s="184">
        <v>1.5431999999999999</v>
      </c>
      <c r="I858" s="184">
        <v>2.4708000000000001</v>
      </c>
      <c r="J858" s="184">
        <v>2.9861</v>
      </c>
      <c r="K858" s="184">
        <v>4.2953999999999999</v>
      </c>
      <c r="L858" s="184"/>
      <c r="M858" s="184"/>
      <c r="N858" s="184"/>
      <c r="O858" s="184"/>
      <c r="P858" s="184"/>
      <c r="Q858" s="184">
        <v>3.8546</v>
      </c>
      <c r="R858" s="184"/>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811</v>
      </c>
      <c r="C859" s="180">
        <v>147269</v>
      </c>
      <c r="D859" s="183">
        <v>44377</v>
      </c>
      <c r="E859" s="184">
        <v>1181.6833999999999</v>
      </c>
      <c r="F859" s="184">
        <v>-10.8941</v>
      </c>
      <c r="G859" s="184">
        <v>-5.2027999999999999</v>
      </c>
      <c r="H859" s="184">
        <v>-4.4763000000000002</v>
      </c>
      <c r="I859" s="184">
        <v>-2.1412</v>
      </c>
      <c r="J859" s="184">
        <v>0.3997</v>
      </c>
      <c r="K859" s="184">
        <v>8.5733999999999995</v>
      </c>
      <c r="L859" s="184">
        <v>3.5276999999999998</v>
      </c>
      <c r="M859" s="184">
        <v>6.7694000000000001</v>
      </c>
      <c r="N859" s="184">
        <v>6.9611999999999998</v>
      </c>
      <c r="O859" s="184"/>
      <c r="P859" s="184"/>
      <c r="Q859" s="184">
        <v>8.1469000000000005</v>
      </c>
      <c r="R859" s="184">
        <v>8.1875</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812</v>
      </c>
      <c r="C860" s="180">
        <v>147266</v>
      </c>
      <c r="D860" s="183">
        <v>44377</v>
      </c>
      <c r="E860" s="184">
        <v>1173.1512</v>
      </c>
      <c r="F860" s="184">
        <v>-11.2936</v>
      </c>
      <c r="G860" s="184">
        <v>-5.6035000000000004</v>
      </c>
      <c r="H860" s="184">
        <v>-4.8765999999999998</v>
      </c>
      <c r="I860" s="184">
        <v>-2.5409999999999999</v>
      </c>
      <c r="J860" s="184">
        <v>-4.0000000000000002E-4</v>
      </c>
      <c r="K860" s="184">
        <v>8.1648999999999994</v>
      </c>
      <c r="L860" s="184">
        <v>3.1208</v>
      </c>
      <c r="M860" s="184">
        <v>6.3495999999999997</v>
      </c>
      <c r="N860" s="184">
        <v>6.5339999999999998</v>
      </c>
      <c r="O860" s="184"/>
      <c r="P860" s="184"/>
      <c r="Q860" s="184">
        <v>7.7797999999999998</v>
      </c>
      <c r="R860" s="184">
        <v>7.8113999999999999</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813</v>
      </c>
      <c r="C861" s="180">
        <v>102673</v>
      </c>
      <c r="D861" s="183">
        <v>44377</v>
      </c>
      <c r="E861" s="184">
        <v>35.133200000000002</v>
      </c>
      <c r="F861" s="184">
        <v>-13.0855</v>
      </c>
      <c r="G861" s="184">
        <v>-5.9999000000000002</v>
      </c>
      <c r="H861" s="184">
        <v>-4.6708999999999996</v>
      </c>
      <c r="I861" s="184">
        <v>-3.0537999999999998</v>
      </c>
      <c r="J861" s="184">
        <v>1.4722</v>
      </c>
      <c r="K861" s="184">
        <v>5.7149000000000001</v>
      </c>
      <c r="L861" s="184">
        <v>3.1964999999999999</v>
      </c>
      <c r="M861" s="184">
        <v>5.8375000000000004</v>
      </c>
      <c r="N861" s="184">
        <v>5.9866999999999999</v>
      </c>
      <c r="O861" s="184">
        <v>8.6003000000000007</v>
      </c>
      <c r="P861" s="184">
        <v>7.6557000000000004</v>
      </c>
      <c r="Q861" s="184">
        <v>7.7492999999999999</v>
      </c>
      <c r="R861" s="184">
        <v>8.6003000000000007</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814</v>
      </c>
      <c r="C862" s="180">
        <v>118656</v>
      </c>
      <c r="D862" s="183">
        <v>44377</v>
      </c>
      <c r="E862" s="184">
        <v>36.511400000000002</v>
      </c>
      <c r="F862" s="184">
        <v>-12.691599999999999</v>
      </c>
      <c r="G862" s="184">
        <v>-5.6738</v>
      </c>
      <c r="H862" s="184">
        <v>-4.3379000000000003</v>
      </c>
      <c r="I862" s="184">
        <v>-2.7248999999999999</v>
      </c>
      <c r="J862" s="184">
        <v>1.8024</v>
      </c>
      <c r="K862" s="184">
        <v>6.0499000000000001</v>
      </c>
      <c r="L862" s="184">
        <v>3.54</v>
      </c>
      <c r="M862" s="184">
        <v>6.1943999999999999</v>
      </c>
      <c r="N862" s="184">
        <v>6.3502000000000001</v>
      </c>
      <c r="O862" s="184">
        <v>9.0375999999999994</v>
      </c>
      <c r="P862" s="184">
        <v>8.1098999999999997</v>
      </c>
      <c r="Q862" s="184">
        <v>8.5856999999999992</v>
      </c>
      <c r="R862" s="184">
        <v>9.0115999999999996</v>
      </c>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1881</v>
      </c>
      <c r="C863" s="180">
        <v>148550</v>
      </c>
      <c r="D863" s="183">
        <v>44377</v>
      </c>
      <c r="E863" s="184">
        <v>10.314299999999999</v>
      </c>
      <c r="F863" s="184">
        <v>-3.5384000000000002</v>
      </c>
      <c r="G863" s="184">
        <v>0</v>
      </c>
      <c r="H863" s="184">
        <v>3.0855999999999999</v>
      </c>
      <c r="I863" s="184">
        <v>4.0506000000000002</v>
      </c>
      <c r="J863" s="184">
        <v>4.2196999999999996</v>
      </c>
      <c r="K863" s="184">
        <v>4.0921000000000003</v>
      </c>
      <c r="L863" s="184">
        <v>3.1238999999999999</v>
      </c>
      <c r="M863" s="184"/>
      <c r="N863" s="184"/>
      <c r="O863" s="184"/>
      <c r="P863" s="184"/>
      <c r="Q863" s="184">
        <v>4.6634000000000002</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1882</v>
      </c>
      <c r="C864" s="180">
        <v>148543</v>
      </c>
      <c r="D864" s="183">
        <v>44377</v>
      </c>
      <c r="E864" s="184">
        <v>10.3</v>
      </c>
      <c r="F864" s="184">
        <v>-3.5432999999999999</v>
      </c>
      <c r="G864" s="184">
        <v>-0.14169999999999999</v>
      </c>
      <c r="H864" s="184">
        <v>2.8872</v>
      </c>
      <c r="I864" s="184">
        <v>3.8277000000000001</v>
      </c>
      <c r="J864" s="184">
        <v>4.0091999999999999</v>
      </c>
      <c r="K864" s="184">
        <v>3.8896000000000002</v>
      </c>
      <c r="L864" s="184">
        <v>2.9137</v>
      </c>
      <c r="M864" s="184"/>
      <c r="N864" s="184"/>
      <c r="O864" s="184"/>
      <c r="P864" s="184"/>
      <c r="Q864" s="184">
        <v>4.4512</v>
      </c>
      <c r="R864" s="184"/>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815</v>
      </c>
      <c r="C865" s="180">
        <v>145295</v>
      </c>
      <c r="D865" s="183">
        <v>44377</v>
      </c>
      <c r="E865" s="184">
        <v>1224.21</v>
      </c>
      <c r="F865" s="184">
        <v>-2.0989</v>
      </c>
      <c r="G865" s="184">
        <v>-0.65649999999999997</v>
      </c>
      <c r="H865" s="184">
        <v>2.4106000000000001</v>
      </c>
      <c r="I865" s="184">
        <v>4.8258000000000001</v>
      </c>
      <c r="J865" s="184">
        <v>4.3525999999999998</v>
      </c>
      <c r="K865" s="184">
        <v>4.8838999999999997</v>
      </c>
      <c r="L865" s="184">
        <v>3.9241000000000001</v>
      </c>
      <c r="M865" s="184">
        <v>4.7725999999999997</v>
      </c>
      <c r="N865" s="184">
        <v>4.9211999999999998</v>
      </c>
      <c r="O865" s="184"/>
      <c r="P865" s="184"/>
      <c r="Q865" s="184">
        <v>7.8756000000000004</v>
      </c>
      <c r="R865" s="184">
        <v>7.5086000000000004</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0" t="s">
        <v>802</v>
      </c>
      <c r="B866" s="180" t="s">
        <v>816</v>
      </c>
      <c r="C866" s="180">
        <v>145287</v>
      </c>
      <c r="D866" s="183">
        <v>44377</v>
      </c>
      <c r="E866" s="184">
        <v>1193.2612999999999</v>
      </c>
      <c r="F866" s="184">
        <v>-2.9699</v>
      </c>
      <c r="G866" s="184">
        <v>-1.5266999999999999</v>
      </c>
      <c r="H866" s="184">
        <v>1.5399</v>
      </c>
      <c r="I866" s="184">
        <v>3.9542999999999999</v>
      </c>
      <c r="J866" s="184">
        <v>3.4794999999999998</v>
      </c>
      <c r="K866" s="184">
        <v>4.0026000000000002</v>
      </c>
      <c r="L866" s="184">
        <v>3.032</v>
      </c>
      <c r="M866" s="184">
        <v>3.855</v>
      </c>
      <c r="N866" s="184">
        <v>3.9813999999999998</v>
      </c>
      <c r="O866" s="184"/>
      <c r="P866" s="184"/>
      <c r="Q866" s="184">
        <v>6.8455000000000004</v>
      </c>
      <c r="R866" s="184">
        <v>6.5186999999999999</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27</v>
      </c>
      <c r="B867" s="180"/>
      <c r="C867" s="180"/>
      <c r="D867" s="180"/>
      <c r="E867" s="180"/>
      <c r="F867" s="186">
        <v>-6.170094999999999</v>
      </c>
      <c r="G867" s="186">
        <v>-2.5228349999999997</v>
      </c>
      <c r="H867" s="186">
        <v>-0.19617500000000007</v>
      </c>
      <c r="I867" s="186">
        <v>1.8560249999999996</v>
      </c>
      <c r="J867" s="186">
        <v>2.8953850000000001</v>
      </c>
      <c r="K867" s="186">
        <v>5.4406799999999995</v>
      </c>
      <c r="L867" s="186">
        <v>3.543825</v>
      </c>
      <c r="M867" s="186">
        <v>5.4686999999999992</v>
      </c>
      <c r="N867" s="186">
        <v>5.8694499999999996</v>
      </c>
      <c r="O867" s="186">
        <v>7.8489300000000002</v>
      </c>
      <c r="P867" s="186">
        <v>7.5498399999999988</v>
      </c>
      <c r="Q867" s="186">
        <v>7.0691149999999991</v>
      </c>
      <c r="R867" s="186">
        <v>7.6242428571428587</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85" t="s">
        <v>408</v>
      </c>
      <c r="B868" s="180"/>
      <c r="C868" s="180"/>
      <c r="D868" s="180"/>
      <c r="E868" s="180"/>
      <c r="F868" s="186">
        <v>-6.5736499999999998</v>
      </c>
      <c r="G868" s="186">
        <v>-1.7463500000000001</v>
      </c>
      <c r="H868" s="186">
        <v>0.73094999999999999</v>
      </c>
      <c r="I868" s="186">
        <v>2.7130000000000001</v>
      </c>
      <c r="J868" s="186">
        <v>2.6928999999999998</v>
      </c>
      <c r="K868" s="186">
        <v>5.5380000000000003</v>
      </c>
      <c r="L868" s="186">
        <v>3.4773999999999998</v>
      </c>
      <c r="M868" s="186">
        <v>5.84945</v>
      </c>
      <c r="N868" s="186">
        <v>6.16845</v>
      </c>
      <c r="O868" s="186">
        <v>7.8941499999999998</v>
      </c>
      <c r="P868" s="186">
        <v>7.6563499999999998</v>
      </c>
      <c r="Q868" s="186">
        <v>7.7645499999999998</v>
      </c>
      <c r="R868" s="186">
        <v>7.7758500000000002</v>
      </c>
      <c r="S868" s="119"/>
      <c r="T868" s="119"/>
      <c r="U868" s="119"/>
      <c r="V868" s="119"/>
      <c r="W868" s="119"/>
      <c r="X868" s="119"/>
      <c r="Y868" s="119"/>
      <c r="Z868" s="119"/>
      <c r="AA868" s="119"/>
      <c r="AB868" s="119"/>
      <c r="AC868" s="119"/>
      <c r="AD868" s="119"/>
      <c r="AE868" s="119"/>
      <c r="AF868" s="119"/>
      <c r="AG868" s="119"/>
      <c r="AH868" s="119"/>
    </row>
    <row r="869" spans="1:34" x14ac:dyDescent="0.3">
      <c r="A869" s="129"/>
      <c r="B869" s="129"/>
      <c r="C869" s="129"/>
      <c r="D869" s="129"/>
      <c r="E869" s="129"/>
      <c r="F869" s="129"/>
      <c r="G869" s="129"/>
      <c r="H869" s="129"/>
      <c r="I869" s="129"/>
      <c r="J869" s="129"/>
      <c r="K869" s="129"/>
      <c r="L869" s="129"/>
      <c r="M869" s="129"/>
      <c r="N869" s="129"/>
      <c r="O869" s="129"/>
      <c r="P869" s="129"/>
      <c r="Q869" s="129"/>
      <c r="R869" s="129"/>
      <c r="S869" s="122"/>
      <c r="T869" s="122"/>
      <c r="U869" s="122"/>
      <c r="V869" s="122"/>
      <c r="W869" s="122"/>
      <c r="X869" s="122"/>
      <c r="Y869" s="122"/>
      <c r="Z869" s="122"/>
      <c r="AA869" s="122"/>
      <c r="AB869" s="122"/>
      <c r="AC869" s="122"/>
      <c r="AD869" s="122"/>
      <c r="AE869" s="122"/>
      <c r="AF869" s="122"/>
      <c r="AG869" s="122"/>
      <c r="AH869" s="122"/>
    </row>
    <row r="870" spans="1:34" x14ac:dyDescent="0.3">
      <c r="A870" s="182" t="s">
        <v>817</v>
      </c>
      <c r="B870" s="182"/>
      <c r="C870" s="182"/>
      <c r="D870" s="182"/>
      <c r="E870" s="182"/>
      <c r="F870" s="182"/>
      <c r="G870" s="182"/>
      <c r="H870" s="182"/>
      <c r="I870" s="182"/>
      <c r="J870" s="182"/>
      <c r="K870" s="182"/>
      <c r="L870" s="182"/>
      <c r="M870" s="182"/>
      <c r="N870" s="182"/>
      <c r="O870" s="182"/>
      <c r="P870" s="182"/>
      <c r="Q870" s="182"/>
      <c r="R870" s="182"/>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819</v>
      </c>
      <c r="C871" s="180">
        <v>103309</v>
      </c>
      <c r="D871" s="183">
        <v>44377</v>
      </c>
      <c r="E871" s="184">
        <v>82.538200000000003</v>
      </c>
      <c r="F871" s="184">
        <v>-9.9400000000000002E-2</v>
      </c>
      <c r="G871" s="184">
        <v>-0.628</v>
      </c>
      <c r="H871" s="184">
        <v>0.85670000000000002</v>
      </c>
      <c r="I871" s="184">
        <v>0.5696</v>
      </c>
      <c r="J871" s="184">
        <v>3.5206</v>
      </c>
      <c r="K871" s="184">
        <v>8.1293000000000006</v>
      </c>
      <c r="L871" s="184">
        <v>13.439299999999999</v>
      </c>
      <c r="M871" s="184">
        <v>41.0259</v>
      </c>
      <c r="N871" s="184">
        <v>51.673099999999998</v>
      </c>
      <c r="O871" s="184">
        <v>13.6722</v>
      </c>
      <c r="P871" s="184">
        <v>13.0907</v>
      </c>
      <c r="Q871" s="184">
        <v>14.396100000000001</v>
      </c>
      <c r="R871" s="184">
        <v>16.3917</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820</v>
      </c>
      <c r="C872" s="180">
        <v>119564</v>
      </c>
      <c r="D872" s="183">
        <v>44377</v>
      </c>
      <c r="E872" s="184">
        <v>89.4756</v>
      </c>
      <c r="F872" s="184">
        <v>-9.6799999999999997E-2</v>
      </c>
      <c r="G872" s="184">
        <v>-0.61560000000000004</v>
      </c>
      <c r="H872" s="184">
        <v>0.87419999999999998</v>
      </c>
      <c r="I872" s="184">
        <v>0.60340000000000005</v>
      </c>
      <c r="J872" s="184">
        <v>3.6034000000000002</v>
      </c>
      <c r="K872" s="184">
        <v>8.3728999999999996</v>
      </c>
      <c r="L872" s="184">
        <v>13.9175</v>
      </c>
      <c r="M872" s="184">
        <v>41.957599999999999</v>
      </c>
      <c r="N872" s="184">
        <v>53.051000000000002</v>
      </c>
      <c r="O872" s="184">
        <v>14.697800000000001</v>
      </c>
      <c r="P872" s="184">
        <v>14.2544</v>
      </c>
      <c r="Q872" s="184">
        <v>15.5341</v>
      </c>
      <c r="R872" s="184">
        <v>17.433700000000002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821</v>
      </c>
      <c r="C873" s="180">
        <v>120468</v>
      </c>
      <c r="D873" s="183">
        <v>44377</v>
      </c>
      <c r="E873" s="184">
        <v>45.63</v>
      </c>
      <c r="F873" s="184">
        <v>0.13170000000000001</v>
      </c>
      <c r="G873" s="184">
        <v>-0.1313</v>
      </c>
      <c r="H873" s="184">
        <v>0.70620000000000005</v>
      </c>
      <c r="I873" s="184">
        <v>0</v>
      </c>
      <c r="J873" s="184">
        <v>3.5398000000000001</v>
      </c>
      <c r="K873" s="184">
        <v>9.5821000000000005</v>
      </c>
      <c r="L873" s="184">
        <v>11.401400000000001</v>
      </c>
      <c r="M873" s="184">
        <v>42.149500000000003</v>
      </c>
      <c r="N873" s="184">
        <v>54.311799999999998</v>
      </c>
      <c r="O873" s="184">
        <v>15.933299999999999</v>
      </c>
      <c r="P873" s="184">
        <v>18.915700000000001</v>
      </c>
      <c r="Q873" s="184">
        <v>17.414899999999999</v>
      </c>
      <c r="R873" s="184">
        <v>21.3444</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822</v>
      </c>
      <c r="C874" s="180">
        <v>117560</v>
      </c>
      <c r="D874" s="183">
        <v>44377</v>
      </c>
      <c r="E874" s="184">
        <v>41.17</v>
      </c>
      <c r="F874" s="184">
        <v>9.7299999999999998E-2</v>
      </c>
      <c r="G874" s="184">
        <v>-0.16969999999999999</v>
      </c>
      <c r="H874" s="184">
        <v>0.66010000000000002</v>
      </c>
      <c r="I874" s="184">
        <v>-7.2800000000000004E-2</v>
      </c>
      <c r="J874" s="184">
        <v>3.4161999999999999</v>
      </c>
      <c r="K874" s="184">
        <v>9.2332000000000001</v>
      </c>
      <c r="L874" s="184">
        <v>10.7912</v>
      </c>
      <c r="M874" s="184">
        <v>40.896599999999999</v>
      </c>
      <c r="N874" s="184">
        <v>52.424999999999997</v>
      </c>
      <c r="O874" s="184">
        <v>14.507999999999999</v>
      </c>
      <c r="P874" s="184">
        <v>17.492100000000001</v>
      </c>
      <c r="Q874" s="184">
        <v>17.010400000000001</v>
      </c>
      <c r="R874" s="184">
        <v>19.911100000000001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823</v>
      </c>
      <c r="C875" s="180">
        <v>141813</v>
      </c>
      <c r="D875" s="183">
        <v>44377</v>
      </c>
      <c r="E875" s="184">
        <v>13.834</v>
      </c>
      <c r="F875" s="184">
        <v>0.45750000000000002</v>
      </c>
      <c r="G875" s="184">
        <v>-0.11550000000000001</v>
      </c>
      <c r="H875" s="184">
        <v>1.1922999999999999</v>
      </c>
      <c r="I875" s="184">
        <v>0.43559999999999999</v>
      </c>
      <c r="J875" s="184">
        <v>2.7099000000000002</v>
      </c>
      <c r="K875" s="184">
        <v>7.9348000000000001</v>
      </c>
      <c r="L875" s="184">
        <v>11.6005</v>
      </c>
      <c r="M875" s="184">
        <v>38.923499999999997</v>
      </c>
      <c r="N875" s="184">
        <v>47.1389</v>
      </c>
      <c r="O875" s="184">
        <v>12.797599999999999</v>
      </c>
      <c r="P875" s="184"/>
      <c r="Q875" s="184">
        <v>9.0799000000000003</v>
      </c>
      <c r="R875" s="184">
        <v>17.300699999999999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824</v>
      </c>
      <c r="C876" s="180">
        <v>141812</v>
      </c>
      <c r="D876" s="183">
        <v>44377</v>
      </c>
      <c r="E876" s="184">
        <v>13.122999999999999</v>
      </c>
      <c r="F876" s="184">
        <v>0.4516</v>
      </c>
      <c r="G876" s="184">
        <v>-0.14460000000000001</v>
      </c>
      <c r="H876" s="184">
        <v>1.1561999999999999</v>
      </c>
      <c r="I876" s="184">
        <v>0.36709999999999998</v>
      </c>
      <c r="J876" s="184">
        <v>2.5554999999999999</v>
      </c>
      <c r="K876" s="184">
        <v>7.4950999999999999</v>
      </c>
      <c r="L876" s="184">
        <v>10.7052</v>
      </c>
      <c r="M876" s="184">
        <v>37.313000000000002</v>
      </c>
      <c r="N876" s="184">
        <v>44.9255</v>
      </c>
      <c r="O876" s="184">
        <v>11.243499999999999</v>
      </c>
      <c r="P876" s="184"/>
      <c r="Q876" s="184">
        <v>7.5495000000000001</v>
      </c>
      <c r="R876" s="184">
        <v>15.6319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825</v>
      </c>
      <c r="C877" s="180">
        <v>119096</v>
      </c>
      <c r="D877" s="183">
        <v>44377</v>
      </c>
      <c r="E877" s="184">
        <v>34.64</v>
      </c>
      <c r="F877" s="184">
        <v>-8.9399999999999993E-2</v>
      </c>
      <c r="G877" s="184">
        <v>-0.33950000000000002</v>
      </c>
      <c r="H877" s="184">
        <v>1.1594</v>
      </c>
      <c r="I877" s="184">
        <v>1.1740999999999999</v>
      </c>
      <c r="J877" s="184">
        <v>4.8490000000000002</v>
      </c>
      <c r="K877" s="184">
        <v>9.7835000000000001</v>
      </c>
      <c r="L877" s="184">
        <v>15.8528</v>
      </c>
      <c r="M877" s="184">
        <v>40.293999999999997</v>
      </c>
      <c r="N877" s="184">
        <v>52.963000000000001</v>
      </c>
      <c r="O877" s="184">
        <v>14.802199999999999</v>
      </c>
      <c r="P877" s="184">
        <v>13.7326</v>
      </c>
      <c r="Q877" s="184">
        <v>14.361800000000001</v>
      </c>
      <c r="R877" s="184">
        <v>18.033300000000001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826</v>
      </c>
      <c r="C878" s="180">
        <v>112901</v>
      </c>
      <c r="D878" s="183">
        <v>44377</v>
      </c>
      <c r="E878" s="184">
        <v>32.378999999999998</v>
      </c>
      <c r="F878" s="184">
        <v>-9.2600000000000002E-2</v>
      </c>
      <c r="G878" s="184">
        <v>-0.3508</v>
      </c>
      <c r="H878" s="184">
        <v>1.1400999999999999</v>
      </c>
      <c r="I878" s="184">
        <v>1.1337999999999999</v>
      </c>
      <c r="J878" s="184">
        <v>4.7491000000000003</v>
      </c>
      <c r="K878" s="184">
        <v>9.4921000000000006</v>
      </c>
      <c r="L878" s="184">
        <v>15.2401</v>
      </c>
      <c r="M878" s="184">
        <v>39.180700000000002</v>
      </c>
      <c r="N878" s="184">
        <v>51.346200000000003</v>
      </c>
      <c r="O878" s="184">
        <v>13.6174</v>
      </c>
      <c r="P878" s="184">
        <v>12.6891</v>
      </c>
      <c r="Q878" s="184">
        <v>11.204800000000001</v>
      </c>
      <c r="R878" s="184">
        <v>16.778199999999998</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827</v>
      </c>
      <c r="C879" s="180">
        <v>105817</v>
      </c>
      <c r="D879" s="183">
        <v>44377</v>
      </c>
      <c r="E879" s="184">
        <v>58.330500000000001</v>
      </c>
      <c r="F879" s="184">
        <v>-0.52829999999999999</v>
      </c>
      <c r="G879" s="184">
        <v>-0.90349999999999997</v>
      </c>
      <c r="H879" s="184">
        <v>0.36099999999999999</v>
      </c>
      <c r="I879" s="184">
        <v>-0.64839999999999998</v>
      </c>
      <c r="J879" s="184">
        <v>1.1501999999999999</v>
      </c>
      <c r="K879" s="184">
        <v>11.260400000000001</v>
      </c>
      <c r="L879" s="184">
        <v>24.655100000000001</v>
      </c>
      <c r="M879" s="184">
        <v>65.903499999999994</v>
      </c>
      <c r="N879" s="184">
        <v>63.844200000000001</v>
      </c>
      <c r="O879" s="184">
        <v>16.052700000000002</v>
      </c>
      <c r="P879" s="184">
        <v>14.2332</v>
      </c>
      <c r="Q879" s="184">
        <v>13.4863</v>
      </c>
      <c r="R879" s="184">
        <v>16.845300000000002</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828</v>
      </c>
      <c r="C880" s="180">
        <v>118564</v>
      </c>
      <c r="D880" s="183">
        <v>44377</v>
      </c>
      <c r="E880" s="184">
        <v>63.591299999999997</v>
      </c>
      <c r="F880" s="184">
        <v>-0.52610000000000001</v>
      </c>
      <c r="G880" s="184">
        <v>-0.89259999999999995</v>
      </c>
      <c r="H880" s="184">
        <v>0.3765</v>
      </c>
      <c r="I880" s="184">
        <v>-0.6179</v>
      </c>
      <c r="J880" s="184">
        <v>1.2233000000000001</v>
      </c>
      <c r="K880" s="184">
        <v>11.485300000000001</v>
      </c>
      <c r="L880" s="184">
        <v>25.178000000000001</v>
      </c>
      <c r="M880" s="184">
        <v>66.939599999999999</v>
      </c>
      <c r="N880" s="184">
        <v>65.194500000000005</v>
      </c>
      <c r="O880" s="184">
        <v>17.123000000000001</v>
      </c>
      <c r="P880" s="184">
        <v>15.396699999999999</v>
      </c>
      <c r="Q880" s="184">
        <v>18.886099999999999</v>
      </c>
      <c r="R880" s="184">
        <v>17.831800000000001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829</v>
      </c>
      <c r="C881" s="180">
        <v>102760</v>
      </c>
      <c r="D881" s="183">
        <v>44377</v>
      </c>
      <c r="E881" s="184">
        <v>97.222999999999999</v>
      </c>
      <c r="F881" s="184">
        <v>-0.17660000000000001</v>
      </c>
      <c r="G881" s="184">
        <v>-0.63870000000000005</v>
      </c>
      <c r="H881" s="184">
        <v>0.65849999999999997</v>
      </c>
      <c r="I881" s="184">
        <v>-0.58589999999999998</v>
      </c>
      <c r="J881" s="184">
        <v>2.3142</v>
      </c>
      <c r="K881" s="184">
        <v>9.1387999999999998</v>
      </c>
      <c r="L881" s="184">
        <v>20.3047</v>
      </c>
      <c r="M881" s="184">
        <v>48.228400000000001</v>
      </c>
      <c r="N881" s="184">
        <v>54.065399999999997</v>
      </c>
      <c r="O881" s="184">
        <v>8.6340000000000003</v>
      </c>
      <c r="P881" s="184">
        <v>9.5305999999999997</v>
      </c>
      <c r="Q881" s="184">
        <v>14.5025</v>
      </c>
      <c r="R881" s="184">
        <v>10.1111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830</v>
      </c>
      <c r="C882" s="180">
        <v>118950</v>
      </c>
      <c r="D882" s="183">
        <v>44377</v>
      </c>
      <c r="E882" s="184">
        <v>104.82</v>
      </c>
      <c r="F882" s="184">
        <v>-0.17430000000000001</v>
      </c>
      <c r="G882" s="184">
        <v>-0.62290000000000001</v>
      </c>
      <c r="H882" s="184">
        <v>0.68</v>
      </c>
      <c r="I882" s="184">
        <v>-0.54459999999999997</v>
      </c>
      <c r="J882" s="184">
        <v>2.4163000000000001</v>
      </c>
      <c r="K882" s="184">
        <v>9.4463000000000008</v>
      </c>
      <c r="L882" s="184">
        <v>21.012699999999999</v>
      </c>
      <c r="M882" s="184">
        <v>49.465299999999999</v>
      </c>
      <c r="N882" s="184">
        <v>55.718000000000004</v>
      </c>
      <c r="O882" s="184">
        <v>9.6758000000000006</v>
      </c>
      <c r="P882" s="184">
        <v>10.680899999999999</v>
      </c>
      <c r="Q882" s="184">
        <v>12.0716</v>
      </c>
      <c r="R882" s="184">
        <v>11.201000000000001</v>
      </c>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1883</v>
      </c>
      <c r="C883" s="180">
        <v>148411</v>
      </c>
      <c r="D883" s="183">
        <v>44377</v>
      </c>
      <c r="E883" s="184">
        <v>14.4556</v>
      </c>
      <c r="F883" s="184">
        <v>-0.11609999999999999</v>
      </c>
      <c r="G883" s="184">
        <v>-0.70479999999999998</v>
      </c>
      <c r="H883" s="184">
        <v>0.81599999999999995</v>
      </c>
      <c r="I883" s="184">
        <v>0.49080000000000001</v>
      </c>
      <c r="J883" s="184">
        <v>4.1928000000000001</v>
      </c>
      <c r="K883" s="184">
        <v>7.3696000000000002</v>
      </c>
      <c r="L883" s="184">
        <v>13.9367</v>
      </c>
      <c r="M883" s="184">
        <v>42.971899999999998</v>
      </c>
      <c r="N883" s="184"/>
      <c r="O883" s="184"/>
      <c r="P883" s="184"/>
      <c r="Q883" s="184">
        <v>44.555999999999997</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831</v>
      </c>
      <c r="C884" s="180">
        <v>148409</v>
      </c>
      <c r="D884" s="183">
        <v>44377</v>
      </c>
      <c r="E884" s="184">
        <v>14.2339</v>
      </c>
      <c r="F884" s="184">
        <v>-0.12</v>
      </c>
      <c r="G884" s="184">
        <v>-0.72599999999999998</v>
      </c>
      <c r="H884" s="184">
        <v>0.78600000000000003</v>
      </c>
      <c r="I884" s="184">
        <v>0.42830000000000001</v>
      </c>
      <c r="J884" s="184">
        <v>4.0399000000000003</v>
      </c>
      <c r="K884" s="184">
        <v>6.931</v>
      </c>
      <c r="L884" s="184">
        <v>12.999700000000001</v>
      </c>
      <c r="M884" s="184">
        <v>41.2149</v>
      </c>
      <c r="N884" s="184"/>
      <c r="O884" s="184"/>
      <c r="P884" s="184"/>
      <c r="Q884" s="184">
        <v>42.338999999999999</v>
      </c>
      <c r="R884" s="184"/>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832</v>
      </c>
      <c r="C885" s="180">
        <v>111957</v>
      </c>
      <c r="D885" s="183">
        <v>44377</v>
      </c>
      <c r="E885" s="184">
        <v>43.62</v>
      </c>
      <c r="F885" s="184">
        <v>-0.22869999999999999</v>
      </c>
      <c r="G885" s="184">
        <v>-0.31990000000000002</v>
      </c>
      <c r="H885" s="184">
        <v>1.6782999999999999</v>
      </c>
      <c r="I885" s="184">
        <v>0.2298</v>
      </c>
      <c r="J885" s="184">
        <v>2.8531</v>
      </c>
      <c r="K885" s="184">
        <v>10.290800000000001</v>
      </c>
      <c r="L885" s="184">
        <v>20.2315</v>
      </c>
      <c r="M885" s="184">
        <v>44.7727</v>
      </c>
      <c r="N885" s="184">
        <v>53.591500000000003</v>
      </c>
      <c r="O885" s="184">
        <v>14.3256</v>
      </c>
      <c r="P885" s="184">
        <v>13.083500000000001</v>
      </c>
      <c r="Q885" s="184">
        <v>12.946400000000001</v>
      </c>
      <c r="R885" s="184">
        <v>19.736699999999999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833</v>
      </c>
      <c r="C886" s="180">
        <v>120722</v>
      </c>
      <c r="D886" s="183">
        <v>44377</v>
      </c>
      <c r="E886" s="184">
        <v>47.56</v>
      </c>
      <c r="F886" s="184">
        <v>-0.23080000000000001</v>
      </c>
      <c r="G886" s="184">
        <v>-0.29349999999999998</v>
      </c>
      <c r="H886" s="184">
        <v>1.7109000000000001</v>
      </c>
      <c r="I886" s="184">
        <v>0.27410000000000001</v>
      </c>
      <c r="J886" s="184">
        <v>2.9660000000000002</v>
      </c>
      <c r="K886" s="184">
        <v>10.604699999999999</v>
      </c>
      <c r="L886" s="184">
        <v>20.956299999999999</v>
      </c>
      <c r="M886" s="184">
        <v>46.068800000000003</v>
      </c>
      <c r="N886" s="184">
        <v>55.4756</v>
      </c>
      <c r="O886" s="184">
        <v>15.5783</v>
      </c>
      <c r="P886" s="184">
        <v>14.3467</v>
      </c>
      <c r="Q886" s="184">
        <v>14.271800000000001</v>
      </c>
      <c r="R886" s="184">
        <v>21.061800000000002</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834</v>
      </c>
      <c r="C887" s="180">
        <v>141920</v>
      </c>
      <c r="D887" s="183">
        <v>44377</v>
      </c>
      <c r="E887" s="184">
        <v>14.18</v>
      </c>
      <c r="F887" s="184">
        <v>0</v>
      </c>
      <c r="G887" s="184">
        <v>-0.56100000000000005</v>
      </c>
      <c r="H887" s="184">
        <v>0.49609999999999999</v>
      </c>
      <c r="I887" s="184">
        <v>7.0599999999999996E-2</v>
      </c>
      <c r="J887" s="184">
        <v>3.2774999999999999</v>
      </c>
      <c r="K887" s="184">
        <v>7.1806999999999999</v>
      </c>
      <c r="L887" s="184">
        <v>11.303000000000001</v>
      </c>
      <c r="M887" s="184">
        <v>36.608899999999998</v>
      </c>
      <c r="N887" s="184">
        <v>47.554600000000001</v>
      </c>
      <c r="O887" s="184">
        <v>12.2478</v>
      </c>
      <c r="P887" s="184"/>
      <c r="Q887" s="184">
        <v>10.1309</v>
      </c>
      <c r="R887" s="184">
        <v>17.199400000000001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835</v>
      </c>
      <c r="C888" s="180">
        <v>141919</v>
      </c>
      <c r="D888" s="183">
        <v>44377</v>
      </c>
      <c r="E888" s="184">
        <v>13.39</v>
      </c>
      <c r="F888" s="184">
        <v>0</v>
      </c>
      <c r="G888" s="184">
        <v>-0.59389999999999998</v>
      </c>
      <c r="H888" s="184">
        <v>0.4501</v>
      </c>
      <c r="I888" s="184">
        <v>7.4700000000000003E-2</v>
      </c>
      <c r="J888" s="184">
        <v>3.2382</v>
      </c>
      <c r="K888" s="184">
        <v>6.9489000000000001</v>
      </c>
      <c r="L888" s="184">
        <v>10.752700000000001</v>
      </c>
      <c r="M888" s="184">
        <v>35.801200000000001</v>
      </c>
      <c r="N888" s="184">
        <v>46.338799999999999</v>
      </c>
      <c r="O888" s="184">
        <v>10.7186</v>
      </c>
      <c r="P888" s="184"/>
      <c r="Q888" s="184">
        <v>8.4001999999999999</v>
      </c>
      <c r="R888" s="184">
        <v>16.109500000000001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836</v>
      </c>
      <c r="C889" s="180">
        <v>118421</v>
      </c>
      <c r="D889" s="183">
        <v>44377</v>
      </c>
      <c r="E889" s="184">
        <v>55.22</v>
      </c>
      <c r="F889" s="184">
        <v>-1.8100000000000002E-2</v>
      </c>
      <c r="G889" s="184">
        <v>-0.70130000000000003</v>
      </c>
      <c r="H889" s="184">
        <v>0.87690000000000001</v>
      </c>
      <c r="I889" s="184">
        <v>0.27239999999999998</v>
      </c>
      <c r="J889" s="184">
        <v>2.8304999999999998</v>
      </c>
      <c r="K889" s="184">
        <v>7.4946000000000002</v>
      </c>
      <c r="L889" s="184">
        <v>12.487299999999999</v>
      </c>
      <c r="M889" s="184">
        <v>28.031500000000001</v>
      </c>
      <c r="N889" s="184">
        <v>48.520699999999998</v>
      </c>
      <c r="O889" s="184">
        <v>9.5153999999999996</v>
      </c>
      <c r="P889" s="184">
        <v>15.3346</v>
      </c>
      <c r="Q889" s="184">
        <v>12.706099999999999</v>
      </c>
      <c r="R889" s="184">
        <v>17.096900000000002</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837</v>
      </c>
      <c r="C890" s="180">
        <v>108592</v>
      </c>
      <c r="D890" s="183">
        <v>44377</v>
      </c>
      <c r="E890" s="184">
        <v>49.45</v>
      </c>
      <c r="F890" s="184">
        <v>-2.0199999999999999E-2</v>
      </c>
      <c r="G890" s="184">
        <v>-0.72270000000000001</v>
      </c>
      <c r="H890" s="184">
        <v>0.83609999999999995</v>
      </c>
      <c r="I890" s="184">
        <v>0.22289999999999999</v>
      </c>
      <c r="J890" s="184">
        <v>2.6999</v>
      </c>
      <c r="K890" s="184">
        <v>7.1273999999999997</v>
      </c>
      <c r="L890" s="184">
        <v>11.7262</v>
      </c>
      <c r="M890" s="184">
        <v>26.729900000000001</v>
      </c>
      <c r="N890" s="184">
        <v>46.518500000000003</v>
      </c>
      <c r="O890" s="184">
        <v>8.0418000000000003</v>
      </c>
      <c r="P890" s="184">
        <v>13.633100000000001</v>
      </c>
      <c r="Q890" s="184">
        <v>11.011100000000001</v>
      </c>
      <c r="R890" s="184">
        <v>15.5379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838</v>
      </c>
      <c r="C891" s="180">
        <v>131580</v>
      </c>
      <c r="D891" s="183">
        <v>44377</v>
      </c>
      <c r="E891" s="184">
        <v>28.6447</v>
      </c>
      <c r="F891" s="184">
        <v>1.15E-2</v>
      </c>
      <c r="G891" s="184">
        <v>-0.17460000000000001</v>
      </c>
      <c r="H891" s="184">
        <v>1.8982000000000001</v>
      </c>
      <c r="I891" s="184">
        <v>0.69920000000000004</v>
      </c>
      <c r="J891" s="184">
        <v>5.2236000000000002</v>
      </c>
      <c r="K891" s="184">
        <v>10.0517</v>
      </c>
      <c r="L891" s="184">
        <v>17.832899999999999</v>
      </c>
      <c r="M891" s="184">
        <v>46.1569</v>
      </c>
      <c r="N891" s="184">
        <v>63.6036</v>
      </c>
      <c r="O891" s="184">
        <v>23.6829</v>
      </c>
      <c r="P891" s="184">
        <v>20.178899999999999</v>
      </c>
      <c r="Q891" s="184">
        <v>17.087299999999999</v>
      </c>
      <c r="R891" s="184">
        <v>26.948599999999999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839</v>
      </c>
      <c r="C892" s="180">
        <v>131578</v>
      </c>
      <c r="D892" s="183">
        <v>44377</v>
      </c>
      <c r="E892" s="184">
        <v>26.3293</v>
      </c>
      <c r="F892" s="184">
        <v>8.3999999999999995E-3</v>
      </c>
      <c r="G892" s="184">
        <v>-0.1903</v>
      </c>
      <c r="H892" s="184">
        <v>1.8757999999999999</v>
      </c>
      <c r="I892" s="184">
        <v>0.65449999999999997</v>
      </c>
      <c r="J892" s="184">
        <v>5.1132999999999997</v>
      </c>
      <c r="K892" s="184">
        <v>9.7278000000000002</v>
      </c>
      <c r="L892" s="184">
        <v>17.231200000000001</v>
      </c>
      <c r="M892" s="184">
        <v>44.946800000000003</v>
      </c>
      <c r="N892" s="184">
        <v>61.703099999999999</v>
      </c>
      <c r="O892" s="184">
        <v>21.99</v>
      </c>
      <c r="P892" s="184">
        <v>18.616199999999999</v>
      </c>
      <c r="Q892" s="184">
        <v>15.6173</v>
      </c>
      <c r="R892" s="184">
        <v>25.297000000000001</v>
      </c>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1884</v>
      </c>
      <c r="C893" s="180">
        <v>148481</v>
      </c>
      <c r="D893" s="183">
        <v>44377</v>
      </c>
      <c r="E893" s="184">
        <v>13.8</v>
      </c>
      <c r="F893" s="184">
        <v>0.21790000000000001</v>
      </c>
      <c r="G893" s="184">
        <v>0.29070000000000001</v>
      </c>
      <c r="H893" s="184">
        <v>2.298</v>
      </c>
      <c r="I893" s="184">
        <v>1.4705999999999999</v>
      </c>
      <c r="J893" s="184">
        <v>3.9157000000000002</v>
      </c>
      <c r="K893" s="184">
        <v>10.1357</v>
      </c>
      <c r="L893" s="184">
        <v>18.454899999999999</v>
      </c>
      <c r="M893" s="184">
        <v>38</v>
      </c>
      <c r="N893" s="184"/>
      <c r="O893" s="184"/>
      <c r="P893" s="184"/>
      <c r="Q893" s="184">
        <v>38</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1885</v>
      </c>
      <c r="C894" s="180">
        <v>148483</v>
      </c>
      <c r="D894" s="183">
        <v>44377</v>
      </c>
      <c r="E894" s="184">
        <v>13.61</v>
      </c>
      <c r="F894" s="184">
        <v>0.22090000000000001</v>
      </c>
      <c r="G894" s="184">
        <v>0.22090000000000001</v>
      </c>
      <c r="H894" s="184">
        <v>2.2538999999999998</v>
      </c>
      <c r="I894" s="184">
        <v>1.3403</v>
      </c>
      <c r="J894" s="184">
        <v>3.7347999999999999</v>
      </c>
      <c r="K894" s="184">
        <v>9.5813000000000006</v>
      </c>
      <c r="L894" s="184">
        <v>17.3276</v>
      </c>
      <c r="M894" s="184">
        <v>36.1</v>
      </c>
      <c r="N894" s="184"/>
      <c r="O894" s="184"/>
      <c r="P894" s="184"/>
      <c r="Q894" s="184">
        <v>36.1</v>
      </c>
      <c r="R894" s="184"/>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840</v>
      </c>
      <c r="C895" s="180">
        <v>107410</v>
      </c>
      <c r="D895" s="183">
        <v>44377</v>
      </c>
      <c r="E895" s="184">
        <v>10.4763</v>
      </c>
      <c r="F895" s="184">
        <v>-0.49769999999999998</v>
      </c>
      <c r="G895" s="184">
        <v>-1.0344</v>
      </c>
      <c r="H895" s="184">
        <v>-0.1573</v>
      </c>
      <c r="I895" s="184">
        <v>-0.28270000000000001</v>
      </c>
      <c r="J895" s="184">
        <v>1.9006000000000001</v>
      </c>
      <c r="K895" s="184">
        <v>3.3818000000000001</v>
      </c>
      <c r="L895" s="184">
        <v>5.1235999999999997</v>
      </c>
      <c r="M895" s="184">
        <v>35.749099999999999</v>
      </c>
      <c r="N895" s="184">
        <v>38.4435</v>
      </c>
      <c r="O895" s="184">
        <v>7.2973999999999997</v>
      </c>
      <c r="P895" s="184">
        <v>11.398</v>
      </c>
      <c r="Q895" s="184">
        <v>0.34970000000000001</v>
      </c>
      <c r="R895" s="184">
        <v>7.0309999999999997</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841</v>
      </c>
      <c r="C896" s="180">
        <v>120488</v>
      </c>
      <c r="D896" s="183">
        <v>44377</v>
      </c>
      <c r="E896" s="184">
        <v>11.6753</v>
      </c>
      <c r="F896" s="184">
        <v>-0.49519999999999997</v>
      </c>
      <c r="G896" s="184">
        <v>-1.0199</v>
      </c>
      <c r="H896" s="184">
        <v>-0.13600000000000001</v>
      </c>
      <c r="I896" s="184">
        <v>-0.24010000000000001</v>
      </c>
      <c r="J896" s="184">
        <v>2.0024000000000002</v>
      </c>
      <c r="K896" s="184">
        <v>3.6688999999999998</v>
      </c>
      <c r="L896" s="184">
        <v>5.7019000000000002</v>
      </c>
      <c r="M896" s="184">
        <v>36.8718</v>
      </c>
      <c r="N896" s="184">
        <v>40.048699999999997</v>
      </c>
      <c r="O896" s="184">
        <v>8.9305000000000003</v>
      </c>
      <c r="P896" s="184">
        <v>12.916600000000001</v>
      </c>
      <c r="Q896" s="184">
        <v>13.8209</v>
      </c>
      <c r="R896" s="184">
        <v>8.6081000000000003</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842</v>
      </c>
      <c r="C897" s="180">
        <v>147473</v>
      </c>
      <c r="D897" s="183">
        <v>44377</v>
      </c>
      <c r="E897" s="184">
        <v>15.182</v>
      </c>
      <c r="F897" s="184">
        <v>-0.18410000000000001</v>
      </c>
      <c r="G897" s="184">
        <v>-0.36749999999999999</v>
      </c>
      <c r="H897" s="184">
        <v>0.8972</v>
      </c>
      <c r="I897" s="184">
        <v>0.25090000000000001</v>
      </c>
      <c r="J897" s="184">
        <v>4.4729000000000001</v>
      </c>
      <c r="K897" s="184">
        <v>8.2110000000000003</v>
      </c>
      <c r="L897" s="184">
        <v>20.377400000000002</v>
      </c>
      <c r="M897" s="184">
        <v>43.415799999999997</v>
      </c>
      <c r="N897" s="184">
        <v>57.669499999999999</v>
      </c>
      <c r="O897" s="184"/>
      <c r="P897" s="184"/>
      <c r="Q897" s="184">
        <v>23.7561</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843</v>
      </c>
      <c r="C898" s="180">
        <v>147477</v>
      </c>
      <c r="D898" s="183">
        <v>44377</v>
      </c>
      <c r="E898" s="184">
        <v>14.67</v>
      </c>
      <c r="F898" s="184">
        <v>-0.1837</v>
      </c>
      <c r="G898" s="184">
        <v>-0.38700000000000001</v>
      </c>
      <c r="H898" s="184">
        <v>0.87329999999999997</v>
      </c>
      <c r="I898" s="184">
        <v>0.19120000000000001</v>
      </c>
      <c r="J898" s="184">
        <v>4.3163</v>
      </c>
      <c r="K898" s="184">
        <v>7.7567000000000004</v>
      </c>
      <c r="L898" s="184">
        <v>19.3459</v>
      </c>
      <c r="M898" s="184">
        <v>41.575000000000003</v>
      </c>
      <c r="N898" s="184">
        <v>54.959299999999999</v>
      </c>
      <c r="O898" s="184"/>
      <c r="P898" s="184"/>
      <c r="Q898" s="184">
        <v>21.607600000000001</v>
      </c>
      <c r="R898" s="184"/>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844</v>
      </c>
      <c r="C899" s="180">
        <v>145376</v>
      </c>
      <c r="D899" s="183">
        <v>44377</v>
      </c>
      <c r="E899" s="184">
        <v>15.692</v>
      </c>
      <c r="F899" s="184">
        <v>0.2107</v>
      </c>
      <c r="G899" s="184">
        <v>-9.5500000000000002E-2</v>
      </c>
      <c r="H899" s="184">
        <v>0.8548</v>
      </c>
      <c r="I899" s="184">
        <v>0.95209999999999995</v>
      </c>
      <c r="J899" s="184">
        <v>5.4428000000000001</v>
      </c>
      <c r="K899" s="184">
        <v>9.8726000000000003</v>
      </c>
      <c r="L899" s="184">
        <v>17.1569</v>
      </c>
      <c r="M899" s="184">
        <v>32.668199999999999</v>
      </c>
      <c r="N899" s="184">
        <v>50.392899999999997</v>
      </c>
      <c r="O899" s="184"/>
      <c r="P899" s="184"/>
      <c r="Q899" s="184">
        <v>18.517800000000001</v>
      </c>
      <c r="R899" s="184">
        <v>19.470300000000002</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845</v>
      </c>
      <c r="C900" s="180">
        <v>145378</v>
      </c>
      <c r="D900" s="183">
        <v>44377</v>
      </c>
      <c r="E900" s="184">
        <v>15.231999999999999</v>
      </c>
      <c r="F900" s="184">
        <v>0.21709999999999999</v>
      </c>
      <c r="G900" s="184">
        <v>-0.10489999999999999</v>
      </c>
      <c r="H900" s="184">
        <v>0.83409999999999995</v>
      </c>
      <c r="I900" s="184">
        <v>0.90759999999999996</v>
      </c>
      <c r="J900" s="184">
        <v>5.3315999999999999</v>
      </c>
      <c r="K900" s="184">
        <v>9.5433000000000003</v>
      </c>
      <c r="L900" s="184">
        <v>16.470400000000001</v>
      </c>
      <c r="M900" s="184">
        <v>31.514399999999998</v>
      </c>
      <c r="N900" s="184">
        <v>48.677399999999999</v>
      </c>
      <c r="O900" s="184"/>
      <c r="P900" s="184"/>
      <c r="Q900" s="184">
        <v>17.195599999999999</v>
      </c>
      <c r="R900" s="184">
        <v>18.110499999999998</v>
      </c>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1886</v>
      </c>
      <c r="C901" s="180">
        <v>148567</v>
      </c>
      <c r="D901" s="183">
        <v>44377</v>
      </c>
      <c r="E901" s="184">
        <v>13.6412</v>
      </c>
      <c r="F901" s="184">
        <v>7.9200000000000007E-2</v>
      </c>
      <c r="G901" s="184">
        <v>-0.40450000000000003</v>
      </c>
      <c r="H901" s="184">
        <v>0.88</v>
      </c>
      <c r="I901" s="184">
        <v>0.97260000000000002</v>
      </c>
      <c r="J901" s="184">
        <v>4.1249000000000002</v>
      </c>
      <c r="K901" s="184">
        <v>11.934200000000001</v>
      </c>
      <c r="L901" s="184">
        <v>26.524100000000001</v>
      </c>
      <c r="M901" s="184"/>
      <c r="N901" s="184"/>
      <c r="O901" s="184"/>
      <c r="P901" s="184"/>
      <c r="Q901" s="184">
        <v>36.411999999999999</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1887</v>
      </c>
      <c r="C902" s="180">
        <v>148571</v>
      </c>
      <c r="D902" s="183">
        <v>44377</v>
      </c>
      <c r="E902" s="184">
        <v>13.462899999999999</v>
      </c>
      <c r="F902" s="184">
        <v>7.3599999999999999E-2</v>
      </c>
      <c r="G902" s="184">
        <v>-0.43340000000000001</v>
      </c>
      <c r="H902" s="184">
        <v>0.83889999999999998</v>
      </c>
      <c r="I902" s="184">
        <v>0.89029999999999998</v>
      </c>
      <c r="J902" s="184">
        <v>3.9285000000000001</v>
      </c>
      <c r="K902" s="184">
        <v>11.354699999999999</v>
      </c>
      <c r="L902" s="184">
        <v>25.1874</v>
      </c>
      <c r="M902" s="184"/>
      <c r="N902" s="184"/>
      <c r="O902" s="184"/>
      <c r="P902" s="184"/>
      <c r="Q902" s="184">
        <v>34.628999999999998</v>
      </c>
      <c r="R902" s="184"/>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846</v>
      </c>
      <c r="C903" s="180">
        <v>147206</v>
      </c>
      <c r="D903" s="183">
        <v>44377</v>
      </c>
      <c r="E903" s="184">
        <v>17.923999999999999</v>
      </c>
      <c r="F903" s="184">
        <v>9.4899999999999998E-2</v>
      </c>
      <c r="G903" s="184">
        <v>-0.55479999999999996</v>
      </c>
      <c r="H903" s="184">
        <v>1.5179</v>
      </c>
      <c r="I903" s="184">
        <v>1.4892000000000001</v>
      </c>
      <c r="J903" s="184">
        <v>5.4911000000000003</v>
      </c>
      <c r="K903" s="184">
        <v>9.6470000000000002</v>
      </c>
      <c r="L903" s="184">
        <v>21.940300000000001</v>
      </c>
      <c r="M903" s="184">
        <v>47.4741</v>
      </c>
      <c r="N903" s="184">
        <v>67.780600000000007</v>
      </c>
      <c r="O903" s="184"/>
      <c r="P903" s="184"/>
      <c r="Q903" s="184">
        <v>31.492000000000001</v>
      </c>
      <c r="R903" s="184">
        <v>29.2425</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847</v>
      </c>
      <c r="C904" s="180">
        <v>147203</v>
      </c>
      <c r="D904" s="183">
        <v>44377</v>
      </c>
      <c r="E904" s="184">
        <v>17.315999999999999</v>
      </c>
      <c r="F904" s="184">
        <v>8.6699999999999999E-2</v>
      </c>
      <c r="G904" s="184">
        <v>-0.57420000000000004</v>
      </c>
      <c r="H904" s="184">
        <v>1.4886999999999999</v>
      </c>
      <c r="I904" s="184">
        <v>1.4292</v>
      </c>
      <c r="J904" s="184">
        <v>5.3540999999999999</v>
      </c>
      <c r="K904" s="184">
        <v>9.2423000000000002</v>
      </c>
      <c r="L904" s="184">
        <v>21.023199999999999</v>
      </c>
      <c r="M904" s="184">
        <v>45.806699999999999</v>
      </c>
      <c r="N904" s="184">
        <v>65.228999999999999</v>
      </c>
      <c r="O904" s="184"/>
      <c r="P904" s="184"/>
      <c r="Q904" s="184">
        <v>29.380299999999998</v>
      </c>
      <c r="R904" s="184">
        <v>27.182600000000001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848</v>
      </c>
      <c r="C905" s="180">
        <v>122389</v>
      </c>
      <c r="D905" s="183">
        <v>44377</v>
      </c>
      <c r="E905" s="184">
        <v>35.207999999999998</v>
      </c>
      <c r="F905" s="184">
        <v>-0.18540000000000001</v>
      </c>
      <c r="G905" s="184">
        <v>-1.3096000000000001</v>
      </c>
      <c r="H905" s="184">
        <v>0.1234</v>
      </c>
      <c r="I905" s="184">
        <v>0.47970000000000002</v>
      </c>
      <c r="J905" s="184">
        <v>2.3872</v>
      </c>
      <c r="K905" s="184">
        <v>5.7396000000000003</v>
      </c>
      <c r="L905" s="184">
        <v>11.7094</v>
      </c>
      <c r="M905" s="184">
        <v>38.829500000000003</v>
      </c>
      <c r="N905" s="184">
        <v>48.0366</v>
      </c>
      <c r="O905" s="184">
        <v>15.2859</v>
      </c>
      <c r="P905" s="184">
        <v>16.197700000000001</v>
      </c>
      <c r="Q905" s="184">
        <v>16.729299999999999</v>
      </c>
      <c r="R905" s="184">
        <v>20.1174</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849</v>
      </c>
      <c r="C906" s="180">
        <v>122387</v>
      </c>
      <c r="D906" s="183">
        <v>44377</v>
      </c>
      <c r="E906" s="184">
        <v>31.5718</v>
      </c>
      <c r="F906" s="184">
        <v>-0.18909999999999999</v>
      </c>
      <c r="G906" s="184">
        <v>-1.3267</v>
      </c>
      <c r="H906" s="184">
        <v>9.8900000000000002E-2</v>
      </c>
      <c r="I906" s="184">
        <v>0.43130000000000002</v>
      </c>
      <c r="J906" s="184">
        <v>2.2717000000000001</v>
      </c>
      <c r="K906" s="184">
        <v>5.4184999999999999</v>
      </c>
      <c r="L906" s="184">
        <v>11.057600000000001</v>
      </c>
      <c r="M906" s="184">
        <v>37.619900000000001</v>
      </c>
      <c r="N906" s="184">
        <v>46.2301</v>
      </c>
      <c r="O906" s="184">
        <v>13.889699999999999</v>
      </c>
      <c r="P906" s="184">
        <v>14.7197</v>
      </c>
      <c r="Q906" s="184">
        <v>15.1759</v>
      </c>
      <c r="R906" s="184">
        <v>18.658799999999999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850</v>
      </c>
      <c r="C907" s="180">
        <v>104637</v>
      </c>
      <c r="D907" s="183">
        <v>44377</v>
      </c>
      <c r="E907" s="184">
        <v>68.956000000000003</v>
      </c>
      <c r="F907" s="184">
        <v>-4.4000000000000003E-3</v>
      </c>
      <c r="G907" s="184">
        <v>-0.3</v>
      </c>
      <c r="H907" s="184">
        <v>0.79990000000000006</v>
      </c>
      <c r="I907" s="184">
        <v>-0.52439999999999998</v>
      </c>
      <c r="J907" s="184">
        <v>2.1316000000000002</v>
      </c>
      <c r="K907" s="184">
        <v>7.8958000000000004</v>
      </c>
      <c r="L907" s="184">
        <v>24.8886</v>
      </c>
      <c r="M907" s="184">
        <v>56.944699999999997</v>
      </c>
      <c r="N907" s="184">
        <v>72.164500000000004</v>
      </c>
      <c r="O907" s="184">
        <v>15.1075</v>
      </c>
      <c r="P907" s="184">
        <v>14.172599999999999</v>
      </c>
      <c r="Q907" s="184">
        <v>14.222300000000001</v>
      </c>
      <c r="R907" s="184">
        <v>19.730399999999999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851</v>
      </c>
      <c r="C908" s="180">
        <v>118692</v>
      </c>
      <c r="D908" s="183">
        <v>44377</v>
      </c>
      <c r="E908" s="184">
        <v>73.770499999999998</v>
      </c>
      <c r="F908" s="184">
        <v>-2.2000000000000001E-3</v>
      </c>
      <c r="G908" s="184">
        <v>-0.28920000000000001</v>
      </c>
      <c r="H908" s="184">
        <v>0.81420000000000003</v>
      </c>
      <c r="I908" s="184">
        <v>-0.49809999999999999</v>
      </c>
      <c r="J908" s="184">
        <v>2.1949999999999998</v>
      </c>
      <c r="K908" s="184">
        <v>8.0786999999999995</v>
      </c>
      <c r="L908" s="184">
        <v>25.302800000000001</v>
      </c>
      <c r="M908" s="184">
        <v>57.749899999999997</v>
      </c>
      <c r="N908" s="184">
        <v>73.319100000000006</v>
      </c>
      <c r="O908" s="184">
        <v>15.896599999999999</v>
      </c>
      <c r="P908" s="184">
        <v>15.119</v>
      </c>
      <c r="Q908" s="184">
        <v>18.616700000000002</v>
      </c>
      <c r="R908" s="184">
        <v>20.5245</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852</v>
      </c>
      <c r="C909" s="180">
        <v>103335</v>
      </c>
      <c r="D909" s="183">
        <v>44377</v>
      </c>
      <c r="E909" s="184">
        <v>99.68</v>
      </c>
      <c r="F909" s="184">
        <v>0.1105</v>
      </c>
      <c r="G909" s="184">
        <v>-0.37980000000000003</v>
      </c>
      <c r="H909" s="184">
        <v>1.2391000000000001</v>
      </c>
      <c r="I909" s="184">
        <v>1.1672</v>
      </c>
      <c r="J909" s="184">
        <v>4.2351000000000001</v>
      </c>
      <c r="K909" s="184">
        <v>11.4864</v>
      </c>
      <c r="L909" s="184">
        <v>21.338999999999999</v>
      </c>
      <c r="M909" s="184">
        <v>48.003</v>
      </c>
      <c r="N909" s="184">
        <v>58.574599999999997</v>
      </c>
      <c r="O909" s="184">
        <v>18.145</v>
      </c>
      <c r="P909" s="184">
        <v>16.186499999999999</v>
      </c>
      <c r="Q909" s="184">
        <v>15.833399999999999</v>
      </c>
      <c r="R909" s="184">
        <v>23.822700000000001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853</v>
      </c>
      <c r="C910" s="180">
        <v>119464</v>
      </c>
      <c r="D910" s="183">
        <v>44377</v>
      </c>
      <c r="E910" s="184">
        <v>105.87</v>
      </c>
      <c r="F910" s="184">
        <v>0.104</v>
      </c>
      <c r="G910" s="184">
        <v>-0.36699999999999999</v>
      </c>
      <c r="H910" s="184">
        <v>1.2528999999999999</v>
      </c>
      <c r="I910" s="184">
        <v>1.2044999999999999</v>
      </c>
      <c r="J910" s="184">
        <v>4.3156999999999996</v>
      </c>
      <c r="K910" s="184">
        <v>11.7479</v>
      </c>
      <c r="L910" s="184">
        <v>21.899799999999999</v>
      </c>
      <c r="M910" s="184">
        <v>49.028700000000001</v>
      </c>
      <c r="N910" s="184">
        <v>60.0212</v>
      </c>
      <c r="O910" s="184">
        <v>19.072700000000001</v>
      </c>
      <c r="P910" s="184">
        <v>17.0717</v>
      </c>
      <c r="Q910" s="184">
        <v>15.5441</v>
      </c>
      <c r="R910" s="184">
        <v>24.8004</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854</v>
      </c>
      <c r="C911" s="180">
        <v>109275</v>
      </c>
      <c r="D911" s="183">
        <v>44377</v>
      </c>
      <c r="E911" s="184">
        <v>49.538899999999998</v>
      </c>
      <c r="F911" s="184">
        <v>-0.1797</v>
      </c>
      <c r="G911" s="184">
        <v>-0.75790000000000002</v>
      </c>
      <c r="H911" s="184">
        <v>0.54049999999999998</v>
      </c>
      <c r="I911" s="184">
        <v>-1.5294000000000001</v>
      </c>
      <c r="J911" s="184">
        <v>-0.84760000000000002</v>
      </c>
      <c r="K911" s="184">
        <v>11.6065</v>
      </c>
      <c r="L911" s="184">
        <v>25.274100000000001</v>
      </c>
      <c r="M911" s="184">
        <v>54.3446</v>
      </c>
      <c r="N911" s="184">
        <v>67.505499999999998</v>
      </c>
      <c r="O911" s="184">
        <v>16.4129</v>
      </c>
      <c r="P911" s="184">
        <v>15.1092</v>
      </c>
      <c r="Q911" s="184">
        <v>13.1843</v>
      </c>
      <c r="R911" s="184">
        <v>24.142900000000001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855</v>
      </c>
      <c r="C912" s="180">
        <v>120834</v>
      </c>
      <c r="D912" s="183">
        <v>44377</v>
      </c>
      <c r="E912" s="184">
        <v>51.263199999999998</v>
      </c>
      <c r="F912" s="184">
        <v>-0.1741</v>
      </c>
      <c r="G912" s="184">
        <v>-0.73009999999999997</v>
      </c>
      <c r="H912" s="184">
        <v>0.57979999999999998</v>
      </c>
      <c r="I912" s="184">
        <v>-1.4504999999999999</v>
      </c>
      <c r="J912" s="184">
        <v>-0.64439999999999997</v>
      </c>
      <c r="K912" s="184">
        <v>12.339499999999999</v>
      </c>
      <c r="L912" s="184">
        <v>26.7194</v>
      </c>
      <c r="M912" s="184">
        <v>56.881900000000002</v>
      </c>
      <c r="N912" s="184">
        <v>71.0107</v>
      </c>
      <c r="O912" s="184">
        <v>18.043600000000001</v>
      </c>
      <c r="P912" s="184">
        <v>16.143799999999999</v>
      </c>
      <c r="Q912" s="184">
        <v>17.981400000000001</v>
      </c>
      <c r="R912" s="184">
        <v>26.367899999999999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856</v>
      </c>
      <c r="C913" s="180">
        <v>119727</v>
      </c>
      <c r="D913" s="183">
        <v>44377</v>
      </c>
      <c r="E913" s="184">
        <v>227.42230000000001</v>
      </c>
      <c r="F913" s="184">
        <v>0.47660000000000002</v>
      </c>
      <c r="G913" s="184">
        <v>0.29249999999999998</v>
      </c>
      <c r="H913" s="184">
        <v>0.42780000000000001</v>
      </c>
      <c r="I913" s="184">
        <v>0.48359999999999997</v>
      </c>
      <c r="J913" s="184">
        <v>5.3875000000000002</v>
      </c>
      <c r="K913" s="184">
        <v>12.216900000000001</v>
      </c>
      <c r="L913" s="184">
        <v>20.220400000000001</v>
      </c>
      <c r="M913" s="184">
        <v>48.088700000000003</v>
      </c>
      <c r="N913" s="184">
        <v>55.207799999999999</v>
      </c>
      <c r="O913" s="184">
        <v>18.299299999999999</v>
      </c>
      <c r="P913" s="184">
        <v>17.837199999999999</v>
      </c>
      <c r="Q913" s="184">
        <v>16.644100000000002</v>
      </c>
      <c r="R913" s="184">
        <v>21.521899999999999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857</v>
      </c>
      <c r="C914" s="180">
        <v>102756</v>
      </c>
      <c r="D914" s="183">
        <v>44377</v>
      </c>
      <c r="E914" s="184">
        <v>210.24590000000001</v>
      </c>
      <c r="F914" s="184">
        <v>0.47370000000000001</v>
      </c>
      <c r="G914" s="184">
        <v>0.27789999999999998</v>
      </c>
      <c r="H914" s="184">
        <v>0.40739999999999998</v>
      </c>
      <c r="I914" s="184">
        <v>0.4425</v>
      </c>
      <c r="J914" s="184">
        <v>5.2859999999999996</v>
      </c>
      <c r="K914" s="184">
        <v>11.907</v>
      </c>
      <c r="L914" s="184">
        <v>19.565100000000001</v>
      </c>
      <c r="M914" s="184">
        <v>46.895099999999999</v>
      </c>
      <c r="N914" s="184">
        <v>53.571899999999999</v>
      </c>
      <c r="O914" s="184">
        <v>17.095199999999998</v>
      </c>
      <c r="P914" s="184">
        <v>16.685400000000001</v>
      </c>
      <c r="Q914" s="184">
        <v>19.969000000000001</v>
      </c>
      <c r="R914" s="184">
        <v>20.249500000000001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858</v>
      </c>
      <c r="C915" s="180">
        <v>101537</v>
      </c>
      <c r="D915" s="183">
        <v>44377</v>
      </c>
      <c r="E915" s="184">
        <v>245.0033</v>
      </c>
      <c r="F915" s="184">
        <v>-0.1234</v>
      </c>
      <c r="G915" s="184">
        <v>-0.62219999999999998</v>
      </c>
      <c r="H915" s="184">
        <v>0.95450000000000002</v>
      </c>
      <c r="I915" s="184">
        <v>0.2049</v>
      </c>
      <c r="J915" s="184">
        <v>3.0705</v>
      </c>
      <c r="K915" s="184">
        <v>6.4389000000000003</v>
      </c>
      <c r="L915" s="184">
        <v>13.514799999999999</v>
      </c>
      <c r="M915" s="184">
        <v>37.821899999999999</v>
      </c>
      <c r="N915" s="184">
        <v>46.397199999999998</v>
      </c>
      <c r="O915" s="184">
        <v>13.1701</v>
      </c>
      <c r="P915" s="184">
        <v>14.635</v>
      </c>
      <c r="Q915" s="184">
        <v>18.407399999999999</v>
      </c>
      <c r="R915" s="184">
        <v>14.998699999999999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859</v>
      </c>
      <c r="C916" s="180">
        <v>119578</v>
      </c>
      <c r="D916" s="183">
        <v>44377</v>
      </c>
      <c r="E916" s="184">
        <v>260.90780000000001</v>
      </c>
      <c r="F916" s="184">
        <v>-0.1207</v>
      </c>
      <c r="G916" s="184">
        <v>-0.60880000000000001</v>
      </c>
      <c r="H916" s="184">
        <v>0.97360000000000002</v>
      </c>
      <c r="I916" s="184">
        <v>0.24299999999999999</v>
      </c>
      <c r="J916" s="184">
        <v>3.1612</v>
      </c>
      <c r="K916" s="184">
        <v>6.7028999999999996</v>
      </c>
      <c r="L916" s="184">
        <v>14.061199999999999</v>
      </c>
      <c r="M916" s="184">
        <v>38.827599999999997</v>
      </c>
      <c r="N916" s="184">
        <v>47.836500000000001</v>
      </c>
      <c r="O916" s="184">
        <v>14.258900000000001</v>
      </c>
      <c r="P916" s="184">
        <v>15.739800000000001</v>
      </c>
      <c r="Q916" s="184">
        <v>13.1419</v>
      </c>
      <c r="R916" s="184">
        <v>16.0243</v>
      </c>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860</v>
      </c>
      <c r="C917" s="180">
        <v>147757</v>
      </c>
      <c r="D917" s="183">
        <v>44377</v>
      </c>
      <c r="E917" s="184">
        <v>13.798999999999999</v>
      </c>
      <c r="F917" s="184">
        <v>-0.19819999999999999</v>
      </c>
      <c r="G917" s="184">
        <v>-0.62509999999999999</v>
      </c>
      <c r="H917" s="184">
        <v>0.60370000000000001</v>
      </c>
      <c r="I917" s="184">
        <v>0.23319999999999999</v>
      </c>
      <c r="J917" s="184">
        <v>3.4369000000000001</v>
      </c>
      <c r="K917" s="184">
        <v>8.6457999999999995</v>
      </c>
      <c r="L917" s="184">
        <v>19.709199999999999</v>
      </c>
      <c r="M917" s="184">
        <v>47.570300000000003</v>
      </c>
      <c r="N917" s="184">
        <v>62.701000000000001</v>
      </c>
      <c r="O917" s="184"/>
      <c r="P917" s="184"/>
      <c r="Q917" s="184">
        <v>22.767299999999999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861</v>
      </c>
      <c r="C918" s="180">
        <v>147760</v>
      </c>
      <c r="D918" s="183">
        <v>44377</v>
      </c>
      <c r="E918" s="184">
        <v>13.388</v>
      </c>
      <c r="F918" s="184">
        <v>-0.20280000000000001</v>
      </c>
      <c r="G918" s="184">
        <v>-0.64790000000000003</v>
      </c>
      <c r="H918" s="184">
        <v>0.57089999999999996</v>
      </c>
      <c r="I918" s="184">
        <v>0.2336</v>
      </c>
      <c r="J918" s="184">
        <v>3.3447</v>
      </c>
      <c r="K918" s="184">
        <v>8.2462</v>
      </c>
      <c r="L918" s="184">
        <v>18.751100000000001</v>
      </c>
      <c r="M918" s="184">
        <v>45.735599999999998</v>
      </c>
      <c r="N918" s="184">
        <v>60.013399999999997</v>
      </c>
      <c r="O918" s="184"/>
      <c r="P918" s="184"/>
      <c r="Q918" s="184">
        <v>20.4253</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862</v>
      </c>
      <c r="C919" s="180">
        <v>147492</v>
      </c>
      <c r="D919" s="183">
        <v>44377</v>
      </c>
      <c r="E919" s="184">
        <v>16.32</v>
      </c>
      <c r="F919" s="184">
        <v>0.30730000000000002</v>
      </c>
      <c r="G919" s="184">
        <v>0.30730000000000002</v>
      </c>
      <c r="H919" s="184">
        <v>1.4924999999999999</v>
      </c>
      <c r="I919" s="184">
        <v>1.4295</v>
      </c>
      <c r="J919" s="184">
        <v>6.25</v>
      </c>
      <c r="K919" s="184">
        <v>9.4566999999999997</v>
      </c>
      <c r="L919" s="184">
        <v>19.124099999999999</v>
      </c>
      <c r="M919" s="184">
        <v>43.661999999999999</v>
      </c>
      <c r="N919" s="184">
        <v>59.686900000000001</v>
      </c>
      <c r="O919" s="184"/>
      <c r="P919" s="184"/>
      <c r="Q919" s="184">
        <v>29.335100000000001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0" t="s">
        <v>818</v>
      </c>
      <c r="B920" s="180" t="s">
        <v>863</v>
      </c>
      <c r="C920" s="180">
        <v>147490</v>
      </c>
      <c r="D920" s="183">
        <v>44377</v>
      </c>
      <c r="E920" s="184">
        <v>16.04</v>
      </c>
      <c r="F920" s="184">
        <v>0.25</v>
      </c>
      <c r="G920" s="184">
        <v>0.25</v>
      </c>
      <c r="H920" s="184">
        <v>1.4548000000000001</v>
      </c>
      <c r="I920" s="184">
        <v>1.3906000000000001</v>
      </c>
      <c r="J920" s="184">
        <v>6.1548999999999996</v>
      </c>
      <c r="K920" s="184">
        <v>9.1898999999999997</v>
      </c>
      <c r="L920" s="184">
        <v>18.726900000000001</v>
      </c>
      <c r="M920" s="184">
        <v>42.704599999999999</v>
      </c>
      <c r="N920" s="184">
        <v>58.3416</v>
      </c>
      <c r="O920" s="184"/>
      <c r="P920" s="184"/>
      <c r="Q920" s="184">
        <v>28.164899999999999</v>
      </c>
      <c r="R920" s="184"/>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27</v>
      </c>
      <c r="B921" s="180"/>
      <c r="C921" s="180"/>
      <c r="D921" s="180"/>
      <c r="E921" s="180"/>
      <c r="F921" s="186">
        <v>-2.3539999999999991E-2</v>
      </c>
      <c r="G921" s="186">
        <v>-0.436836</v>
      </c>
      <c r="H921" s="186">
        <v>0.92046000000000017</v>
      </c>
      <c r="I921" s="186">
        <v>0.37087399999999993</v>
      </c>
      <c r="J921" s="186">
        <v>3.4926799999999996</v>
      </c>
      <c r="K921" s="186">
        <v>8.930553999999999</v>
      </c>
      <c r="L921" s="186">
        <v>17.401062000000003</v>
      </c>
      <c r="M921" s="186">
        <v>43.447170833333338</v>
      </c>
      <c r="N921" s="186">
        <v>55.313238636363629</v>
      </c>
      <c r="O921" s="186">
        <v>14.404800000000002</v>
      </c>
      <c r="P921" s="186">
        <v>14.971373333333332</v>
      </c>
      <c r="Q921" s="186">
        <v>19.039349999999999</v>
      </c>
      <c r="R921" s="186">
        <v>18.905431578947368</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85" t="s">
        <v>408</v>
      </c>
      <c r="B922" s="180"/>
      <c r="C922" s="180"/>
      <c r="D922" s="180"/>
      <c r="E922" s="180"/>
      <c r="F922" s="186">
        <v>-1.915E-2</v>
      </c>
      <c r="G922" s="186">
        <v>-0.41895000000000004</v>
      </c>
      <c r="H922" s="186">
        <v>0.84684999999999999</v>
      </c>
      <c r="I922" s="186">
        <v>0.3977</v>
      </c>
      <c r="J922" s="186">
        <v>3.4787499999999998</v>
      </c>
      <c r="K922" s="186">
        <v>9.2377500000000001</v>
      </c>
      <c r="L922" s="186">
        <v>18.143899999999999</v>
      </c>
      <c r="M922" s="186">
        <v>42.427050000000001</v>
      </c>
      <c r="N922" s="186">
        <v>54.188599999999994</v>
      </c>
      <c r="O922" s="186">
        <v>14.6029</v>
      </c>
      <c r="P922" s="186">
        <v>14.914449999999999</v>
      </c>
      <c r="Q922" s="186">
        <v>16.686700000000002</v>
      </c>
      <c r="R922" s="186">
        <v>18.384650000000001</v>
      </c>
      <c r="S922" s="119"/>
      <c r="T922" s="119"/>
      <c r="U922" s="119"/>
      <c r="V922" s="119"/>
      <c r="W922" s="119"/>
      <c r="X922" s="119"/>
      <c r="Y922" s="119"/>
      <c r="Z922" s="119"/>
      <c r="AA922" s="119"/>
      <c r="AB922" s="119"/>
      <c r="AC922" s="119"/>
      <c r="AD922" s="119"/>
      <c r="AE922" s="119"/>
      <c r="AF922" s="119"/>
      <c r="AG922" s="119"/>
      <c r="AH922" s="119"/>
    </row>
    <row r="923" spans="1:34" x14ac:dyDescent="0.3">
      <c r="A923" s="129"/>
      <c r="B923" s="129"/>
      <c r="C923" s="129"/>
      <c r="D923" s="129"/>
      <c r="E923" s="129"/>
      <c r="F923" s="129"/>
      <c r="G923" s="129"/>
      <c r="H923" s="129"/>
      <c r="I923" s="129"/>
      <c r="J923" s="129"/>
      <c r="K923" s="129"/>
      <c r="L923" s="129"/>
      <c r="M923" s="129"/>
      <c r="N923" s="129"/>
      <c r="O923" s="129"/>
      <c r="P923" s="129"/>
      <c r="Q923" s="129"/>
      <c r="R923" s="129"/>
      <c r="S923" s="122"/>
      <c r="T923" s="122"/>
      <c r="U923" s="122"/>
      <c r="V923" s="122"/>
      <c r="W923" s="122"/>
      <c r="X923" s="122"/>
      <c r="Y923" s="122"/>
      <c r="Z923" s="122"/>
      <c r="AA923" s="122"/>
      <c r="AB923" s="122"/>
      <c r="AC923" s="122"/>
      <c r="AD923" s="122"/>
      <c r="AE923" s="122"/>
      <c r="AF923" s="122"/>
      <c r="AG923" s="122"/>
      <c r="AH923" s="122"/>
    </row>
    <row r="924" spans="1:34" x14ac:dyDescent="0.3">
      <c r="A924" s="182" t="s">
        <v>864</v>
      </c>
      <c r="B924" s="182"/>
      <c r="C924" s="182"/>
      <c r="D924" s="182"/>
      <c r="E924" s="182"/>
      <c r="F924" s="182"/>
      <c r="G924" s="182"/>
      <c r="H924" s="182"/>
      <c r="I924" s="182"/>
      <c r="J924" s="182"/>
      <c r="K924" s="182"/>
      <c r="L924" s="182"/>
      <c r="M924" s="182"/>
      <c r="N924" s="182"/>
      <c r="O924" s="182"/>
      <c r="P924" s="182"/>
      <c r="Q924" s="182"/>
      <c r="R924" s="182"/>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866</v>
      </c>
      <c r="C925" s="180">
        <v>131301</v>
      </c>
      <c r="D925" s="183">
        <v>44377</v>
      </c>
      <c r="E925" s="184">
        <v>18.105899999999998</v>
      </c>
      <c r="F925" s="184">
        <v>-15.7174</v>
      </c>
      <c r="G925" s="184">
        <v>-10.306900000000001</v>
      </c>
      <c r="H925" s="184">
        <v>-6.2419000000000002</v>
      </c>
      <c r="I925" s="184">
        <v>5.3387000000000002</v>
      </c>
      <c r="J925" s="184">
        <v>1.4374</v>
      </c>
      <c r="K925" s="184">
        <v>8.2698</v>
      </c>
      <c r="L925" s="184">
        <v>3.2679</v>
      </c>
      <c r="M925" s="184">
        <v>5.0404999999999998</v>
      </c>
      <c r="N925" s="184">
        <v>4.0982000000000003</v>
      </c>
      <c r="O925" s="184">
        <v>10.6279</v>
      </c>
      <c r="P925" s="184">
        <v>8.5229999999999997</v>
      </c>
      <c r="Q925" s="184">
        <v>9.1728000000000005</v>
      </c>
      <c r="R925" s="184">
        <v>9.1882999999999999</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867</v>
      </c>
      <c r="C926" s="180">
        <v>131297</v>
      </c>
      <c r="D926" s="183">
        <v>44377</v>
      </c>
      <c r="E926" s="184">
        <v>17.82</v>
      </c>
      <c r="F926" s="184">
        <v>-15.9694</v>
      </c>
      <c r="G926" s="184">
        <v>-10.5129</v>
      </c>
      <c r="H926" s="184">
        <v>-6.4295</v>
      </c>
      <c r="I926" s="184">
        <v>5.1159999999999997</v>
      </c>
      <c r="J926" s="184">
        <v>1.2302999999999999</v>
      </c>
      <c r="K926" s="184">
        <v>8.048</v>
      </c>
      <c r="L926" s="184">
        <v>3.0541</v>
      </c>
      <c r="M926" s="184">
        <v>4.8250000000000002</v>
      </c>
      <c r="N926" s="184">
        <v>3.8849</v>
      </c>
      <c r="O926" s="184">
        <v>10.3827</v>
      </c>
      <c r="P926" s="184">
        <v>8.2733000000000008</v>
      </c>
      <c r="Q926" s="184">
        <v>8.9161999999999999</v>
      </c>
      <c r="R926" s="184">
        <v>8.9572000000000003</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868</v>
      </c>
      <c r="C927" s="180">
        <v>131051</v>
      </c>
      <c r="D927" s="183">
        <v>44377</v>
      </c>
      <c r="E927" s="184">
        <v>19.235199999999999</v>
      </c>
      <c r="F927" s="184">
        <v>-19.534400000000002</v>
      </c>
      <c r="G927" s="184">
        <v>2.1638999999999999</v>
      </c>
      <c r="H927" s="184">
        <v>-6.5518999999999998</v>
      </c>
      <c r="I927" s="184">
        <v>-3.4517000000000002</v>
      </c>
      <c r="J927" s="184">
        <v>-1.8312999999999999</v>
      </c>
      <c r="K927" s="184">
        <v>7.2222999999999997</v>
      </c>
      <c r="L927" s="184">
        <v>0.97219999999999995</v>
      </c>
      <c r="M927" s="184">
        <v>4.3587999999999996</v>
      </c>
      <c r="N927" s="184">
        <v>4.2732999999999999</v>
      </c>
      <c r="O927" s="184">
        <v>11.6303</v>
      </c>
      <c r="P927" s="184">
        <v>9.5809999999999995</v>
      </c>
      <c r="Q927" s="184">
        <v>10.0936</v>
      </c>
      <c r="R927" s="184">
        <v>9.7189999999999994</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869</v>
      </c>
      <c r="C928" s="180">
        <v>131061</v>
      </c>
      <c r="D928" s="183">
        <v>44377</v>
      </c>
      <c r="E928" s="184">
        <v>19.540400000000002</v>
      </c>
      <c r="F928" s="184">
        <v>-19.229500000000002</v>
      </c>
      <c r="G928" s="184">
        <v>2.3542999999999998</v>
      </c>
      <c r="H928" s="184">
        <v>-6.3964999999999996</v>
      </c>
      <c r="I928" s="184">
        <v>-3.2913999999999999</v>
      </c>
      <c r="J928" s="184">
        <v>-1.6729000000000001</v>
      </c>
      <c r="K928" s="184">
        <v>7.3853999999999997</v>
      </c>
      <c r="L928" s="184">
        <v>1.1333</v>
      </c>
      <c r="M928" s="184">
        <v>4.5244</v>
      </c>
      <c r="N928" s="184">
        <v>4.4405000000000001</v>
      </c>
      <c r="O928" s="184">
        <v>11.841799999999999</v>
      </c>
      <c r="P928" s="184">
        <v>9.7932000000000006</v>
      </c>
      <c r="Q928" s="184">
        <v>10.348699999999999</v>
      </c>
      <c r="R928" s="184">
        <v>9.9059000000000008</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870</v>
      </c>
      <c r="C929" s="180">
        <v>118387</v>
      </c>
      <c r="D929" s="183">
        <v>44377</v>
      </c>
      <c r="E929" s="184">
        <v>36.307899999999997</v>
      </c>
      <c r="F929" s="184">
        <v>7.4406999999999996</v>
      </c>
      <c r="G929" s="184">
        <v>11.0145</v>
      </c>
      <c r="H929" s="184">
        <v>8.6199999999999999E-2</v>
      </c>
      <c r="I929" s="184">
        <v>-1.5071000000000001</v>
      </c>
      <c r="J929" s="184">
        <v>-1.1047</v>
      </c>
      <c r="K929" s="184">
        <v>6.9207999999999998</v>
      </c>
      <c r="L929" s="184">
        <v>0.10829999999999999</v>
      </c>
      <c r="M929" s="184">
        <v>4.2218</v>
      </c>
      <c r="N929" s="184">
        <v>3.5973999999999999</v>
      </c>
      <c r="O929" s="184">
        <v>12.4373</v>
      </c>
      <c r="P929" s="184">
        <v>10.1713</v>
      </c>
      <c r="Q929" s="184">
        <v>10.3466</v>
      </c>
      <c r="R929" s="184">
        <v>9.3102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871</v>
      </c>
      <c r="C930" s="180">
        <v>108753</v>
      </c>
      <c r="D930" s="183">
        <v>44377</v>
      </c>
      <c r="E930" s="184">
        <v>35.970700000000001</v>
      </c>
      <c r="F930" s="184">
        <v>7.3074000000000003</v>
      </c>
      <c r="G930" s="184">
        <v>10.894</v>
      </c>
      <c r="H930" s="184">
        <v>-4.3499999999999997E-2</v>
      </c>
      <c r="I930" s="184">
        <v>-1.637</v>
      </c>
      <c r="J930" s="184">
        <v>-1.2346999999999999</v>
      </c>
      <c r="K930" s="184">
        <v>6.7892999999999999</v>
      </c>
      <c r="L930" s="184">
        <v>-2.12E-2</v>
      </c>
      <c r="M930" s="184">
        <v>4.0872000000000002</v>
      </c>
      <c r="N930" s="184">
        <v>3.4624999999999999</v>
      </c>
      <c r="O930" s="184">
        <v>12.298500000000001</v>
      </c>
      <c r="P930" s="184">
        <v>10.045</v>
      </c>
      <c r="Q930" s="184">
        <v>6.8491</v>
      </c>
      <c r="R930" s="184">
        <v>9.1669999999999998</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872</v>
      </c>
      <c r="C931" s="180">
        <v>101002</v>
      </c>
      <c r="D931" s="183">
        <v>44377</v>
      </c>
      <c r="E931" s="184">
        <v>49.858800000000002</v>
      </c>
      <c r="F931" s="184">
        <v>3.7339000000000002</v>
      </c>
      <c r="G931" s="184">
        <v>5.0400999999999998</v>
      </c>
      <c r="H931" s="184">
        <v>-4.7750000000000004</v>
      </c>
      <c r="I931" s="184">
        <v>-2.9459</v>
      </c>
      <c r="J931" s="184">
        <v>-2.0836000000000001</v>
      </c>
      <c r="K931" s="184">
        <v>6.5895999999999999</v>
      </c>
      <c r="L931" s="184">
        <v>-0.1399</v>
      </c>
      <c r="M931" s="184">
        <v>3.5912000000000002</v>
      </c>
      <c r="N931" s="184">
        <v>3.2974999999999999</v>
      </c>
      <c r="O931" s="184">
        <v>10.2303</v>
      </c>
      <c r="P931" s="184">
        <v>9.3881999999999994</v>
      </c>
      <c r="Q931" s="184">
        <v>8.1417000000000002</v>
      </c>
      <c r="R931" s="184">
        <v>8.0882000000000005</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0" t="s">
        <v>865</v>
      </c>
      <c r="B932" s="180" t="s">
        <v>873</v>
      </c>
      <c r="C932" s="180">
        <v>120137</v>
      </c>
      <c r="D932" s="183">
        <v>44377</v>
      </c>
      <c r="E932" s="184">
        <v>51.185299999999998</v>
      </c>
      <c r="F932" s="184">
        <v>4.0651000000000002</v>
      </c>
      <c r="G932" s="184">
        <v>5.3521000000000001</v>
      </c>
      <c r="H932" s="184">
        <v>-4.4581</v>
      </c>
      <c r="I932" s="184">
        <v>-2.6358000000000001</v>
      </c>
      <c r="J932" s="184">
        <v>-1.7734000000000001</v>
      </c>
      <c r="K932" s="184">
        <v>6.9057000000000004</v>
      </c>
      <c r="L932" s="184">
        <v>0.16900000000000001</v>
      </c>
      <c r="M932" s="184">
        <v>3.9089999999999998</v>
      </c>
      <c r="N932" s="184">
        <v>3.6160999999999999</v>
      </c>
      <c r="O932" s="184">
        <v>10.577500000000001</v>
      </c>
      <c r="P932" s="184">
        <v>9.7469000000000001</v>
      </c>
      <c r="Q932" s="184">
        <v>10.019399999999999</v>
      </c>
      <c r="R932" s="184">
        <v>8.4169999999999998</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27</v>
      </c>
      <c r="B933" s="180"/>
      <c r="C933" s="180"/>
      <c r="D933" s="180"/>
      <c r="E933" s="180"/>
      <c r="F933" s="186">
        <v>-5.9879499999999997</v>
      </c>
      <c r="G933" s="186">
        <v>1.9998874999999994</v>
      </c>
      <c r="H933" s="186">
        <v>-4.3512750000000002</v>
      </c>
      <c r="I933" s="186">
        <v>-0.62677500000000019</v>
      </c>
      <c r="J933" s="186">
        <v>-0.87911249999999996</v>
      </c>
      <c r="K933" s="186">
        <v>7.2663624999999996</v>
      </c>
      <c r="L933" s="186">
        <v>1.0679624999999999</v>
      </c>
      <c r="M933" s="186">
        <v>4.3197375000000005</v>
      </c>
      <c r="N933" s="186">
        <v>3.8337999999999997</v>
      </c>
      <c r="O933" s="186">
        <v>11.253287500000001</v>
      </c>
      <c r="P933" s="186">
        <v>9.4402375000000003</v>
      </c>
      <c r="Q933" s="186">
        <v>9.2360125000000011</v>
      </c>
      <c r="R933" s="186">
        <v>9.094100000000001</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85" t="s">
        <v>408</v>
      </c>
      <c r="B934" s="180"/>
      <c r="C934" s="180"/>
      <c r="D934" s="180"/>
      <c r="E934" s="180"/>
      <c r="F934" s="186">
        <v>-5.9917499999999997</v>
      </c>
      <c r="G934" s="186">
        <v>3.6971999999999996</v>
      </c>
      <c r="H934" s="186">
        <v>-5.5084499999999998</v>
      </c>
      <c r="I934" s="186">
        <v>-2.1364000000000001</v>
      </c>
      <c r="J934" s="186">
        <v>-1.4538</v>
      </c>
      <c r="K934" s="186">
        <v>7.0715500000000002</v>
      </c>
      <c r="L934" s="186">
        <v>0.5706</v>
      </c>
      <c r="M934" s="186">
        <v>4.2903000000000002</v>
      </c>
      <c r="N934" s="186">
        <v>3.7504999999999997</v>
      </c>
      <c r="O934" s="186">
        <v>11.129100000000001</v>
      </c>
      <c r="P934" s="186">
        <v>9.6639499999999998</v>
      </c>
      <c r="Q934" s="186">
        <v>9.5960999999999999</v>
      </c>
      <c r="R934" s="186">
        <v>9.1776499999999999</v>
      </c>
      <c r="S934" s="119"/>
      <c r="T934" s="119"/>
      <c r="U934" s="119"/>
      <c r="V934" s="119"/>
      <c r="W934" s="119"/>
      <c r="X934" s="119"/>
      <c r="Y934" s="119"/>
      <c r="Z934" s="119"/>
      <c r="AA934" s="119"/>
      <c r="AB934" s="119"/>
      <c r="AC934" s="119"/>
      <c r="AD934" s="119"/>
      <c r="AE934" s="119"/>
      <c r="AF934" s="119"/>
      <c r="AG934" s="119"/>
      <c r="AH934" s="119"/>
    </row>
    <row r="935" spans="1:34" x14ac:dyDescent="0.3">
      <c r="A935" s="129"/>
      <c r="B935" s="129"/>
      <c r="C935" s="129"/>
      <c r="D935" s="129"/>
      <c r="E935" s="129"/>
      <c r="F935" s="129"/>
      <c r="G935" s="129"/>
      <c r="H935" s="129"/>
      <c r="I935" s="129"/>
      <c r="J935" s="129"/>
      <c r="K935" s="129"/>
      <c r="L935" s="129"/>
      <c r="M935" s="129"/>
      <c r="N935" s="129"/>
      <c r="O935" s="129"/>
      <c r="P935" s="129"/>
      <c r="Q935" s="129"/>
      <c r="R935" s="129"/>
      <c r="S935" s="122"/>
      <c r="T935" s="122"/>
      <c r="U935" s="122"/>
      <c r="V935" s="122"/>
      <c r="W935" s="122"/>
      <c r="X935" s="122"/>
      <c r="Y935" s="122"/>
      <c r="Z935" s="122"/>
      <c r="AA935" s="122"/>
      <c r="AB935" s="122"/>
      <c r="AC935" s="122"/>
      <c r="AD935" s="122"/>
      <c r="AE935" s="122"/>
      <c r="AF935" s="122"/>
      <c r="AG935" s="122"/>
      <c r="AH935" s="122"/>
    </row>
    <row r="936" spans="1:34" x14ac:dyDescent="0.3">
      <c r="A936" s="182" t="s">
        <v>874</v>
      </c>
      <c r="B936" s="182"/>
      <c r="C936" s="182"/>
      <c r="D936" s="182"/>
      <c r="E936" s="182"/>
      <c r="F936" s="182"/>
      <c r="G936" s="182"/>
      <c r="H936" s="182"/>
      <c r="I936" s="182"/>
      <c r="J936" s="182"/>
      <c r="K936" s="182"/>
      <c r="L936" s="182"/>
      <c r="M936" s="182"/>
      <c r="N936" s="182"/>
      <c r="O936" s="182"/>
      <c r="P936" s="182"/>
      <c r="Q936" s="182"/>
      <c r="R936" s="182"/>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876</v>
      </c>
      <c r="C937" s="180">
        <v>115127</v>
      </c>
      <c r="D937" s="183">
        <v>44377</v>
      </c>
      <c r="E937" s="184">
        <v>4283.8864999999996</v>
      </c>
      <c r="F937" s="184">
        <v>-159.60679999999999</v>
      </c>
      <c r="G937" s="184">
        <v>-77.851100000000002</v>
      </c>
      <c r="H937" s="184">
        <v>-66.742000000000004</v>
      </c>
      <c r="I937" s="184">
        <v>-93.6828</v>
      </c>
      <c r="J937" s="184">
        <v>-44.019399999999997</v>
      </c>
      <c r="K937" s="184">
        <v>22.811800000000002</v>
      </c>
      <c r="L937" s="184">
        <v>-12.4801</v>
      </c>
      <c r="M937" s="184">
        <v>-10.0047</v>
      </c>
      <c r="N937" s="184">
        <v>-3.8704000000000001</v>
      </c>
      <c r="O937" s="184">
        <v>14.6645</v>
      </c>
      <c r="P937" s="184">
        <v>7.0506000000000002</v>
      </c>
      <c r="Q937" s="184">
        <v>6.6562000000000001</v>
      </c>
      <c r="R937" s="184">
        <v>15.7225</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877</v>
      </c>
      <c r="C938" s="180">
        <v>116796</v>
      </c>
      <c r="D938" s="183">
        <v>44377</v>
      </c>
      <c r="E938" s="184">
        <v>14.443300000000001</v>
      </c>
      <c r="F938" s="184">
        <v>-15.1564</v>
      </c>
      <c r="G938" s="184">
        <v>-71.170699999999997</v>
      </c>
      <c r="H938" s="184">
        <v>-37.74</v>
      </c>
      <c r="I938" s="184">
        <v>-79.012299999999996</v>
      </c>
      <c r="J938" s="184">
        <v>-36.772399999999998</v>
      </c>
      <c r="K938" s="184">
        <v>19.0276</v>
      </c>
      <c r="L938" s="184">
        <v>-13.954000000000001</v>
      </c>
      <c r="M938" s="184">
        <v>-11.186500000000001</v>
      </c>
      <c r="N938" s="184">
        <v>-4.7213000000000003</v>
      </c>
      <c r="O938" s="184">
        <v>13.771699999999999</v>
      </c>
      <c r="P938" s="184">
        <v>7.6226000000000003</v>
      </c>
      <c r="Q938" s="184">
        <v>4.0389999999999997</v>
      </c>
      <c r="R938" s="184">
        <v>15.349500000000001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1888</v>
      </c>
      <c r="C939" s="180">
        <v>120546</v>
      </c>
      <c r="D939" s="183">
        <v>44377</v>
      </c>
      <c r="E939" s="184">
        <v>14.7979</v>
      </c>
      <c r="F939" s="184">
        <v>-15.039899999999999</v>
      </c>
      <c r="G939" s="184">
        <v>-70.739599999999996</v>
      </c>
      <c r="H939" s="184">
        <v>-37.293599999999998</v>
      </c>
      <c r="I939" s="184">
        <v>-78.567800000000005</v>
      </c>
      <c r="J939" s="184">
        <v>-36.325600000000001</v>
      </c>
      <c r="K939" s="184">
        <v>19.477799999999998</v>
      </c>
      <c r="L939" s="184">
        <v>-13.539899999999999</v>
      </c>
      <c r="M939" s="184">
        <v>-10.782500000000001</v>
      </c>
      <c r="N939" s="184">
        <v>-4.3457999999999997</v>
      </c>
      <c r="O939" s="184">
        <v>14.1616</v>
      </c>
      <c r="P939" s="184">
        <v>7.9584000000000001</v>
      </c>
      <c r="Q939" s="184">
        <v>3.9687000000000001</v>
      </c>
      <c r="R939" s="184">
        <v>15.792</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878</v>
      </c>
      <c r="C940" s="180">
        <v>113434</v>
      </c>
      <c r="D940" s="183">
        <v>44377</v>
      </c>
      <c r="E940" s="184">
        <v>40.377400000000002</v>
      </c>
      <c r="F940" s="184">
        <v>-373.63400000000001</v>
      </c>
      <c r="G940" s="184">
        <v>-120.4318</v>
      </c>
      <c r="H940" s="184">
        <v>-97.090999999999994</v>
      </c>
      <c r="I940" s="184">
        <v>-108.5515</v>
      </c>
      <c r="J940" s="184">
        <v>-50.349499999999999</v>
      </c>
      <c r="K940" s="184">
        <v>20.075099999999999</v>
      </c>
      <c r="L940" s="184">
        <v>-13.522600000000001</v>
      </c>
      <c r="M940" s="184">
        <v>-10.6837</v>
      </c>
      <c r="N940" s="184">
        <v>-4.5350000000000001</v>
      </c>
      <c r="O940" s="184">
        <v>14.391299999999999</v>
      </c>
      <c r="P940" s="184">
        <v>6.3468</v>
      </c>
      <c r="Q940" s="184">
        <v>6.6894</v>
      </c>
      <c r="R940" s="184">
        <v>15.3323</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1889</v>
      </c>
      <c r="C941" s="180">
        <v>120473</v>
      </c>
      <c r="D941" s="183">
        <v>44377</v>
      </c>
      <c r="E941" s="184">
        <v>15.489000000000001</v>
      </c>
      <c r="F941" s="184">
        <v>-193.8485</v>
      </c>
      <c r="G941" s="184">
        <v>-75.376000000000005</v>
      </c>
      <c r="H941" s="184">
        <v>-50.144399999999997</v>
      </c>
      <c r="I941" s="184">
        <v>-93.305300000000003</v>
      </c>
      <c r="J941" s="184">
        <v>-41.618299999999998</v>
      </c>
      <c r="K941" s="184">
        <v>18.408100000000001</v>
      </c>
      <c r="L941" s="184">
        <v>-13.458399999999999</v>
      </c>
      <c r="M941" s="184">
        <v>-10.121499999999999</v>
      </c>
      <c r="N941" s="184">
        <v>-4.266</v>
      </c>
      <c r="O941" s="184">
        <v>14.8177</v>
      </c>
      <c r="P941" s="184">
        <v>7.4505999999999997</v>
      </c>
      <c r="Q941" s="184">
        <v>3.6284999999999998</v>
      </c>
      <c r="R941" s="184">
        <v>16.940899999999999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879</v>
      </c>
      <c r="C942" s="180">
        <v>115897</v>
      </c>
      <c r="D942" s="183">
        <v>44377</v>
      </c>
      <c r="E942" s="184">
        <v>14.383100000000001</v>
      </c>
      <c r="F942" s="184">
        <v>-194.1113</v>
      </c>
      <c r="G942" s="184">
        <v>-75.842299999999994</v>
      </c>
      <c r="H942" s="184">
        <v>-50.584699999999998</v>
      </c>
      <c r="I942" s="184">
        <v>-93.717600000000004</v>
      </c>
      <c r="J942" s="184">
        <v>-42.041200000000003</v>
      </c>
      <c r="K942" s="184">
        <v>18.608699999999999</v>
      </c>
      <c r="L942" s="184">
        <v>-13.5124</v>
      </c>
      <c r="M942" s="184">
        <v>-10.3108</v>
      </c>
      <c r="N942" s="184">
        <v>-4.5327000000000002</v>
      </c>
      <c r="O942" s="184">
        <v>14.428699999999999</v>
      </c>
      <c r="P942" s="184">
        <v>6.9104000000000001</v>
      </c>
      <c r="Q942" s="184">
        <v>3.8176000000000001</v>
      </c>
      <c r="R942" s="184">
        <v>16.6221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1890</v>
      </c>
      <c r="C943" s="180">
        <v>119277</v>
      </c>
      <c r="D943" s="183">
        <v>44377</v>
      </c>
      <c r="E943" s="184">
        <v>18.5243</v>
      </c>
      <c r="F943" s="184">
        <v>83.142200000000003</v>
      </c>
      <c r="G943" s="184">
        <v>-191.1499</v>
      </c>
      <c r="H943" s="184">
        <v>-87.474699999999999</v>
      </c>
      <c r="I943" s="184">
        <v>-229.6472</v>
      </c>
      <c r="J943" s="184">
        <v>-122.351</v>
      </c>
      <c r="K943" s="184">
        <v>22.716000000000001</v>
      </c>
      <c r="L943" s="184">
        <v>-14.912599999999999</v>
      </c>
      <c r="M943" s="184">
        <v>-16.5806</v>
      </c>
      <c r="N943" s="184">
        <v>-6.3052000000000001</v>
      </c>
      <c r="O943" s="184">
        <v>16.5566</v>
      </c>
      <c r="P943" s="184">
        <v>3.4834000000000001</v>
      </c>
      <c r="Q943" s="184">
        <v>0.47310000000000002</v>
      </c>
      <c r="R943" s="184">
        <v>17.926100000000002</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880</v>
      </c>
      <c r="C944" s="180">
        <v>106597</v>
      </c>
      <c r="D944" s="183">
        <v>44377</v>
      </c>
      <c r="E944" s="184">
        <v>17.792899999999999</v>
      </c>
      <c r="F944" s="184">
        <v>82.446100000000001</v>
      </c>
      <c r="G944" s="184">
        <v>-191.64269999999999</v>
      </c>
      <c r="H944" s="184">
        <v>-87.942499999999995</v>
      </c>
      <c r="I944" s="184">
        <v>-230.11590000000001</v>
      </c>
      <c r="J944" s="184">
        <v>-122.8361</v>
      </c>
      <c r="K944" s="184">
        <v>22.059200000000001</v>
      </c>
      <c r="L944" s="184">
        <v>-15.5282</v>
      </c>
      <c r="M944" s="184">
        <v>-17.149000000000001</v>
      </c>
      <c r="N944" s="184">
        <v>-6.8878000000000004</v>
      </c>
      <c r="O944" s="184">
        <v>15.930199999999999</v>
      </c>
      <c r="P944" s="184">
        <v>2.9512999999999998</v>
      </c>
      <c r="Q944" s="184">
        <v>4.2629999999999999</v>
      </c>
      <c r="R944" s="184">
        <v>17.290099999999999</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881</v>
      </c>
      <c r="C945" s="180">
        <v>113049</v>
      </c>
      <c r="D945" s="183">
        <v>44377</v>
      </c>
      <c r="E945" s="184">
        <v>41.739699999999999</v>
      </c>
      <c r="F945" s="184">
        <v>-159.41560000000001</v>
      </c>
      <c r="G945" s="184">
        <v>-77.828400000000002</v>
      </c>
      <c r="H945" s="184">
        <v>-66.731200000000001</v>
      </c>
      <c r="I945" s="184">
        <v>-93.674599999999998</v>
      </c>
      <c r="J945" s="184">
        <v>-44.089700000000001</v>
      </c>
      <c r="K945" s="184">
        <v>22.717600000000001</v>
      </c>
      <c r="L945" s="184">
        <v>-12.595700000000001</v>
      </c>
      <c r="M945" s="184">
        <v>-10.122999999999999</v>
      </c>
      <c r="N945" s="184">
        <v>-4.2176</v>
      </c>
      <c r="O945" s="184">
        <v>14.308299999999999</v>
      </c>
      <c r="P945" s="184">
        <v>7.0523999999999996</v>
      </c>
      <c r="Q945" s="184">
        <v>8.0295000000000005</v>
      </c>
      <c r="R945" s="184">
        <v>15.2463</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882</v>
      </c>
      <c r="C946" s="180">
        <v>115934</v>
      </c>
      <c r="D946" s="183">
        <v>44377</v>
      </c>
      <c r="E946" s="184">
        <v>14.8025</v>
      </c>
      <c r="F946" s="184">
        <v>-166.41900000000001</v>
      </c>
      <c r="G946" s="184">
        <v>-78.544499999999999</v>
      </c>
      <c r="H946" s="184">
        <v>-57.412799999999997</v>
      </c>
      <c r="I946" s="184">
        <v>-92.2864</v>
      </c>
      <c r="J946" s="184">
        <v>-43.162199999999999</v>
      </c>
      <c r="K946" s="184">
        <v>19.0412</v>
      </c>
      <c r="L946" s="184">
        <v>-14.022399999999999</v>
      </c>
      <c r="M946" s="184">
        <v>-11.1106</v>
      </c>
      <c r="N946" s="184">
        <v>-5.0282</v>
      </c>
      <c r="O946" s="184">
        <v>14.016299999999999</v>
      </c>
      <c r="P946" s="184">
        <v>7.5069999999999997</v>
      </c>
      <c r="Q946" s="184">
        <v>4.1399999999999997</v>
      </c>
      <c r="R946" s="184">
        <v>16.154599999999999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1891</v>
      </c>
      <c r="C947" s="180">
        <v>119132</v>
      </c>
      <c r="D947" s="183">
        <v>44377</v>
      </c>
      <c r="E947" s="184">
        <v>15.2941</v>
      </c>
      <c r="F947" s="184">
        <v>-166.06030000000001</v>
      </c>
      <c r="G947" s="184">
        <v>-78.195599999999999</v>
      </c>
      <c r="H947" s="184">
        <v>-57.054900000000004</v>
      </c>
      <c r="I947" s="184">
        <v>-91.978700000000003</v>
      </c>
      <c r="J947" s="184">
        <v>-42.757100000000001</v>
      </c>
      <c r="K947" s="184">
        <v>19.445799999999998</v>
      </c>
      <c r="L947" s="184">
        <v>-13.6752</v>
      </c>
      <c r="M947" s="184">
        <v>-10.735799999999999</v>
      </c>
      <c r="N947" s="184">
        <v>-4.6241000000000003</v>
      </c>
      <c r="O947" s="184">
        <v>14.480499999999999</v>
      </c>
      <c r="P947" s="184">
        <v>7.9626999999999999</v>
      </c>
      <c r="Q947" s="184">
        <v>3.9417</v>
      </c>
      <c r="R947" s="184">
        <v>16.619299999999999</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883</v>
      </c>
      <c r="C948" s="180">
        <v>113076</v>
      </c>
      <c r="D948" s="183">
        <v>44377</v>
      </c>
      <c r="E948" s="184">
        <v>41.401600000000002</v>
      </c>
      <c r="F948" s="184">
        <v>-370.87639999999999</v>
      </c>
      <c r="G948" s="184">
        <v>-119.4799</v>
      </c>
      <c r="H948" s="184">
        <v>-96.298500000000004</v>
      </c>
      <c r="I948" s="184">
        <v>-108.2162</v>
      </c>
      <c r="J948" s="184">
        <v>-50.280200000000001</v>
      </c>
      <c r="K948" s="184">
        <v>20.2896</v>
      </c>
      <c r="L948" s="184">
        <v>-13.7567</v>
      </c>
      <c r="M948" s="184">
        <v>-10.857200000000001</v>
      </c>
      <c r="N948" s="184">
        <v>-4.8246000000000002</v>
      </c>
      <c r="O948" s="184">
        <v>14.1478</v>
      </c>
      <c r="P948" s="184">
        <v>6.5724</v>
      </c>
      <c r="Q948" s="184">
        <v>7.4766000000000004</v>
      </c>
      <c r="R948" s="184">
        <v>14.880599999999999</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884</v>
      </c>
      <c r="C949" s="180">
        <v>115833</v>
      </c>
      <c r="D949" s="183">
        <v>44377</v>
      </c>
      <c r="E949" s="184">
        <v>15.2669</v>
      </c>
      <c r="F949" s="184">
        <v>-236.81559999999999</v>
      </c>
      <c r="G949" s="184">
        <v>-80.625600000000006</v>
      </c>
      <c r="H949" s="184">
        <v>-60.193899999999999</v>
      </c>
      <c r="I949" s="184">
        <v>-95.517099999999999</v>
      </c>
      <c r="J949" s="184">
        <v>-44.8416</v>
      </c>
      <c r="K949" s="184">
        <v>17.617100000000001</v>
      </c>
      <c r="L949" s="184">
        <v>-14.746700000000001</v>
      </c>
      <c r="M949" s="184">
        <v>-10.9183</v>
      </c>
      <c r="N949" s="184">
        <v>-5.1816000000000004</v>
      </c>
      <c r="O949" s="184">
        <v>13.8429</v>
      </c>
      <c r="P949" s="184">
        <v>7.5471000000000004</v>
      </c>
      <c r="Q949" s="184">
        <v>4.4462000000000002</v>
      </c>
      <c r="R949" s="184">
        <v>15.278700000000001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1892</v>
      </c>
      <c r="C950" s="180">
        <v>120685</v>
      </c>
      <c r="D950" s="183">
        <v>44377</v>
      </c>
      <c r="E950" s="184">
        <v>15.6282</v>
      </c>
      <c r="F950" s="184">
        <v>-236.44800000000001</v>
      </c>
      <c r="G950" s="184">
        <v>-80.198499999999996</v>
      </c>
      <c r="H950" s="184">
        <v>-59.7637</v>
      </c>
      <c r="I950" s="184">
        <v>-95.092799999999997</v>
      </c>
      <c r="J950" s="184">
        <v>-44.420099999999998</v>
      </c>
      <c r="K950" s="184">
        <v>18.064499999999999</v>
      </c>
      <c r="L950" s="184">
        <v>-14.351900000000001</v>
      </c>
      <c r="M950" s="184">
        <v>-10.5192</v>
      </c>
      <c r="N950" s="184">
        <v>-4.8000999999999996</v>
      </c>
      <c r="O950" s="184">
        <v>14.215</v>
      </c>
      <c r="P950" s="184">
        <v>7.8438999999999997</v>
      </c>
      <c r="Q950" s="184">
        <v>3.8834</v>
      </c>
      <c r="R950" s="184">
        <v>15.641400000000001</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885</v>
      </c>
      <c r="C951" s="180">
        <v>115939</v>
      </c>
      <c r="D951" s="183">
        <v>44377</v>
      </c>
      <c r="E951" s="184">
        <v>4322.7864</v>
      </c>
      <c r="F951" s="184">
        <v>-161.4066</v>
      </c>
      <c r="G951" s="184">
        <v>-78.648099999999999</v>
      </c>
      <c r="H951" s="184">
        <v>-67.403199999999998</v>
      </c>
      <c r="I951" s="184">
        <v>-94.671899999999994</v>
      </c>
      <c r="J951" s="184">
        <v>-44.424999999999997</v>
      </c>
      <c r="K951" s="184">
        <v>23.3431</v>
      </c>
      <c r="L951" s="184">
        <v>-12.441599999999999</v>
      </c>
      <c r="M951" s="184">
        <v>-9.9597999999999995</v>
      </c>
      <c r="N951" s="184">
        <v>-3.8601000000000001</v>
      </c>
      <c r="O951" s="184">
        <v>14.5471</v>
      </c>
      <c r="P951" s="184">
        <v>7.2130999999999998</v>
      </c>
      <c r="Q951" s="184">
        <v>4.2191000000000001</v>
      </c>
      <c r="R951" s="184">
        <v>15.3302</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886</v>
      </c>
      <c r="C952" s="180">
        <v>117714</v>
      </c>
      <c r="D952" s="183">
        <v>44377</v>
      </c>
      <c r="E952" s="184">
        <v>12.8277</v>
      </c>
      <c r="F952" s="184">
        <v>-13.084199999999999</v>
      </c>
      <c r="G952" s="184">
        <v>-22.805599999999998</v>
      </c>
      <c r="H952" s="184">
        <v>-48.485900000000001</v>
      </c>
      <c r="I952" s="184">
        <v>-88.8339</v>
      </c>
      <c r="J952" s="184">
        <v>-31.773800000000001</v>
      </c>
      <c r="K952" s="184">
        <v>16.5137</v>
      </c>
      <c r="L952" s="184">
        <v>-13.5242</v>
      </c>
      <c r="M952" s="184">
        <v>-7.5515999999999996</v>
      </c>
      <c r="N952" s="184">
        <v>-4.5529999999999999</v>
      </c>
      <c r="O952" s="184">
        <v>13.4397</v>
      </c>
      <c r="P952" s="184">
        <v>5.7607999999999997</v>
      </c>
      <c r="Q952" s="184">
        <v>2.8433000000000002</v>
      </c>
      <c r="R952" s="184">
        <v>14.4207</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1893</v>
      </c>
      <c r="C953" s="180">
        <v>118343</v>
      </c>
      <c r="D953" s="183">
        <v>44377</v>
      </c>
      <c r="E953" s="184">
        <v>13.297800000000001</v>
      </c>
      <c r="F953" s="184">
        <v>-12.896100000000001</v>
      </c>
      <c r="G953" s="184">
        <v>-22.438300000000002</v>
      </c>
      <c r="H953" s="184">
        <v>-48.096200000000003</v>
      </c>
      <c r="I953" s="184">
        <v>-88.452799999999996</v>
      </c>
      <c r="J953" s="184">
        <v>-31.381</v>
      </c>
      <c r="K953" s="184">
        <v>16.942</v>
      </c>
      <c r="L953" s="184">
        <v>-13.173400000000001</v>
      </c>
      <c r="M953" s="184">
        <v>-7.1920999999999999</v>
      </c>
      <c r="N953" s="184">
        <v>-4.1980000000000004</v>
      </c>
      <c r="O953" s="184">
        <v>13.9497</v>
      </c>
      <c r="P953" s="184">
        <v>6.2721</v>
      </c>
      <c r="Q953" s="184">
        <v>3.4137</v>
      </c>
      <c r="R953" s="184">
        <v>14.882199999999999</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887</v>
      </c>
      <c r="C954" s="180">
        <v>112368</v>
      </c>
      <c r="D954" s="183">
        <v>44377</v>
      </c>
      <c r="E954" s="184">
        <v>4201.9215999999997</v>
      </c>
      <c r="F954" s="184">
        <v>-375.07859999999999</v>
      </c>
      <c r="G954" s="184">
        <v>-120.8764</v>
      </c>
      <c r="H954" s="184">
        <v>-97.451599999999999</v>
      </c>
      <c r="I954" s="184">
        <v>-108.9507</v>
      </c>
      <c r="J954" s="184">
        <v>-50.576700000000002</v>
      </c>
      <c r="K954" s="184">
        <v>20.624199999999998</v>
      </c>
      <c r="L954" s="184">
        <v>-13.605399999999999</v>
      </c>
      <c r="M954" s="184">
        <v>-10.7441</v>
      </c>
      <c r="N954" s="184">
        <v>-4.6738</v>
      </c>
      <c r="O954" s="184">
        <v>14.483499999999999</v>
      </c>
      <c r="P954" s="184">
        <v>6.9417</v>
      </c>
      <c r="Q954" s="184">
        <v>8.4251000000000005</v>
      </c>
      <c r="R954" s="184">
        <v>15.394</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888</v>
      </c>
      <c r="C955" s="180">
        <v>116077</v>
      </c>
      <c r="D955" s="183">
        <v>44377</v>
      </c>
      <c r="E955" s="184">
        <v>14.028600000000001</v>
      </c>
      <c r="F955" s="184">
        <v>-261.41910000000001</v>
      </c>
      <c r="G955" s="184">
        <v>-100.6875</v>
      </c>
      <c r="H955" s="184">
        <v>-49.2258</v>
      </c>
      <c r="I955" s="184">
        <v>-91.421400000000006</v>
      </c>
      <c r="J955" s="184">
        <v>-43.397100000000002</v>
      </c>
      <c r="K955" s="184">
        <v>18.162199999999999</v>
      </c>
      <c r="L955" s="184">
        <v>-14.307399999999999</v>
      </c>
      <c r="M955" s="184">
        <v>-11.0541</v>
      </c>
      <c r="N955" s="184">
        <v>-3.9971999999999999</v>
      </c>
      <c r="O955" s="184">
        <v>13.966799999999999</v>
      </c>
      <c r="P955" s="184">
        <v>7.4859</v>
      </c>
      <c r="Q955" s="184">
        <v>3.5985</v>
      </c>
      <c r="R955" s="184">
        <v>15.958600000000001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1894</v>
      </c>
      <c r="C956" s="180">
        <v>120531</v>
      </c>
      <c r="D956" s="183">
        <v>44377</v>
      </c>
      <c r="E956" s="184">
        <v>14.387600000000001</v>
      </c>
      <c r="F956" s="184">
        <v>-260.94459999999998</v>
      </c>
      <c r="G956" s="184">
        <v>-100.6279</v>
      </c>
      <c r="H956" s="184">
        <v>-49.004800000000003</v>
      </c>
      <c r="I956" s="184">
        <v>-91.109899999999996</v>
      </c>
      <c r="J956" s="184">
        <v>-43.080399999999997</v>
      </c>
      <c r="K956" s="184">
        <v>18.53</v>
      </c>
      <c r="L956" s="184">
        <v>-13.9681</v>
      </c>
      <c r="M956" s="184">
        <v>-10.7165</v>
      </c>
      <c r="N956" s="184">
        <v>-3.6394000000000002</v>
      </c>
      <c r="O956" s="184">
        <v>14.382300000000001</v>
      </c>
      <c r="P956" s="184">
        <v>7.8385999999999996</v>
      </c>
      <c r="Q956" s="184">
        <v>3.7652999999999999</v>
      </c>
      <c r="R956" s="184">
        <v>16.422499999999999</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889</v>
      </c>
      <c r="C957" s="180">
        <v>106193</v>
      </c>
      <c r="D957" s="183">
        <v>44377</v>
      </c>
      <c r="E957" s="184">
        <v>407.21440000000001</v>
      </c>
      <c r="F957" s="184">
        <v>-159.37729999999999</v>
      </c>
      <c r="G957" s="184">
        <v>-77.795599999999993</v>
      </c>
      <c r="H957" s="184">
        <v>-66.715100000000007</v>
      </c>
      <c r="I957" s="184">
        <v>-93.692499999999995</v>
      </c>
      <c r="J957" s="184">
        <v>-44.077500000000001</v>
      </c>
      <c r="K957" s="184">
        <v>22.7697</v>
      </c>
      <c r="L957" s="184">
        <v>-12.5459</v>
      </c>
      <c r="M957" s="184">
        <v>-10.079599999999999</v>
      </c>
      <c r="N957" s="184">
        <v>-4.1753</v>
      </c>
      <c r="O957" s="184">
        <v>14.5756</v>
      </c>
      <c r="P957" s="184">
        <v>6.9522000000000004</v>
      </c>
      <c r="Q957" s="184">
        <v>11.619300000000001</v>
      </c>
      <c r="R957" s="184">
        <v>15.5548</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890</v>
      </c>
      <c r="C958" s="180">
        <v>114758</v>
      </c>
      <c r="D958" s="183">
        <v>44377</v>
      </c>
      <c r="E958" s="184">
        <v>19.2422</v>
      </c>
      <c r="F958" s="184">
        <v>-105.72799999999999</v>
      </c>
      <c r="G958" s="184">
        <v>-61.505099999999999</v>
      </c>
      <c r="H958" s="184">
        <v>-55.681899999999999</v>
      </c>
      <c r="I958" s="184">
        <v>-88.584500000000006</v>
      </c>
      <c r="J958" s="184">
        <v>-41.2378</v>
      </c>
      <c r="K958" s="184">
        <v>20.81</v>
      </c>
      <c r="L958" s="184">
        <v>-13.4222</v>
      </c>
      <c r="M958" s="184">
        <v>-10.002599999999999</v>
      </c>
      <c r="N958" s="184">
        <v>-4.3647</v>
      </c>
      <c r="O958" s="184">
        <v>14.9536</v>
      </c>
      <c r="P958" s="184">
        <v>8.0717999999999996</v>
      </c>
      <c r="Q958" s="184">
        <v>6.5780000000000003</v>
      </c>
      <c r="R958" s="184">
        <v>16.771799999999999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1895</v>
      </c>
      <c r="C959" s="180">
        <v>119781</v>
      </c>
      <c r="D959" s="183">
        <v>44377</v>
      </c>
      <c r="E959" s="184">
        <v>19.9833</v>
      </c>
      <c r="F959" s="184">
        <v>-105.2687</v>
      </c>
      <c r="G959" s="184">
        <v>-61.075099999999999</v>
      </c>
      <c r="H959" s="184">
        <v>-55.298900000000003</v>
      </c>
      <c r="I959" s="184">
        <v>-88.198899999999995</v>
      </c>
      <c r="J959" s="184">
        <v>-40.857999999999997</v>
      </c>
      <c r="K959" s="184">
        <v>21.242899999999999</v>
      </c>
      <c r="L959" s="184">
        <v>-13.04</v>
      </c>
      <c r="M959" s="184">
        <v>-9.6285000000000007</v>
      </c>
      <c r="N959" s="184">
        <v>-3.9790999999999999</v>
      </c>
      <c r="O959" s="184">
        <v>15.4337</v>
      </c>
      <c r="P959" s="184">
        <v>8.5488999999999997</v>
      </c>
      <c r="Q959" s="184">
        <v>4.0279999999999996</v>
      </c>
      <c r="R959" s="184">
        <v>17.243500000000001</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891</v>
      </c>
      <c r="C960" s="180">
        <v>140088</v>
      </c>
      <c r="D960" s="183">
        <v>44377</v>
      </c>
      <c r="E960" s="184">
        <v>40.557400000000001</v>
      </c>
      <c r="F960" s="184">
        <v>-248.84049999999999</v>
      </c>
      <c r="G960" s="184">
        <v>-96.198899999999995</v>
      </c>
      <c r="H960" s="184">
        <v>-79.994200000000006</v>
      </c>
      <c r="I960" s="184">
        <v>-100.78</v>
      </c>
      <c r="J960" s="184">
        <v>-47.245100000000001</v>
      </c>
      <c r="K960" s="184">
        <v>18.4267</v>
      </c>
      <c r="L960" s="184">
        <v>-13.844099999999999</v>
      </c>
      <c r="M960" s="184">
        <v>-10.7475</v>
      </c>
      <c r="N960" s="184">
        <v>-4.7344999999999997</v>
      </c>
      <c r="O960" s="184">
        <v>14.197699999999999</v>
      </c>
      <c r="P960" s="184">
        <v>6.8181000000000003</v>
      </c>
      <c r="Q960" s="184">
        <v>10.6991</v>
      </c>
      <c r="R960" s="184">
        <v>15.1394</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892</v>
      </c>
      <c r="C961" s="180">
        <v>114616</v>
      </c>
      <c r="D961" s="183">
        <v>44377</v>
      </c>
      <c r="E961" s="184">
        <v>18.991900000000001</v>
      </c>
      <c r="F961" s="184">
        <v>-188.32759999999999</v>
      </c>
      <c r="G961" s="184">
        <v>-76.977000000000004</v>
      </c>
      <c r="H961" s="184">
        <v>-61.372900000000001</v>
      </c>
      <c r="I961" s="184">
        <v>-97.406099999999995</v>
      </c>
      <c r="J961" s="184">
        <v>-44.8309</v>
      </c>
      <c r="K961" s="184">
        <v>21.6905</v>
      </c>
      <c r="L961" s="184">
        <v>-14.4122</v>
      </c>
      <c r="M961" s="184">
        <v>-11.397</v>
      </c>
      <c r="N961" s="184">
        <v>-5.2366999999999999</v>
      </c>
      <c r="O961" s="184">
        <v>13.8332</v>
      </c>
      <c r="P961" s="184">
        <v>7.4095000000000004</v>
      </c>
      <c r="Q961" s="184">
        <v>6.4104999999999999</v>
      </c>
      <c r="R961" s="184">
        <v>15.831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1896</v>
      </c>
      <c r="C962" s="180">
        <v>118663</v>
      </c>
      <c r="D962" s="183">
        <v>44377</v>
      </c>
      <c r="E962" s="184">
        <v>19.6677</v>
      </c>
      <c r="F962" s="184">
        <v>-188.13480000000001</v>
      </c>
      <c r="G962" s="184">
        <v>-76.685500000000005</v>
      </c>
      <c r="H962" s="184">
        <v>-61.075400000000002</v>
      </c>
      <c r="I962" s="184">
        <v>-97.12</v>
      </c>
      <c r="J962" s="184">
        <v>-44.5488</v>
      </c>
      <c r="K962" s="184">
        <v>22.008700000000001</v>
      </c>
      <c r="L962" s="184">
        <v>-14.1172</v>
      </c>
      <c r="M962" s="184">
        <v>-11.1104</v>
      </c>
      <c r="N962" s="184">
        <v>-4.9340999999999999</v>
      </c>
      <c r="O962" s="184">
        <v>14.237500000000001</v>
      </c>
      <c r="P962" s="184">
        <v>7.8722000000000003</v>
      </c>
      <c r="Q962" s="184">
        <v>3.7427000000000001</v>
      </c>
      <c r="R962" s="184">
        <v>16.193899999999999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893</v>
      </c>
      <c r="C963" s="180">
        <v>107693</v>
      </c>
      <c r="D963" s="183">
        <v>44377</v>
      </c>
      <c r="E963" s="184">
        <v>2009.6531</v>
      </c>
      <c r="F963" s="184">
        <v>-376.91329999999999</v>
      </c>
      <c r="G963" s="184">
        <v>-121.6705</v>
      </c>
      <c r="H963" s="184">
        <v>-98.142799999999994</v>
      </c>
      <c r="I963" s="184">
        <v>-109.6778</v>
      </c>
      <c r="J963" s="184">
        <v>-51.333300000000001</v>
      </c>
      <c r="K963" s="184">
        <v>19.938800000000001</v>
      </c>
      <c r="L963" s="184">
        <v>-14.029</v>
      </c>
      <c r="M963" s="184">
        <v>-11.1067</v>
      </c>
      <c r="N963" s="184">
        <v>-5.0484</v>
      </c>
      <c r="O963" s="184">
        <v>14.1037</v>
      </c>
      <c r="P963" s="184">
        <v>6.7058</v>
      </c>
      <c r="Q963" s="184">
        <v>9.5664999999999996</v>
      </c>
      <c r="R963" s="184">
        <v>14.9117</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894</v>
      </c>
      <c r="C964" s="180">
        <v>115132</v>
      </c>
      <c r="D964" s="183">
        <v>44377</v>
      </c>
      <c r="E964" s="184">
        <v>18.700600000000001</v>
      </c>
      <c r="F964" s="184">
        <v>-180.42670000000001</v>
      </c>
      <c r="G964" s="184">
        <v>-64.690100000000001</v>
      </c>
      <c r="H964" s="184">
        <v>-51.324300000000001</v>
      </c>
      <c r="I964" s="184">
        <v>-93.602800000000002</v>
      </c>
      <c r="J964" s="184">
        <v>-42.807400000000001</v>
      </c>
      <c r="K964" s="184">
        <v>19.689499999999999</v>
      </c>
      <c r="L964" s="184">
        <v>-14.2638</v>
      </c>
      <c r="M964" s="184">
        <v>-11.117900000000001</v>
      </c>
      <c r="N964" s="184">
        <v>-4.9016999999999999</v>
      </c>
      <c r="O964" s="184">
        <v>14.0509</v>
      </c>
      <c r="P964" s="184">
        <v>7.7835000000000001</v>
      </c>
      <c r="Q964" s="184">
        <v>6.3785999999999996</v>
      </c>
      <c r="R964" s="184">
        <v>16.0381</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1897</v>
      </c>
      <c r="C965" s="180">
        <v>141064</v>
      </c>
      <c r="D965" s="183">
        <v>44377</v>
      </c>
      <c r="E965" s="184">
        <v>18.6099</v>
      </c>
      <c r="F965" s="184">
        <v>-180.52500000000001</v>
      </c>
      <c r="G965" s="184">
        <v>-64.848500000000001</v>
      </c>
      <c r="H965" s="184">
        <v>-51.4621</v>
      </c>
      <c r="I965" s="184">
        <v>-93.743200000000002</v>
      </c>
      <c r="J965" s="184">
        <v>-42.947499999999998</v>
      </c>
      <c r="K965" s="184">
        <v>19.534300000000002</v>
      </c>
      <c r="L965" s="184">
        <v>-14.399900000000001</v>
      </c>
      <c r="M965" s="184">
        <v>-11.194699999999999</v>
      </c>
      <c r="N965" s="184">
        <v>-4.9885000000000002</v>
      </c>
      <c r="O965" s="184">
        <v>13.9238</v>
      </c>
      <c r="P965" s="184">
        <v>7.6626000000000003</v>
      </c>
      <c r="Q965" s="184">
        <v>6.2659000000000002</v>
      </c>
      <c r="R965" s="184">
        <v>15.914099999999999</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1898</v>
      </c>
      <c r="C966" s="180">
        <v>119788</v>
      </c>
      <c r="D966" s="183">
        <v>44377</v>
      </c>
      <c r="E966" s="184">
        <v>14.862</v>
      </c>
      <c r="F966" s="184">
        <v>-197.60890000000001</v>
      </c>
      <c r="G966" s="184">
        <v>-86.012600000000006</v>
      </c>
      <c r="H966" s="184">
        <v>-60.820700000000002</v>
      </c>
      <c r="I966" s="184">
        <v>-97.940299999999993</v>
      </c>
      <c r="J966" s="184">
        <v>-45.328400000000002</v>
      </c>
      <c r="K966" s="184">
        <v>19.3368</v>
      </c>
      <c r="L966" s="184">
        <v>-14.319900000000001</v>
      </c>
      <c r="M966" s="184">
        <v>-10.720700000000001</v>
      </c>
      <c r="N966" s="184">
        <v>-4.7637</v>
      </c>
      <c r="O966" s="184">
        <v>14.6167</v>
      </c>
      <c r="P966" s="184">
        <v>7.8573000000000004</v>
      </c>
      <c r="Q966" s="184">
        <v>3.8753000000000002</v>
      </c>
      <c r="R966" s="184">
        <v>16.749300000000002</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895</v>
      </c>
      <c r="C967" s="180">
        <v>115676</v>
      </c>
      <c r="D967" s="183">
        <v>44377</v>
      </c>
      <c r="E967" s="184">
        <v>14.357100000000001</v>
      </c>
      <c r="F967" s="184">
        <v>-197.73060000000001</v>
      </c>
      <c r="G967" s="184">
        <v>-86.419700000000006</v>
      </c>
      <c r="H967" s="184">
        <v>-61.2318</v>
      </c>
      <c r="I967" s="184">
        <v>-98.345200000000006</v>
      </c>
      <c r="J967" s="184">
        <v>-45.730400000000003</v>
      </c>
      <c r="K967" s="184">
        <v>18.898499999999999</v>
      </c>
      <c r="L967" s="184">
        <v>-14.6113</v>
      </c>
      <c r="M967" s="184">
        <v>-11.0375</v>
      </c>
      <c r="N967" s="184">
        <v>-5.1052999999999997</v>
      </c>
      <c r="O967" s="184">
        <v>14.1736</v>
      </c>
      <c r="P967" s="184">
        <v>7.4203999999999999</v>
      </c>
      <c r="Q967" s="184">
        <v>3.7572000000000001</v>
      </c>
      <c r="R967" s="184">
        <v>16.2898</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896</v>
      </c>
      <c r="C968" s="180">
        <v>111954</v>
      </c>
      <c r="D968" s="183">
        <v>44377</v>
      </c>
      <c r="E968" s="184">
        <v>4179.2290000000003</v>
      </c>
      <c r="F968" s="184">
        <v>-159.5137</v>
      </c>
      <c r="G968" s="184">
        <v>-77.852500000000006</v>
      </c>
      <c r="H968" s="184">
        <v>-66.796899999999994</v>
      </c>
      <c r="I968" s="184">
        <v>-93.720600000000005</v>
      </c>
      <c r="J968" s="184">
        <v>-44.063899999999997</v>
      </c>
      <c r="K968" s="184">
        <v>22.868500000000001</v>
      </c>
      <c r="L968" s="184">
        <v>-12.556900000000001</v>
      </c>
      <c r="M968" s="184">
        <v>-10.0817</v>
      </c>
      <c r="N968" s="184">
        <v>-4.1691000000000003</v>
      </c>
      <c r="O968" s="184">
        <v>14.5688</v>
      </c>
      <c r="P968" s="184">
        <v>6.9238</v>
      </c>
      <c r="Q968" s="184">
        <v>9.0412999999999997</v>
      </c>
      <c r="R968" s="184">
        <v>15.6158</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0" t="s">
        <v>875</v>
      </c>
      <c r="B969" s="180" t="s">
        <v>897</v>
      </c>
      <c r="C969" s="180">
        <v>105463</v>
      </c>
      <c r="D969" s="183">
        <v>44377</v>
      </c>
      <c r="E969" s="184">
        <v>40.553800000000003</v>
      </c>
      <c r="F969" s="184">
        <v>-382.07490000000001</v>
      </c>
      <c r="G969" s="184">
        <v>-123.5021</v>
      </c>
      <c r="H969" s="184">
        <v>-99.671999999999997</v>
      </c>
      <c r="I969" s="184">
        <v>-111.3552</v>
      </c>
      <c r="J969" s="184">
        <v>-51.942</v>
      </c>
      <c r="K969" s="184">
        <v>20.171199999999999</v>
      </c>
      <c r="L969" s="184">
        <v>-14.4376</v>
      </c>
      <c r="M969" s="184">
        <v>-11.5265</v>
      </c>
      <c r="N969" s="184">
        <v>-5.3949999999999996</v>
      </c>
      <c r="O969" s="184">
        <v>14.036199999999999</v>
      </c>
      <c r="P969" s="184">
        <v>6.7797999999999998</v>
      </c>
      <c r="Q969" s="184">
        <v>10.7766</v>
      </c>
      <c r="R969" s="184">
        <v>14.685499999999999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27</v>
      </c>
      <c r="B970" s="180"/>
      <c r="C970" s="180"/>
      <c r="D970" s="180"/>
      <c r="E970" s="180"/>
      <c r="F970" s="186">
        <v>-178.09523333333331</v>
      </c>
      <c r="G970" s="186">
        <v>-88.193745454545464</v>
      </c>
      <c r="H970" s="186">
        <v>-64.900739393939375</v>
      </c>
      <c r="I970" s="186">
        <v>-103.36284545454546</v>
      </c>
      <c r="J970" s="186">
        <v>-48.407557575757579</v>
      </c>
      <c r="K970" s="186">
        <v>20.056406060606061</v>
      </c>
      <c r="L970" s="186">
        <v>-13.790209090909089</v>
      </c>
      <c r="M970" s="186">
        <v>-10.850087878787884</v>
      </c>
      <c r="N970" s="186">
        <v>-4.6926666666666659</v>
      </c>
      <c r="O970" s="186">
        <v>14.400218181818181</v>
      </c>
      <c r="P970" s="186">
        <v>7.0478090909090909</v>
      </c>
      <c r="Q970" s="186">
        <v>5.5896030303030306</v>
      </c>
      <c r="R970" s="186">
        <v>15.883130303030301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85" t="s">
        <v>408</v>
      </c>
      <c r="B971" s="180"/>
      <c r="C971" s="180"/>
      <c r="D971" s="180"/>
      <c r="E971" s="180"/>
      <c r="F971" s="186">
        <v>-180.52500000000001</v>
      </c>
      <c r="G971" s="186">
        <v>-78.195599999999999</v>
      </c>
      <c r="H971" s="186">
        <v>-60.820700000000002</v>
      </c>
      <c r="I971" s="186">
        <v>-93.720600000000005</v>
      </c>
      <c r="J971" s="186">
        <v>-44.077500000000001</v>
      </c>
      <c r="K971" s="186">
        <v>19.689499999999999</v>
      </c>
      <c r="L971" s="186">
        <v>-13.844099999999999</v>
      </c>
      <c r="M971" s="186">
        <v>-10.7441</v>
      </c>
      <c r="N971" s="186">
        <v>-4.6738</v>
      </c>
      <c r="O971" s="186">
        <v>14.237500000000001</v>
      </c>
      <c r="P971" s="186">
        <v>7.4095000000000004</v>
      </c>
      <c r="Q971" s="186">
        <v>4.2191000000000001</v>
      </c>
      <c r="R971" s="186">
        <v>15.792</v>
      </c>
      <c r="S971" s="119"/>
      <c r="T971" s="119"/>
      <c r="U971" s="119"/>
      <c r="V971" s="119"/>
      <c r="W971" s="119"/>
      <c r="X971" s="119"/>
      <c r="Y971" s="119"/>
      <c r="Z971" s="119"/>
      <c r="AA971" s="119"/>
      <c r="AB971" s="119"/>
      <c r="AC971" s="119"/>
      <c r="AD971" s="119"/>
      <c r="AE971" s="119"/>
      <c r="AF971" s="119"/>
      <c r="AG971" s="119"/>
      <c r="AH971" s="119"/>
    </row>
    <row r="972" spans="1:34" x14ac:dyDescent="0.3">
      <c r="A972" s="129"/>
      <c r="B972" s="129"/>
      <c r="C972" s="129"/>
      <c r="D972" s="129"/>
      <c r="E972" s="129"/>
      <c r="F972" s="129"/>
      <c r="G972" s="129"/>
      <c r="H972" s="129"/>
      <c r="I972" s="129"/>
      <c r="J972" s="129"/>
      <c r="K972" s="129"/>
      <c r="L972" s="129"/>
      <c r="M972" s="129"/>
      <c r="N972" s="129"/>
      <c r="O972" s="129"/>
      <c r="P972" s="129"/>
      <c r="Q972" s="129"/>
      <c r="R972" s="129"/>
      <c r="S972" s="122"/>
      <c r="T972" s="122"/>
      <c r="U972" s="122"/>
      <c r="V972" s="122"/>
      <c r="W972" s="122"/>
      <c r="X972" s="122"/>
      <c r="Y972" s="122"/>
      <c r="Z972" s="122"/>
      <c r="AA972" s="122"/>
      <c r="AB972" s="122"/>
      <c r="AC972" s="122"/>
      <c r="AD972" s="122"/>
      <c r="AE972" s="122"/>
      <c r="AF972" s="122"/>
      <c r="AG972" s="122"/>
      <c r="AH972" s="122"/>
    </row>
    <row r="973" spans="1:34" x14ac:dyDescent="0.3">
      <c r="A973" s="182" t="s">
        <v>898</v>
      </c>
      <c r="B973" s="182"/>
      <c r="C973" s="182"/>
      <c r="D973" s="182"/>
      <c r="E973" s="182"/>
      <c r="F973" s="182"/>
      <c r="G973" s="182"/>
      <c r="H973" s="182"/>
      <c r="I973" s="182"/>
      <c r="J973" s="182"/>
      <c r="K973" s="182"/>
      <c r="L973" s="182"/>
      <c r="M973" s="182"/>
      <c r="N973" s="182"/>
      <c r="O973" s="182"/>
      <c r="P973" s="182"/>
      <c r="Q973" s="182"/>
      <c r="R973" s="182"/>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1899</v>
      </c>
      <c r="C974" s="180">
        <v>100033</v>
      </c>
      <c r="D974" s="183">
        <v>44377</v>
      </c>
      <c r="E974" s="184">
        <v>719.55090608687101</v>
      </c>
      <c r="F974" s="184">
        <v>7.2099999999999997E-2</v>
      </c>
      <c r="G974" s="184">
        <v>-1.34E-2</v>
      </c>
      <c r="H974" s="184">
        <v>1.2423999999999999</v>
      </c>
      <c r="I974" s="184">
        <v>-0.1323</v>
      </c>
      <c r="J974" s="184">
        <v>4.3379000000000003</v>
      </c>
      <c r="K974" s="184">
        <v>10.091699999999999</v>
      </c>
      <c r="L974" s="184">
        <v>19.3306</v>
      </c>
      <c r="M974" s="184">
        <v>46.343299999999999</v>
      </c>
      <c r="N974" s="184">
        <v>65.384799999999998</v>
      </c>
      <c r="O974" s="184">
        <v>13.614100000000001</v>
      </c>
      <c r="P974" s="184">
        <v>13.741099999999999</v>
      </c>
      <c r="Q974" s="184">
        <v>17.884699999999999</v>
      </c>
      <c r="R974" s="184">
        <v>20.325299999999999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1900</v>
      </c>
      <c r="C975" s="180">
        <v>119436</v>
      </c>
      <c r="D975" s="183">
        <v>44377</v>
      </c>
      <c r="E975" s="184">
        <v>641.54999999999995</v>
      </c>
      <c r="F975" s="184">
        <v>7.4899999999999994E-2</v>
      </c>
      <c r="G975" s="184">
        <v>-3.0999999999999999E-3</v>
      </c>
      <c r="H975" s="184">
        <v>1.2563</v>
      </c>
      <c r="I975" s="184">
        <v>-0.1028</v>
      </c>
      <c r="J975" s="184">
        <v>4.4120999999999997</v>
      </c>
      <c r="K975" s="184">
        <v>10.330500000000001</v>
      </c>
      <c r="L975" s="184">
        <v>19.8308</v>
      </c>
      <c r="M975" s="184">
        <v>47.306699999999999</v>
      </c>
      <c r="N975" s="184">
        <v>66.883399999999995</v>
      </c>
      <c r="O975" s="184">
        <v>14.660399999999999</v>
      </c>
      <c r="P975" s="184">
        <v>14.9368</v>
      </c>
      <c r="Q975" s="184">
        <v>17.427299999999999</v>
      </c>
      <c r="R975" s="184">
        <v>21.416899999999998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1984</v>
      </c>
      <c r="C976" s="180">
        <v>100034</v>
      </c>
      <c r="D976" s="183">
        <v>44377</v>
      </c>
      <c r="E976" s="184">
        <v>712.33692762899295</v>
      </c>
      <c r="F976" s="184">
        <v>7.4999999999999997E-2</v>
      </c>
      <c r="G976" s="184">
        <v>-8.3000000000000001E-3</v>
      </c>
      <c r="H976" s="184">
        <v>1.248</v>
      </c>
      <c r="I976" s="184">
        <v>-0.1331</v>
      </c>
      <c r="J976" s="184">
        <v>4.3361000000000001</v>
      </c>
      <c r="K976" s="184">
        <v>10.0954</v>
      </c>
      <c r="L976" s="184">
        <v>19.330200000000001</v>
      </c>
      <c r="M976" s="184">
        <v>46.355400000000003</v>
      </c>
      <c r="N976" s="184">
        <v>65.395600000000002</v>
      </c>
      <c r="O976" s="184">
        <v>13.045500000000001</v>
      </c>
      <c r="P976" s="184">
        <v>13.4153</v>
      </c>
      <c r="Q976" s="184">
        <v>17.563400000000001</v>
      </c>
      <c r="R976" s="184">
        <v>19.840800000000002</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1985</v>
      </c>
      <c r="C977" s="180">
        <v>119433</v>
      </c>
      <c r="D977" s="183">
        <v>44377</v>
      </c>
      <c r="E977" s="184">
        <v>306.69268153001002</v>
      </c>
      <c r="F977" s="184">
        <v>7.2900000000000006E-2</v>
      </c>
      <c r="G977" s="184">
        <v>-5.5999999999999999E-3</v>
      </c>
      <c r="H977" s="184">
        <v>1.2541</v>
      </c>
      <c r="I977" s="184">
        <v>-0.10639999999999999</v>
      </c>
      <c r="J977" s="184">
        <v>4.4122000000000003</v>
      </c>
      <c r="K977" s="184">
        <v>10.325900000000001</v>
      </c>
      <c r="L977" s="184">
        <v>19.832100000000001</v>
      </c>
      <c r="M977" s="184">
        <v>47.304499999999997</v>
      </c>
      <c r="N977" s="184">
        <v>66.881799999999998</v>
      </c>
      <c r="O977" s="184">
        <v>14.397600000000001</v>
      </c>
      <c r="P977" s="184">
        <v>14.800599999999999</v>
      </c>
      <c r="Q977" s="184">
        <v>17.328900000000001</v>
      </c>
      <c r="R977" s="184">
        <v>21.4178</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900</v>
      </c>
      <c r="C978" s="180">
        <v>145110</v>
      </c>
      <c r="D978" s="183">
        <v>44377</v>
      </c>
      <c r="E978" s="184">
        <v>19.45</v>
      </c>
      <c r="F978" s="184">
        <v>1.1439999999999999</v>
      </c>
      <c r="G978" s="184">
        <v>2.2069999999999999</v>
      </c>
      <c r="H978" s="184">
        <v>2.9645000000000001</v>
      </c>
      <c r="I978" s="184">
        <v>2.8555999999999999</v>
      </c>
      <c r="J978" s="184">
        <v>8.2359000000000009</v>
      </c>
      <c r="K978" s="184">
        <v>17.2393</v>
      </c>
      <c r="L978" s="184">
        <v>26.462900000000001</v>
      </c>
      <c r="M978" s="184">
        <v>52.548999999999999</v>
      </c>
      <c r="N978" s="184">
        <v>69.572800000000001</v>
      </c>
      <c r="O978" s="184"/>
      <c r="P978" s="184"/>
      <c r="Q978" s="184">
        <v>28.052700000000002</v>
      </c>
      <c r="R978" s="184">
        <v>31.807600000000001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901</v>
      </c>
      <c r="C979" s="180">
        <v>145112</v>
      </c>
      <c r="D979" s="183">
        <v>44377</v>
      </c>
      <c r="E979" s="184">
        <v>18.57</v>
      </c>
      <c r="F979" s="184">
        <v>1.1437999999999999</v>
      </c>
      <c r="G979" s="184">
        <v>2.2014</v>
      </c>
      <c r="H979" s="184">
        <v>2.9379</v>
      </c>
      <c r="I979" s="184">
        <v>2.8239000000000001</v>
      </c>
      <c r="J979" s="184">
        <v>8.0907999999999998</v>
      </c>
      <c r="K979" s="184">
        <v>16.7925</v>
      </c>
      <c r="L979" s="184">
        <v>25.472999999999999</v>
      </c>
      <c r="M979" s="184">
        <v>50.853000000000002</v>
      </c>
      <c r="N979" s="184">
        <v>66.996399999999994</v>
      </c>
      <c r="O979" s="184"/>
      <c r="P979" s="184"/>
      <c r="Q979" s="184">
        <v>25.867799999999999</v>
      </c>
      <c r="R979" s="184">
        <v>29.732199999999999</v>
      </c>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1901</v>
      </c>
      <c r="C980" s="180">
        <v>148474</v>
      </c>
      <c r="D980" s="183">
        <v>44377</v>
      </c>
      <c r="E980" s="184">
        <v>14.18</v>
      </c>
      <c r="F980" s="184">
        <v>0.14119999999999999</v>
      </c>
      <c r="G980" s="184">
        <v>0</v>
      </c>
      <c r="H980" s="184">
        <v>2.1614</v>
      </c>
      <c r="I980" s="184">
        <v>0.99719999999999998</v>
      </c>
      <c r="J980" s="184">
        <v>4.3414000000000001</v>
      </c>
      <c r="K980" s="184">
        <v>8.5757999999999992</v>
      </c>
      <c r="L980" s="184">
        <v>19.561599999999999</v>
      </c>
      <c r="M980" s="184">
        <v>40.814300000000003</v>
      </c>
      <c r="N980" s="184"/>
      <c r="O980" s="184"/>
      <c r="P980" s="184"/>
      <c r="Q980" s="184">
        <v>41.8</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1902</v>
      </c>
      <c r="C981" s="180">
        <v>148471</v>
      </c>
      <c r="D981" s="183">
        <v>44377</v>
      </c>
      <c r="E981" s="184">
        <v>13.96</v>
      </c>
      <c r="F981" s="184">
        <v>0.21540000000000001</v>
      </c>
      <c r="G981" s="184">
        <v>7.17E-2</v>
      </c>
      <c r="H981" s="184">
        <v>2.1962000000000002</v>
      </c>
      <c r="I981" s="184">
        <v>1.0129999999999999</v>
      </c>
      <c r="J981" s="184">
        <v>4.2568999999999999</v>
      </c>
      <c r="K981" s="184">
        <v>8.1332000000000004</v>
      </c>
      <c r="L981" s="184">
        <v>18.5059</v>
      </c>
      <c r="M981" s="184">
        <v>38.767400000000002</v>
      </c>
      <c r="N981" s="184"/>
      <c r="O981" s="184"/>
      <c r="P981" s="184"/>
      <c r="Q981" s="184">
        <v>39.6</v>
      </c>
      <c r="R981" s="184"/>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902</v>
      </c>
      <c r="C982" s="180">
        <v>119350</v>
      </c>
      <c r="D982" s="183">
        <v>44377</v>
      </c>
      <c r="E982" s="184">
        <v>55.55</v>
      </c>
      <c r="F982" s="184">
        <v>0.4521</v>
      </c>
      <c r="G982" s="184">
        <v>0.67049999999999998</v>
      </c>
      <c r="H982" s="184">
        <v>1.7959000000000001</v>
      </c>
      <c r="I982" s="184">
        <v>0.9083</v>
      </c>
      <c r="J982" s="184">
        <v>5.5481999999999996</v>
      </c>
      <c r="K982" s="184">
        <v>15.296799999999999</v>
      </c>
      <c r="L982" s="184">
        <v>20.997599999999998</v>
      </c>
      <c r="M982" s="184">
        <v>45.609400000000001</v>
      </c>
      <c r="N982" s="184">
        <v>64.009399999999999</v>
      </c>
      <c r="O982" s="184">
        <v>13.406700000000001</v>
      </c>
      <c r="P982" s="184">
        <v>14.247</v>
      </c>
      <c r="Q982" s="184">
        <v>13.8552</v>
      </c>
      <c r="R982" s="184">
        <v>22.9251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903</v>
      </c>
      <c r="C983" s="180">
        <v>110603</v>
      </c>
      <c r="D983" s="183">
        <v>44377</v>
      </c>
      <c r="E983" s="184">
        <v>50.46</v>
      </c>
      <c r="F983" s="184">
        <v>0.43790000000000001</v>
      </c>
      <c r="G983" s="184">
        <v>0.6583</v>
      </c>
      <c r="H983" s="184">
        <v>1.7748999999999999</v>
      </c>
      <c r="I983" s="184">
        <v>0.85950000000000004</v>
      </c>
      <c r="J983" s="184">
        <v>5.4545000000000003</v>
      </c>
      <c r="K983" s="184">
        <v>14.9954</v>
      </c>
      <c r="L983" s="184">
        <v>20.3721</v>
      </c>
      <c r="M983" s="184">
        <v>44.460299999999997</v>
      </c>
      <c r="N983" s="184">
        <v>62.250799999999998</v>
      </c>
      <c r="O983" s="184">
        <v>12.0875</v>
      </c>
      <c r="P983" s="184">
        <v>12.908200000000001</v>
      </c>
      <c r="Q983" s="184">
        <v>13.594200000000001</v>
      </c>
      <c r="R983" s="184">
        <v>21.5303</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904</v>
      </c>
      <c r="C984" s="180">
        <v>118278</v>
      </c>
      <c r="D984" s="183">
        <v>44377</v>
      </c>
      <c r="E984" s="184">
        <v>158.27000000000001</v>
      </c>
      <c r="F984" s="184">
        <v>1.26E-2</v>
      </c>
      <c r="G984" s="184">
        <v>-0.20180000000000001</v>
      </c>
      <c r="H984" s="184">
        <v>1.3642000000000001</v>
      </c>
      <c r="I984" s="184">
        <v>0.97609999999999997</v>
      </c>
      <c r="J984" s="184">
        <v>6.1787000000000001</v>
      </c>
      <c r="K984" s="184">
        <v>11.978199999999999</v>
      </c>
      <c r="L984" s="184">
        <v>20.872199999999999</v>
      </c>
      <c r="M984" s="184">
        <v>46.180799999999998</v>
      </c>
      <c r="N984" s="184">
        <v>66.863500000000002</v>
      </c>
      <c r="O984" s="184">
        <v>17.971699999999998</v>
      </c>
      <c r="P984" s="184">
        <v>19.3553</v>
      </c>
      <c r="Q984" s="184">
        <v>22.746300000000002</v>
      </c>
      <c r="R984" s="184">
        <v>25.0106</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1903</v>
      </c>
      <c r="C985" s="180"/>
      <c r="D985" s="183">
        <v>44377</v>
      </c>
      <c r="E985" s="184">
        <v>144.56</v>
      </c>
      <c r="F985" s="184">
        <v>1.38E-2</v>
      </c>
      <c r="G985" s="184">
        <v>-0.214</v>
      </c>
      <c r="H985" s="184">
        <v>1.3460000000000001</v>
      </c>
      <c r="I985" s="184">
        <v>0.93559999999999999</v>
      </c>
      <c r="J985" s="184">
        <v>6.0678999999999998</v>
      </c>
      <c r="K985" s="184">
        <v>11.646599999999999</v>
      </c>
      <c r="L985" s="184">
        <v>20.156300000000002</v>
      </c>
      <c r="M985" s="184">
        <v>44.893300000000004</v>
      </c>
      <c r="N985" s="184">
        <v>64.909899999999993</v>
      </c>
      <c r="O985" s="184">
        <v>16.6189</v>
      </c>
      <c r="P985" s="184">
        <v>17.917999999999999</v>
      </c>
      <c r="Q985" s="184">
        <v>17.788499999999999</v>
      </c>
      <c r="R985" s="184">
        <v>23.535900000000002</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905</v>
      </c>
      <c r="C986" s="180">
        <v>102920</v>
      </c>
      <c r="D986" s="183">
        <v>44377</v>
      </c>
      <c r="E986" s="184">
        <v>144.56</v>
      </c>
      <c r="F986" s="184">
        <v>1.38E-2</v>
      </c>
      <c r="G986" s="184">
        <v>-0.214</v>
      </c>
      <c r="H986" s="184">
        <v>1.3460000000000001</v>
      </c>
      <c r="I986" s="184">
        <v>0.93559999999999999</v>
      </c>
      <c r="J986" s="184">
        <v>6.0678999999999998</v>
      </c>
      <c r="K986" s="184">
        <v>11.646599999999999</v>
      </c>
      <c r="L986" s="184">
        <v>20.156300000000002</v>
      </c>
      <c r="M986" s="184">
        <v>44.893300000000004</v>
      </c>
      <c r="N986" s="184">
        <v>64.909899999999993</v>
      </c>
      <c r="O986" s="184">
        <v>16.6189</v>
      </c>
      <c r="P986" s="184">
        <v>17.917999999999999</v>
      </c>
      <c r="Q986" s="184">
        <v>17.788499999999999</v>
      </c>
      <c r="R986" s="184">
        <v>23.535900000000002</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906</v>
      </c>
      <c r="C987" s="180">
        <v>119218</v>
      </c>
      <c r="D987" s="183">
        <v>44377</v>
      </c>
      <c r="E987" s="184">
        <v>357.43099999999998</v>
      </c>
      <c r="F987" s="184">
        <v>3.3599999999999998E-2</v>
      </c>
      <c r="G987" s="184">
        <v>-0.13189999999999999</v>
      </c>
      <c r="H987" s="184">
        <v>1.6269</v>
      </c>
      <c r="I987" s="184">
        <v>0.73099999999999998</v>
      </c>
      <c r="J987" s="184">
        <v>4.0991999999999997</v>
      </c>
      <c r="K987" s="184">
        <v>13.325200000000001</v>
      </c>
      <c r="L987" s="184">
        <v>25.101900000000001</v>
      </c>
      <c r="M987" s="184">
        <v>53.508600000000001</v>
      </c>
      <c r="N987" s="184">
        <v>64.067499999999995</v>
      </c>
      <c r="O987" s="184">
        <v>18.254999999999999</v>
      </c>
      <c r="P987" s="184">
        <v>17.232900000000001</v>
      </c>
      <c r="Q987" s="184">
        <v>17.523499999999999</v>
      </c>
      <c r="R987" s="184">
        <v>23.786300000000001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907</v>
      </c>
      <c r="C988" s="180">
        <v>103819</v>
      </c>
      <c r="D988" s="183">
        <v>44377</v>
      </c>
      <c r="E988" s="184">
        <v>332.85700000000003</v>
      </c>
      <c r="F988" s="184">
        <v>3.1300000000000001E-2</v>
      </c>
      <c r="G988" s="184">
        <v>-0.14430000000000001</v>
      </c>
      <c r="H988" s="184">
        <v>1.6093999999999999</v>
      </c>
      <c r="I988" s="184">
        <v>0.69489999999999996</v>
      </c>
      <c r="J988" s="184">
        <v>4.0119999999999996</v>
      </c>
      <c r="K988" s="184">
        <v>13.0532</v>
      </c>
      <c r="L988" s="184">
        <v>24.5075</v>
      </c>
      <c r="M988" s="184">
        <v>52.421700000000001</v>
      </c>
      <c r="N988" s="184">
        <v>62.520699999999998</v>
      </c>
      <c r="O988" s="184">
        <v>17.118200000000002</v>
      </c>
      <c r="P988" s="184">
        <v>16.052199999999999</v>
      </c>
      <c r="Q988" s="184">
        <v>18.037099999999999</v>
      </c>
      <c r="R988" s="184">
        <v>22.621500000000001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908</v>
      </c>
      <c r="C989" s="180">
        <v>140175</v>
      </c>
      <c r="D989" s="183">
        <v>44377</v>
      </c>
      <c r="E989" s="184">
        <v>52.146999999999998</v>
      </c>
      <c r="F989" s="184">
        <v>0.18640000000000001</v>
      </c>
      <c r="G989" s="184">
        <v>0.33289999999999997</v>
      </c>
      <c r="H989" s="184">
        <v>1.7463</v>
      </c>
      <c r="I989" s="184">
        <v>0.75160000000000005</v>
      </c>
      <c r="J989" s="184">
        <v>4.7611999999999997</v>
      </c>
      <c r="K989" s="184">
        <v>9.9590999999999994</v>
      </c>
      <c r="L989" s="184">
        <v>23.136299999999999</v>
      </c>
      <c r="M989" s="184">
        <v>48.1828</v>
      </c>
      <c r="N989" s="184">
        <v>66.801000000000002</v>
      </c>
      <c r="O989" s="184">
        <v>17.649799999999999</v>
      </c>
      <c r="P989" s="184">
        <v>16.939699999999998</v>
      </c>
      <c r="Q989" s="184">
        <v>16.453199999999999</v>
      </c>
      <c r="R989" s="184">
        <v>23.3246</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909</v>
      </c>
      <c r="C990" s="180">
        <v>140172</v>
      </c>
      <c r="D990" s="183">
        <v>44377</v>
      </c>
      <c r="E990" s="184">
        <v>47.182000000000002</v>
      </c>
      <c r="F990" s="184">
        <v>0.18049999999999999</v>
      </c>
      <c r="G990" s="184">
        <v>0.31040000000000001</v>
      </c>
      <c r="H990" s="184">
        <v>1.716</v>
      </c>
      <c r="I990" s="184">
        <v>0.68930000000000002</v>
      </c>
      <c r="J990" s="184">
        <v>4.6093999999999999</v>
      </c>
      <c r="K990" s="184">
        <v>9.5192999999999994</v>
      </c>
      <c r="L990" s="184">
        <v>22.188800000000001</v>
      </c>
      <c r="M990" s="184">
        <v>46.509799999999998</v>
      </c>
      <c r="N990" s="184">
        <v>64.265600000000006</v>
      </c>
      <c r="O990" s="184">
        <v>15.8864</v>
      </c>
      <c r="P990" s="184">
        <v>15.5276</v>
      </c>
      <c r="Q990" s="184">
        <v>11.6707</v>
      </c>
      <c r="R990" s="184">
        <v>21.422599999999999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910</v>
      </c>
      <c r="C991" s="180">
        <v>102883</v>
      </c>
      <c r="D991" s="183">
        <v>44377</v>
      </c>
      <c r="E991" s="184">
        <v>112.4893</v>
      </c>
      <c r="F991" s="184">
        <v>2.4299999999999999E-2</v>
      </c>
      <c r="G991" s="184">
        <v>-0.1075</v>
      </c>
      <c r="H991" s="184">
        <v>1.6800999999999999</v>
      </c>
      <c r="I991" s="184">
        <v>1.7375</v>
      </c>
      <c r="J991" s="184">
        <v>6.2378999999999998</v>
      </c>
      <c r="K991" s="184">
        <v>13.953099999999999</v>
      </c>
      <c r="L991" s="184">
        <v>26.058199999999999</v>
      </c>
      <c r="M991" s="184">
        <v>59.128599999999999</v>
      </c>
      <c r="N991" s="184">
        <v>76.351699999999994</v>
      </c>
      <c r="O991" s="184">
        <v>12.7683</v>
      </c>
      <c r="P991" s="184">
        <v>12.025399999999999</v>
      </c>
      <c r="Q991" s="184">
        <v>15.965400000000001</v>
      </c>
      <c r="R991" s="184">
        <v>18.2684</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911</v>
      </c>
      <c r="C992" s="180">
        <v>118510</v>
      </c>
      <c r="D992" s="183">
        <v>44377</v>
      </c>
      <c r="E992" s="184">
        <v>119.9503</v>
      </c>
      <c r="F992" s="184">
        <v>2.6200000000000001E-2</v>
      </c>
      <c r="G992" s="184">
        <v>-9.7799999999999998E-2</v>
      </c>
      <c r="H992" s="184">
        <v>1.694</v>
      </c>
      <c r="I992" s="184">
        <v>1.7653000000000001</v>
      </c>
      <c r="J992" s="184">
        <v>6.3057999999999996</v>
      </c>
      <c r="K992" s="184">
        <v>14.157999999999999</v>
      </c>
      <c r="L992" s="184">
        <v>26.5245</v>
      </c>
      <c r="M992" s="184">
        <v>60.055799999999998</v>
      </c>
      <c r="N992" s="184">
        <v>77.807699999999997</v>
      </c>
      <c r="O992" s="184">
        <v>13.683999999999999</v>
      </c>
      <c r="P992" s="184">
        <v>12.9314</v>
      </c>
      <c r="Q992" s="184">
        <v>15.3323</v>
      </c>
      <c r="R992" s="184">
        <v>19.287500000000001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2029</v>
      </c>
      <c r="C993" s="180">
        <v>130498</v>
      </c>
      <c r="D993" s="183">
        <v>44377</v>
      </c>
      <c r="E993" s="184">
        <v>167.27500000000001</v>
      </c>
      <c r="F993" s="184">
        <v>-0.20399999999999999</v>
      </c>
      <c r="G993" s="184">
        <v>-0.37169999999999997</v>
      </c>
      <c r="H993" s="184">
        <v>0.5343</v>
      </c>
      <c r="I993" s="184">
        <v>4.9599999999999998E-2</v>
      </c>
      <c r="J993" s="184">
        <v>4.5632000000000001</v>
      </c>
      <c r="K993" s="184">
        <v>12.3156</v>
      </c>
      <c r="L993" s="184">
        <v>27.480599999999999</v>
      </c>
      <c r="M993" s="184">
        <v>55.974600000000002</v>
      </c>
      <c r="N993" s="184">
        <v>70.294300000000007</v>
      </c>
      <c r="O993" s="184">
        <v>15.5603</v>
      </c>
      <c r="P993" s="184">
        <v>13.811299999999999</v>
      </c>
      <c r="Q993" s="184">
        <v>11.381</v>
      </c>
      <c r="R993" s="184">
        <v>19.658999999999999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2030</v>
      </c>
      <c r="C994" s="180">
        <v>130496</v>
      </c>
      <c r="D994" s="183">
        <v>44377</v>
      </c>
      <c r="E994" s="184">
        <v>221.39359415088501</v>
      </c>
      <c r="F994" s="184">
        <v>-0.2059</v>
      </c>
      <c r="G994" s="184">
        <v>-0.37780000000000002</v>
      </c>
      <c r="H994" s="184">
        <v>0.52629999999999999</v>
      </c>
      <c r="I994" s="184">
        <v>3.4099999999999998E-2</v>
      </c>
      <c r="J994" s="184">
        <v>4.5175000000000001</v>
      </c>
      <c r="K994" s="184">
        <v>12.132199999999999</v>
      </c>
      <c r="L994" s="184">
        <v>27.082599999999999</v>
      </c>
      <c r="M994" s="184">
        <v>55.329300000000003</v>
      </c>
      <c r="N994" s="184">
        <v>69.460999999999999</v>
      </c>
      <c r="O994" s="184">
        <v>15.226599999999999</v>
      </c>
      <c r="P994" s="184">
        <v>13.562200000000001</v>
      </c>
      <c r="Q994" s="184">
        <v>11.976800000000001</v>
      </c>
      <c r="R994" s="184">
        <v>19.226199999999999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912</v>
      </c>
      <c r="C995" s="180">
        <v>146772</v>
      </c>
      <c r="D995" s="183">
        <v>44377</v>
      </c>
      <c r="E995" s="184">
        <v>14.81</v>
      </c>
      <c r="F995" s="184">
        <v>4.19E-2</v>
      </c>
      <c r="G995" s="184">
        <v>-6.8199999999999997E-2</v>
      </c>
      <c r="H995" s="184">
        <v>1.5370999999999999</v>
      </c>
      <c r="I995" s="184">
        <v>0.55740000000000001</v>
      </c>
      <c r="J995" s="184">
        <v>3.9735999999999998</v>
      </c>
      <c r="K995" s="184">
        <v>9.6623000000000001</v>
      </c>
      <c r="L995" s="184">
        <v>19.6449</v>
      </c>
      <c r="M995" s="184">
        <v>46.490099999999998</v>
      </c>
      <c r="N995" s="184">
        <v>62.477600000000002</v>
      </c>
      <c r="O995" s="184"/>
      <c r="P995" s="184"/>
      <c r="Q995" s="184">
        <v>18.9755</v>
      </c>
      <c r="R995" s="184">
        <v>21.557400000000001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913</v>
      </c>
      <c r="C996" s="180">
        <v>146771</v>
      </c>
      <c r="D996" s="183">
        <v>44377</v>
      </c>
      <c r="E996" s="184">
        <v>14.269299999999999</v>
      </c>
      <c r="F996" s="184">
        <v>3.7900000000000003E-2</v>
      </c>
      <c r="G996" s="184">
        <v>-9.0999999999999998E-2</v>
      </c>
      <c r="H996" s="184">
        <v>1.5044999999999999</v>
      </c>
      <c r="I996" s="184">
        <v>0.4909</v>
      </c>
      <c r="J996" s="184">
        <v>3.8130000000000002</v>
      </c>
      <c r="K996" s="184">
        <v>9.1935000000000002</v>
      </c>
      <c r="L996" s="184">
        <v>18.634</v>
      </c>
      <c r="M996" s="184">
        <v>44.645699999999998</v>
      </c>
      <c r="N996" s="184">
        <v>59.760199999999998</v>
      </c>
      <c r="O996" s="184"/>
      <c r="P996" s="184"/>
      <c r="Q996" s="184">
        <v>17.033799999999999</v>
      </c>
      <c r="R996" s="184">
        <v>19.5562</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914</v>
      </c>
      <c r="C997" s="180">
        <v>100349</v>
      </c>
      <c r="D997" s="183">
        <v>44377</v>
      </c>
      <c r="E997" s="184">
        <v>455.1</v>
      </c>
      <c r="F997" s="184">
        <v>-0.30449999999999999</v>
      </c>
      <c r="G997" s="184">
        <v>-0.31979999999999997</v>
      </c>
      <c r="H997" s="184">
        <v>0.94489999999999996</v>
      </c>
      <c r="I997" s="184">
        <v>-0.51370000000000005</v>
      </c>
      <c r="J997" s="184">
        <v>3.9230999999999998</v>
      </c>
      <c r="K997" s="184">
        <v>10.9026</v>
      </c>
      <c r="L997" s="184">
        <v>22.5991</v>
      </c>
      <c r="M997" s="184">
        <v>51.862000000000002</v>
      </c>
      <c r="N997" s="184">
        <v>63.846499999999999</v>
      </c>
      <c r="O997" s="184">
        <v>13.8926</v>
      </c>
      <c r="P997" s="184">
        <v>13.1587</v>
      </c>
      <c r="Q997" s="184">
        <v>18.064</v>
      </c>
      <c r="R997" s="184">
        <v>17.0032</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915</v>
      </c>
      <c r="C998" s="180">
        <v>120596</v>
      </c>
      <c r="D998" s="183">
        <v>44377</v>
      </c>
      <c r="E998" s="184">
        <v>491.11</v>
      </c>
      <c r="F998" s="184">
        <v>-0.30249999999999999</v>
      </c>
      <c r="G998" s="184">
        <v>-0.3085</v>
      </c>
      <c r="H998" s="184">
        <v>0.96209999999999996</v>
      </c>
      <c r="I998" s="184">
        <v>-0.48230000000000001</v>
      </c>
      <c r="J998" s="184">
        <v>3.9935999999999998</v>
      </c>
      <c r="K998" s="184">
        <v>11.1083</v>
      </c>
      <c r="L998" s="184">
        <v>23.039000000000001</v>
      </c>
      <c r="M998" s="184">
        <v>52.717799999999997</v>
      </c>
      <c r="N998" s="184">
        <v>65.134500000000003</v>
      </c>
      <c r="O998" s="184">
        <v>14.8422</v>
      </c>
      <c r="P998" s="184">
        <v>14.282299999999999</v>
      </c>
      <c r="Q998" s="184">
        <v>14.5946</v>
      </c>
      <c r="R998" s="184">
        <v>17.898</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916</v>
      </c>
      <c r="C999" s="180">
        <v>118419</v>
      </c>
      <c r="D999" s="183">
        <v>44377</v>
      </c>
      <c r="E999" s="184">
        <v>70.150000000000006</v>
      </c>
      <c r="F999" s="184">
        <v>1.43E-2</v>
      </c>
      <c r="G999" s="184">
        <v>-0.19919999999999999</v>
      </c>
      <c r="H999" s="184">
        <v>1.1827000000000001</v>
      </c>
      <c r="I999" s="184">
        <v>0.21429999999999999</v>
      </c>
      <c r="J999" s="184">
        <v>3.573</v>
      </c>
      <c r="K999" s="184">
        <v>11.615</v>
      </c>
      <c r="L999" s="184">
        <v>22.7042</v>
      </c>
      <c r="M999" s="184">
        <v>47.1267</v>
      </c>
      <c r="N999" s="184">
        <v>67.222899999999996</v>
      </c>
      <c r="O999" s="184">
        <v>14.067399999999999</v>
      </c>
      <c r="P999" s="184">
        <v>15.547599999999999</v>
      </c>
      <c r="Q999" s="184">
        <v>14.136100000000001</v>
      </c>
      <c r="R999" s="184">
        <v>19.2363</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917</v>
      </c>
      <c r="C1000" s="180">
        <v>108596</v>
      </c>
      <c r="D1000" s="183">
        <v>44377</v>
      </c>
      <c r="E1000" s="184">
        <v>63.13</v>
      </c>
      <c r="F1000" s="184">
        <v>1.5800000000000002E-2</v>
      </c>
      <c r="G1000" s="184">
        <v>-0.2213</v>
      </c>
      <c r="H1000" s="184">
        <v>1.1698999999999999</v>
      </c>
      <c r="I1000" s="184">
        <v>0.17449999999999999</v>
      </c>
      <c r="J1000" s="184">
        <v>3.4579</v>
      </c>
      <c r="K1000" s="184">
        <v>11.281499999999999</v>
      </c>
      <c r="L1000" s="184">
        <v>21.966799999999999</v>
      </c>
      <c r="M1000" s="184">
        <v>45.830399999999997</v>
      </c>
      <c r="N1000" s="184">
        <v>65.261799999999994</v>
      </c>
      <c r="O1000" s="184">
        <v>12.694800000000001</v>
      </c>
      <c r="P1000" s="184">
        <v>13.967700000000001</v>
      </c>
      <c r="Q1000" s="184">
        <v>12.2858</v>
      </c>
      <c r="R1000" s="184">
        <v>17.828199999999999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918</v>
      </c>
      <c r="C1001" s="180">
        <v>106144</v>
      </c>
      <c r="D1001" s="183">
        <v>44377</v>
      </c>
      <c r="E1001" s="184">
        <v>47.71</v>
      </c>
      <c r="F1001" s="184">
        <v>4.19E-2</v>
      </c>
      <c r="G1001" s="184">
        <v>0</v>
      </c>
      <c r="H1001" s="184">
        <v>1.4675</v>
      </c>
      <c r="I1001" s="184">
        <v>1.1877</v>
      </c>
      <c r="J1001" s="184">
        <v>4.5125999999999999</v>
      </c>
      <c r="K1001" s="184">
        <v>9.2761999999999993</v>
      </c>
      <c r="L1001" s="184">
        <v>16.280799999999999</v>
      </c>
      <c r="M1001" s="184">
        <v>36.042200000000001</v>
      </c>
      <c r="N1001" s="184">
        <v>52.185000000000002</v>
      </c>
      <c r="O1001" s="184">
        <v>13.6716</v>
      </c>
      <c r="P1001" s="184">
        <v>15.1081</v>
      </c>
      <c r="Q1001" s="184">
        <v>11.8964</v>
      </c>
      <c r="R1001" s="184">
        <v>17.756900000000002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919</v>
      </c>
      <c r="C1002" s="180">
        <v>120357</v>
      </c>
      <c r="D1002" s="183">
        <v>44377</v>
      </c>
      <c r="E1002" s="184">
        <v>53.75</v>
      </c>
      <c r="F1002" s="184">
        <v>3.7199999999999997E-2</v>
      </c>
      <c r="G1002" s="184">
        <v>1.8599999999999998E-2</v>
      </c>
      <c r="H1002" s="184">
        <v>1.4917</v>
      </c>
      <c r="I1002" s="184">
        <v>1.2241</v>
      </c>
      <c r="J1002" s="184">
        <v>4.6127000000000002</v>
      </c>
      <c r="K1002" s="184">
        <v>9.6491000000000007</v>
      </c>
      <c r="L1002" s="184">
        <v>17.076899999999998</v>
      </c>
      <c r="M1002" s="184">
        <v>37.468000000000004</v>
      </c>
      <c r="N1002" s="184">
        <v>54.276699999999998</v>
      </c>
      <c r="O1002" s="184">
        <v>15.069900000000001</v>
      </c>
      <c r="P1002" s="184">
        <v>16.749099999999999</v>
      </c>
      <c r="Q1002" s="184">
        <v>17.389700000000001</v>
      </c>
      <c r="R1002" s="184">
        <v>19.191400000000002</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920</v>
      </c>
      <c r="C1003" s="180">
        <v>103234</v>
      </c>
      <c r="D1003" s="183">
        <v>44377</v>
      </c>
      <c r="E1003" s="184">
        <v>178.56299999999999</v>
      </c>
      <c r="F1003" s="184">
        <v>9.0800000000000006E-2</v>
      </c>
      <c r="G1003" s="184">
        <v>-0.1404</v>
      </c>
      <c r="H1003" s="184">
        <v>1.4776</v>
      </c>
      <c r="I1003" s="184">
        <v>1.3371</v>
      </c>
      <c r="J1003" s="184">
        <v>4.2625000000000002</v>
      </c>
      <c r="K1003" s="184">
        <v>9.3573000000000004</v>
      </c>
      <c r="L1003" s="184">
        <v>19.901299999999999</v>
      </c>
      <c r="M1003" s="184">
        <v>42.624499999999998</v>
      </c>
      <c r="N1003" s="184">
        <v>55.901200000000003</v>
      </c>
      <c r="O1003" s="184">
        <v>16.895900000000001</v>
      </c>
      <c r="P1003" s="184">
        <v>15.979200000000001</v>
      </c>
      <c r="Q1003" s="184">
        <v>18.6967</v>
      </c>
      <c r="R1003" s="184">
        <v>21.433299999999999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921</v>
      </c>
      <c r="C1004" s="180">
        <v>120158</v>
      </c>
      <c r="D1004" s="183">
        <v>44377</v>
      </c>
      <c r="E1004" s="184">
        <v>195.61099999999999</v>
      </c>
      <c r="F1004" s="184">
        <v>9.3600000000000003E-2</v>
      </c>
      <c r="G1004" s="184">
        <v>-0.1246</v>
      </c>
      <c r="H1004" s="184">
        <v>1.5005999999999999</v>
      </c>
      <c r="I1004" s="184">
        <v>1.3833</v>
      </c>
      <c r="J1004" s="184">
        <v>4.3749000000000002</v>
      </c>
      <c r="K1004" s="184">
        <v>9.6874000000000002</v>
      </c>
      <c r="L1004" s="184">
        <v>20.631399999999999</v>
      </c>
      <c r="M1004" s="184">
        <v>43.906700000000001</v>
      </c>
      <c r="N1004" s="184">
        <v>57.7712</v>
      </c>
      <c r="O1004" s="184">
        <v>18.198</v>
      </c>
      <c r="P1004" s="184">
        <v>17.383700000000001</v>
      </c>
      <c r="Q1004" s="184">
        <v>17.203399999999998</v>
      </c>
      <c r="R1004" s="184">
        <v>22.8156</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922</v>
      </c>
      <c r="C1005" s="180">
        <v>119397</v>
      </c>
      <c r="D1005" s="183">
        <v>44377</v>
      </c>
      <c r="E1005" s="184">
        <v>67.241</v>
      </c>
      <c r="F1005" s="184">
        <v>0.249</v>
      </c>
      <c r="G1005" s="184">
        <v>0.22059999999999999</v>
      </c>
      <c r="H1005" s="184">
        <v>0.84740000000000004</v>
      </c>
      <c r="I1005" s="184">
        <v>0.19520000000000001</v>
      </c>
      <c r="J1005" s="184">
        <v>4.0575999999999999</v>
      </c>
      <c r="K1005" s="184">
        <v>9.2691999999999997</v>
      </c>
      <c r="L1005" s="184">
        <v>13.5291</v>
      </c>
      <c r="M1005" s="184">
        <v>31.842500000000001</v>
      </c>
      <c r="N1005" s="184">
        <v>51.082999999999998</v>
      </c>
      <c r="O1005" s="184">
        <v>11.0045</v>
      </c>
      <c r="P1005" s="184">
        <v>12.851699999999999</v>
      </c>
      <c r="Q1005" s="184">
        <v>14.336399999999999</v>
      </c>
      <c r="R1005" s="184">
        <v>16.476400000000002</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923</v>
      </c>
      <c r="C1006" s="180">
        <v>118049</v>
      </c>
      <c r="D1006" s="183">
        <v>44377</v>
      </c>
      <c r="E1006" s="184">
        <v>63.009</v>
      </c>
      <c r="F1006" s="184">
        <v>0.24660000000000001</v>
      </c>
      <c r="G1006" s="184">
        <v>0.20669999999999999</v>
      </c>
      <c r="H1006" s="184">
        <v>0.82889999999999997</v>
      </c>
      <c r="I1006" s="184">
        <v>0.15740000000000001</v>
      </c>
      <c r="J1006" s="184">
        <v>3.9701</v>
      </c>
      <c r="K1006" s="184">
        <v>9.0177999999999994</v>
      </c>
      <c r="L1006" s="184">
        <v>13.0328</v>
      </c>
      <c r="M1006" s="184">
        <v>30.9849</v>
      </c>
      <c r="N1006" s="184">
        <v>49.761099999999999</v>
      </c>
      <c r="O1006" s="184">
        <v>10.067299999999999</v>
      </c>
      <c r="P1006" s="184">
        <v>11.9274</v>
      </c>
      <c r="Q1006" s="184">
        <v>12.947900000000001</v>
      </c>
      <c r="R1006" s="184">
        <v>15.485799999999999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924</v>
      </c>
      <c r="C1007" s="180">
        <v>133710</v>
      </c>
      <c r="D1007" s="183">
        <v>44377</v>
      </c>
      <c r="E1007" s="184">
        <v>23.185400000000001</v>
      </c>
      <c r="F1007" s="184">
        <v>0.1958</v>
      </c>
      <c r="G1007" s="184">
        <v>-1.9E-2</v>
      </c>
      <c r="H1007" s="184">
        <v>0.99839999999999995</v>
      </c>
      <c r="I1007" s="184">
        <v>0.80610000000000004</v>
      </c>
      <c r="J1007" s="184">
        <v>4.7633999999999999</v>
      </c>
      <c r="K1007" s="184">
        <v>10.4046</v>
      </c>
      <c r="L1007" s="184">
        <v>16.845400000000001</v>
      </c>
      <c r="M1007" s="184">
        <v>40.0685</v>
      </c>
      <c r="N1007" s="184">
        <v>57.319299999999998</v>
      </c>
      <c r="O1007" s="184">
        <v>16.204699999999999</v>
      </c>
      <c r="P1007" s="184">
        <v>17.844999999999999</v>
      </c>
      <c r="Q1007" s="184">
        <v>14.164899999999999</v>
      </c>
      <c r="R1007" s="184">
        <v>20.771799999999999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925</v>
      </c>
      <c r="C1008" s="180">
        <v>133711</v>
      </c>
      <c r="D1008" s="183">
        <v>44377</v>
      </c>
      <c r="E1008" s="184">
        <v>21.307300000000001</v>
      </c>
      <c r="F1008" s="184">
        <v>0.19089999999999999</v>
      </c>
      <c r="G1008" s="184">
        <v>-4.1799999999999997E-2</v>
      </c>
      <c r="H1008" s="184">
        <v>0.96619999999999995</v>
      </c>
      <c r="I1008" s="184">
        <v>0.74280000000000002</v>
      </c>
      <c r="J1008" s="184">
        <v>4.6059999999999999</v>
      </c>
      <c r="K1008" s="184">
        <v>9.9425000000000008</v>
      </c>
      <c r="L1008" s="184">
        <v>15.898199999999999</v>
      </c>
      <c r="M1008" s="184">
        <v>38.407600000000002</v>
      </c>
      <c r="N1008" s="184">
        <v>54.848399999999998</v>
      </c>
      <c r="O1008" s="184">
        <v>14.5726</v>
      </c>
      <c r="P1008" s="184">
        <v>16.111799999999999</v>
      </c>
      <c r="Q1008" s="184">
        <v>12.655799999999999</v>
      </c>
      <c r="R1008" s="184">
        <v>18.935600000000001</v>
      </c>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926</v>
      </c>
      <c r="C1009" s="180">
        <v>147840</v>
      </c>
      <c r="D1009" s="183">
        <v>44377</v>
      </c>
      <c r="E1009" s="184">
        <v>15.1617</v>
      </c>
      <c r="F1009" s="184">
        <v>0.18629999999999999</v>
      </c>
      <c r="G1009" s="184">
        <v>-0.1613</v>
      </c>
      <c r="H1009" s="184">
        <v>0.98980000000000001</v>
      </c>
      <c r="I1009" s="184">
        <v>0.8387</v>
      </c>
      <c r="J1009" s="184">
        <v>4.8983999999999996</v>
      </c>
      <c r="K1009" s="184">
        <v>13.095499999999999</v>
      </c>
      <c r="L1009" s="184">
        <v>27.2104</v>
      </c>
      <c r="M1009" s="184">
        <v>52.1633</v>
      </c>
      <c r="N1009" s="184">
        <v>67.695700000000002</v>
      </c>
      <c r="O1009" s="184"/>
      <c r="P1009" s="184"/>
      <c r="Q1009" s="184">
        <v>31.9437</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927</v>
      </c>
      <c r="C1010" s="180">
        <v>147843</v>
      </c>
      <c r="D1010" s="183">
        <v>44377</v>
      </c>
      <c r="E1010" s="184">
        <v>14.753</v>
      </c>
      <c r="F1010" s="184">
        <v>0.18060000000000001</v>
      </c>
      <c r="G1010" s="184">
        <v>-0.18740000000000001</v>
      </c>
      <c r="H1010" s="184">
        <v>0.95250000000000001</v>
      </c>
      <c r="I1010" s="184">
        <v>0.76429999999999998</v>
      </c>
      <c r="J1010" s="184">
        <v>4.7159000000000004</v>
      </c>
      <c r="K1010" s="184">
        <v>12.551299999999999</v>
      </c>
      <c r="L1010" s="184">
        <v>26.025099999999998</v>
      </c>
      <c r="M1010" s="184">
        <v>50.063099999999999</v>
      </c>
      <c r="N1010" s="184">
        <v>64.5916</v>
      </c>
      <c r="O1010" s="184"/>
      <c r="P1010" s="184"/>
      <c r="Q1010" s="184">
        <v>29.5639</v>
      </c>
      <c r="R1010" s="184"/>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928</v>
      </c>
      <c r="C1011" s="180">
        <v>118834</v>
      </c>
      <c r="D1011" s="183">
        <v>44377</v>
      </c>
      <c r="E1011" s="184">
        <v>94.95</v>
      </c>
      <c r="F1011" s="184">
        <v>0.23960000000000001</v>
      </c>
      <c r="G1011" s="184">
        <v>-7.3700000000000002E-2</v>
      </c>
      <c r="H1011" s="184">
        <v>1.7488999999999999</v>
      </c>
      <c r="I1011" s="184">
        <v>1.0148999999999999</v>
      </c>
      <c r="J1011" s="184">
        <v>4.1711999999999998</v>
      </c>
      <c r="K1011" s="184">
        <v>11.6258</v>
      </c>
      <c r="L1011" s="184">
        <v>24.977</v>
      </c>
      <c r="M1011" s="184">
        <v>52.635599999999997</v>
      </c>
      <c r="N1011" s="184">
        <v>71.706000000000003</v>
      </c>
      <c r="O1011" s="184">
        <v>23.676100000000002</v>
      </c>
      <c r="P1011" s="184">
        <v>22.150099999999998</v>
      </c>
      <c r="Q1011" s="184">
        <v>25.2422</v>
      </c>
      <c r="R1011" s="184">
        <v>28.423500000000001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929</v>
      </c>
      <c r="C1012" s="180">
        <v>112932</v>
      </c>
      <c r="D1012" s="183">
        <v>44377</v>
      </c>
      <c r="E1012" s="184">
        <v>87.724000000000004</v>
      </c>
      <c r="F1012" s="184">
        <v>0.23769999999999999</v>
      </c>
      <c r="G1012" s="184">
        <v>-8.6599999999999996E-2</v>
      </c>
      <c r="H1012" s="184">
        <v>1.7302</v>
      </c>
      <c r="I1012" s="184">
        <v>0.97489999999999999</v>
      </c>
      <c r="J1012" s="184">
        <v>4.0753000000000004</v>
      </c>
      <c r="K1012" s="184">
        <v>11.340400000000001</v>
      </c>
      <c r="L1012" s="184">
        <v>24.3307</v>
      </c>
      <c r="M1012" s="184">
        <v>51.436300000000003</v>
      </c>
      <c r="N1012" s="184">
        <v>69.912300000000002</v>
      </c>
      <c r="O1012" s="184">
        <v>22.453900000000001</v>
      </c>
      <c r="P1012" s="184">
        <v>21.072900000000001</v>
      </c>
      <c r="Q1012" s="184">
        <v>21.861499999999999</v>
      </c>
      <c r="R1012" s="184">
        <v>27.1356</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930</v>
      </c>
      <c r="C1013" s="180">
        <v>147704</v>
      </c>
      <c r="D1013" s="183">
        <v>44377</v>
      </c>
      <c r="E1013" s="184">
        <v>15.1069</v>
      </c>
      <c r="F1013" s="184">
        <v>-0.1038</v>
      </c>
      <c r="G1013" s="184">
        <v>-2.18E-2</v>
      </c>
      <c r="H1013" s="184">
        <v>1.1226</v>
      </c>
      <c r="I1013" s="184">
        <v>0.49020000000000002</v>
      </c>
      <c r="J1013" s="184">
        <v>5.8305999999999996</v>
      </c>
      <c r="K1013" s="184">
        <v>10.4604</v>
      </c>
      <c r="L1013" s="184">
        <v>23.531400000000001</v>
      </c>
      <c r="M1013" s="184">
        <v>53.350900000000003</v>
      </c>
      <c r="N1013" s="184">
        <v>63.139699999999998</v>
      </c>
      <c r="O1013" s="184"/>
      <c r="P1013" s="184"/>
      <c r="Q1013" s="184">
        <v>27.392299999999999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931</v>
      </c>
      <c r="C1014" s="180">
        <v>147701</v>
      </c>
      <c r="D1014" s="183">
        <v>44377</v>
      </c>
      <c r="E1014" s="184">
        <v>14.661799999999999</v>
      </c>
      <c r="F1014" s="184">
        <v>-0.109</v>
      </c>
      <c r="G1014" s="184">
        <v>-4.6399999999999997E-2</v>
      </c>
      <c r="H1014" s="184">
        <v>1.0880000000000001</v>
      </c>
      <c r="I1014" s="184">
        <v>0.42259999999999998</v>
      </c>
      <c r="J1014" s="184">
        <v>5.6638000000000002</v>
      </c>
      <c r="K1014" s="184">
        <v>9.9629999999999992</v>
      </c>
      <c r="L1014" s="184">
        <v>22.4603</v>
      </c>
      <c r="M1014" s="184">
        <v>51.377299999999998</v>
      </c>
      <c r="N1014" s="184">
        <v>60.289099999999998</v>
      </c>
      <c r="O1014" s="184"/>
      <c r="P1014" s="184"/>
      <c r="Q1014" s="184">
        <v>25.176100000000002</v>
      </c>
      <c r="R1014" s="184"/>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2017</v>
      </c>
      <c r="C1015" s="180">
        <v>135677</v>
      </c>
      <c r="D1015" s="183">
        <v>44377</v>
      </c>
      <c r="E1015" s="184">
        <v>23.244499999999999</v>
      </c>
      <c r="F1015" s="184">
        <v>-2.1899999999999999E-2</v>
      </c>
      <c r="G1015" s="184">
        <v>-9.4100000000000003E-2</v>
      </c>
      <c r="H1015" s="184">
        <v>1.1748000000000001</v>
      </c>
      <c r="I1015" s="184">
        <v>0.14860000000000001</v>
      </c>
      <c r="J1015" s="184">
        <v>3.5948000000000002</v>
      </c>
      <c r="K1015" s="184">
        <v>10.1051</v>
      </c>
      <c r="L1015" s="184">
        <v>24.495899999999999</v>
      </c>
      <c r="M1015" s="184">
        <v>44.718200000000003</v>
      </c>
      <c r="N1015" s="184">
        <v>61.352899999999998</v>
      </c>
      <c r="O1015" s="184">
        <v>15.702400000000001</v>
      </c>
      <c r="P1015" s="184">
        <v>15.7911</v>
      </c>
      <c r="Q1015" s="184">
        <v>16.359200000000001</v>
      </c>
      <c r="R1015" s="184">
        <v>18.016400000000001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2018</v>
      </c>
      <c r="C1016" s="180">
        <v>135678</v>
      </c>
      <c r="D1016" s="183">
        <v>44377</v>
      </c>
      <c r="E1016" s="184">
        <v>21.015599999999999</v>
      </c>
      <c r="F1016" s="184">
        <v>-2.76E-2</v>
      </c>
      <c r="G1016" s="184">
        <v>-0.1202</v>
      </c>
      <c r="H1016" s="184">
        <v>1.1376999999999999</v>
      </c>
      <c r="I1016" s="184">
        <v>7.5200000000000003E-2</v>
      </c>
      <c r="J1016" s="184">
        <v>3.4129999999999998</v>
      </c>
      <c r="K1016" s="184">
        <v>9.5281000000000002</v>
      </c>
      <c r="L1016" s="184">
        <v>23.188600000000001</v>
      </c>
      <c r="M1016" s="184">
        <v>42.524999999999999</v>
      </c>
      <c r="N1016" s="184">
        <v>58.0441</v>
      </c>
      <c r="O1016" s="184">
        <v>13.518800000000001</v>
      </c>
      <c r="P1016" s="184">
        <v>13.710699999999999</v>
      </c>
      <c r="Q1016" s="184">
        <v>14.2712</v>
      </c>
      <c r="R1016" s="184">
        <v>15.76</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932</v>
      </c>
      <c r="C1017" s="180">
        <v>100380</v>
      </c>
      <c r="D1017" s="183">
        <v>44377</v>
      </c>
      <c r="E1017" s="184">
        <v>730.40099999999995</v>
      </c>
      <c r="F1017" s="184">
        <v>3.0700000000000002E-2</v>
      </c>
      <c r="G1017" s="184">
        <v>-0.1195</v>
      </c>
      <c r="H1017" s="184">
        <v>1.3459000000000001</v>
      </c>
      <c r="I1017" s="184">
        <v>0.59530000000000005</v>
      </c>
      <c r="J1017" s="184">
        <v>4.0004999999999997</v>
      </c>
      <c r="K1017" s="184">
        <v>8.5490999999999993</v>
      </c>
      <c r="L1017" s="184">
        <v>18.9299</v>
      </c>
      <c r="M1017" s="184">
        <v>45.734999999999999</v>
      </c>
      <c r="N1017" s="184">
        <v>63.128700000000002</v>
      </c>
      <c r="O1017" s="184">
        <v>12.791600000000001</v>
      </c>
      <c r="P1017" s="184">
        <v>10.897600000000001</v>
      </c>
      <c r="Q1017" s="184">
        <v>18.136700000000001</v>
      </c>
      <c r="R1017" s="184">
        <v>15.884</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933</v>
      </c>
      <c r="C1018" s="180">
        <v>118678</v>
      </c>
      <c r="D1018" s="183">
        <v>44377</v>
      </c>
      <c r="E1018" s="184">
        <v>769.19129999999996</v>
      </c>
      <c r="F1018" s="184">
        <v>3.2000000000000001E-2</v>
      </c>
      <c r="G1018" s="184">
        <v>-0.1129</v>
      </c>
      <c r="H1018" s="184">
        <v>1.3552</v>
      </c>
      <c r="I1018" s="184">
        <v>0.61360000000000003</v>
      </c>
      <c r="J1018" s="184">
        <v>4.0449000000000002</v>
      </c>
      <c r="K1018" s="184">
        <v>8.6844999999999999</v>
      </c>
      <c r="L1018" s="184">
        <v>19.230399999999999</v>
      </c>
      <c r="M1018" s="184">
        <v>46.306600000000003</v>
      </c>
      <c r="N1018" s="184">
        <v>63.959000000000003</v>
      </c>
      <c r="O1018" s="184">
        <v>13.3939</v>
      </c>
      <c r="P1018" s="184">
        <v>11.564500000000001</v>
      </c>
      <c r="Q1018" s="184">
        <v>13.0108</v>
      </c>
      <c r="R1018" s="184">
        <v>16.491099999999999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934</v>
      </c>
      <c r="C1019" s="180">
        <v>111381</v>
      </c>
      <c r="D1019" s="183">
        <v>44377</v>
      </c>
      <c r="E1019" s="184">
        <v>161.41</v>
      </c>
      <c r="F1019" s="184">
        <v>7.4399999999999994E-2</v>
      </c>
      <c r="G1019" s="184">
        <v>-0.12379999999999999</v>
      </c>
      <c r="H1019" s="184">
        <v>1.2990999999999999</v>
      </c>
      <c r="I1019" s="184">
        <v>0.85599999999999998</v>
      </c>
      <c r="J1019" s="184">
        <v>5.0572999999999997</v>
      </c>
      <c r="K1019" s="184">
        <v>12.677099999999999</v>
      </c>
      <c r="L1019" s="184">
        <v>22.558800000000002</v>
      </c>
      <c r="M1019" s="184">
        <v>48.6006</v>
      </c>
      <c r="N1019" s="184">
        <v>67.803299999999993</v>
      </c>
      <c r="O1019" s="184">
        <v>15.5679</v>
      </c>
      <c r="P1019" s="184">
        <v>17.303999999999998</v>
      </c>
      <c r="Q1019" s="184">
        <v>24.616800000000001</v>
      </c>
      <c r="R1019" s="184">
        <v>24.48</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935</v>
      </c>
      <c r="C1020" s="180">
        <v>119441</v>
      </c>
      <c r="D1020" s="183">
        <v>44377</v>
      </c>
      <c r="E1020" s="184">
        <v>175.29</v>
      </c>
      <c r="F1020" s="184">
        <v>8.5599999999999996E-2</v>
      </c>
      <c r="G1020" s="184">
        <v>-0.10829999999999999</v>
      </c>
      <c r="H1020" s="184">
        <v>1.3237000000000001</v>
      </c>
      <c r="I1020" s="184">
        <v>0.90380000000000005</v>
      </c>
      <c r="J1020" s="184">
        <v>5.1656000000000004</v>
      </c>
      <c r="K1020" s="184">
        <v>12.9956</v>
      </c>
      <c r="L1020" s="184">
        <v>23.235399999999998</v>
      </c>
      <c r="M1020" s="184">
        <v>49.8461</v>
      </c>
      <c r="N1020" s="184">
        <v>69.657399999999996</v>
      </c>
      <c r="O1020" s="184">
        <v>16.862100000000002</v>
      </c>
      <c r="P1020" s="184">
        <v>18.611899999999999</v>
      </c>
      <c r="Q1020" s="184">
        <v>21.194099999999999</v>
      </c>
      <c r="R1020" s="184">
        <v>25.876300000000001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936</v>
      </c>
      <c r="C1021" s="180">
        <v>104513</v>
      </c>
      <c r="D1021" s="183">
        <v>44377</v>
      </c>
      <c r="E1021" s="184">
        <v>58.3887</v>
      </c>
      <c r="F1021" s="184">
        <v>0.23</v>
      </c>
      <c r="G1021" s="184">
        <v>-0.14879999999999999</v>
      </c>
      <c r="H1021" s="184">
        <v>1.0377000000000001</v>
      </c>
      <c r="I1021" s="184">
        <v>-0.96899999999999997</v>
      </c>
      <c r="J1021" s="184">
        <v>1.0696000000000001</v>
      </c>
      <c r="K1021" s="184">
        <v>13.4274</v>
      </c>
      <c r="L1021" s="184">
        <v>20.618400000000001</v>
      </c>
      <c r="M1021" s="184">
        <v>46.803800000000003</v>
      </c>
      <c r="N1021" s="184">
        <v>53.261200000000002</v>
      </c>
      <c r="O1021" s="184">
        <v>17.149699999999999</v>
      </c>
      <c r="P1021" s="184">
        <v>14.687099999999999</v>
      </c>
      <c r="Q1021" s="184">
        <v>12.8825</v>
      </c>
      <c r="R1021" s="184">
        <v>25.663699999999999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937</v>
      </c>
      <c r="C1022" s="180">
        <v>120826</v>
      </c>
      <c r="D1022" s="183">
        <v>44377</v>
      </c>
      <c r="E1022" s="184">
        <v>60.0486</v>
      </c>
      <c r="F1022" s="184">
        <v>0.2339</v>
      </c>
      <c r="G1022" s="184">
        <v>-0.12590000000000001</v>
      </c>
      <c r="H1022" s="184">
        <v>1.0707</v>
      </c>
      <c r="I1022" s="184">
        <v>-0.90339999999999998</v>
      </c>
      <c r="J1022" s="184">
        <v>1.2285999999999999</v>
      </c>
      <c r="K1022" s="184">
        <v>13.933400000000001</v>
      </c>
      <c r="L1022" s="184">
        <v>21.649000000000001</v>
      </c>
      <c r="M1022" s="184">
        <v>48.110900000000001</v>
      </c>
      <c r="N1022" s="184">
        <v>54.6907</v>
      </c>
      <c r="O1022" s="184">
        <v>17.775400000000001</v>
      </c>
      <c r="P1022" s="184">
        <v>15.0799</v>
      </c>
      <c r="Q1022" s="184">
        <v>18.2073</v>
      </c>
      <c r="R1022" s="184">
        <v>26.301600000000001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1904</v>
      </c>
      <c r="C1023" s="180">
        <v>119721</v>
      </c>
      <c r="D1023" s="183">
        <v>44377</v>
      </c>
      <c r="E1023" s="184">
        <v>346.654</v>
      </c>
      <c r="F1023" s="184">
        <v>0.42230000000000001</v>
      </c>
      <c r="G1023" s="184">
        <v>0.2843</v>
      </c>
      <c r="H1023" s="184">
        <v>1.8293999999999999</v>
      </c>
      <c r="I1023" s="184">
        <v>1.5739000000000001</v>
      </c>
      <c r="J1023" s="184">
        <v>4.6913</v>
      </c>
      <c r="K1023" s="184">
        <v>14.4842</v>
      </c>
      <c r="L1023" s="184">
        <v>26.084499999999998</v>
      </c>
      <c r="M1023" s="184">
        <v>54.9373</v>
      </c>
      <c r="N1023" s="184">
        <v>69.598600000000005</v>
      </c>
      <c r="O1023" s="184">
        <v>17.7605</v>
      </c>
      <c r="P1023" s="184">
        <v>16.025500000000001</v>
      </c>
      <c r="Q1023" s="184">
        <v>17.408899999999999</v>
      </c>
      <c r="R1023" s="184">
        <v>22.417000000000002</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1986</v>
      </c>
      <c r="C1024" s="180">
        <v>119720</v>
      </c>
      <c r="D1024" s="183">
        <v>44377</v>
      </c>
      <c r="E1024" s="184">
        <v>219.46936469796</v>
      </c>
      <c r="F1024" s="184">
        <v>0.42230000000000001</v>
      </c>
      <c r="G1024" s="184">
        <v>0.28439999999999999</v>
      </c>
      <c r="H1024" s="184">
        <v>1.8293999999999999</v>
      </c>
      <c r="I1024" s="184">
        <v>1.5740000000000001</v>
      </c>
      <c r="J1024" s="184">
        <v>4.6914999999999996</v>
      </c>
      <c r="K1024" s="184">
        <v>14.4846</v>
      </c>
      <c r="L1024" s="184">
        <v>26.085899999999999</v>
      </c>
      <c r="M1024" s="184">
        <v>54.926299999999998</v>
      </c>
      <c r="N1024" s="184">
        <v>69.602400000000003</v>
      </c>
      <c r="O1024" s="184">
        <v>17.762799999999999</v>
      </c>
      <c r="P1024" s="184">
        <v>16.0227</v>
      </c>
      <c r="Q1024" s="184">
        <v>17.420300000000001</v>
      </c>
      <c r="R1024" s="184">
        <v>22.420100000000001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1905</v>
      </c>
      <c r="C1025" s="180">
        <v>103024</v>
      </c>
      <c r="D1025" s="183">
        <v>44377</v>
      </c>
      <c r="E1025" s="184">
        <v>487.166329208749</v>
      </c>
      <c r="F1025" s="184">
        <v>0.42020000000000002</v>
      </c>
      <c r="G1025" s="184">
        <v>0.27410000000000001</v>
      </c>
      <c r="H1025" s="184">
        <v>1.8148</v>
      </c>
      <c r="I1025" s="184">
        <v>1.5447</v>
      </c>
      <c r="J1025" s="184">
        <v>4.6199000000000003</v>
      </c>
      <c r="K1025" s="184">
        <v>14.2752</v>
      </c>
      <c r="L1025" s="184">
        <v>25.627600000000001</v>
      </c>
      <c r="M1025" s="184">
        <v>54.101700000000001</v>
      </c>
      <c r="N1025" s="184">
        <v>68.418000000000006</v>
      </c>
      <c r="O1025" s="184">
        <v>16.9558</v>
      </c>
      <c r="P1025" s="184">
        <v>15.2484</v>
      </c>
      <c r="Q1025" s="184">
        <v>14.689299999999999</v>
      </c>
      <c r="R1025" s="184">
        <v>21.567699999999999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1987</v>
      </c>
      <c r="C1026" s="180">
        <v>101530</v>
      </c>
      <c r="D1026" s="183">
        <v>44377</v>
      </c>
      <c r="E1026" s="184">
        <v>496.61473206757699</v>
      </c>
      <c r="F1026" s="184">
        <v>0.42030000000000001</v>
      </c>
      <c r="G1026" s="184">
        <v>0.27410000000000001</v>
      </c>
      <c r="H1026" s="184">
        <v>1.8148</v>
      </c>
      <c r="I1026" s="184">
        <v>1.5447</v>
      </c>
      <c r="J1026" s="184">
        <v>4.62</v>
      </c>
      <c r="K1026" s="184">
        <v>14.275499999999999</v>
      </c>
      <c r="L1026" s="184">
        <v>25.626799999999999</v>
      </c>
      <c r="M1026" s="184">
        <v>54.1004</v>
      </c>
      <c r="N1026" s="184">
        <v>68.416700000000006</v>
      </c>
      <c r="O1026" s="184">
        <v>16.959399999999999</v>
      </c>
      <c r="P1026" s="184">
        <v>15.250400000000001</v>
      </c>
      <c r="Q1026" s="184">
        <v>14.766999999999999</v>
      </c>
      <c r="R1026" s="184">
        <v>21.572900000000001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938</v>
      </c>
      <c r="C1027" s="180">
        <v>105001</v>
      </c>
      <c r="D1027" s="183">
        <v>44377</v>
      </c>
      <c r="E1027" s="184">
        <v>47.484299999999998</v>
      </c>
      <c r="F1027" s="184">
        <v>7.4200000000000002E-2</v>
      </c>
      <c r="G1027" s="184">
        <v>0.32090000000000002</v>
      </c>
      <c r="H1027" s="184">
        <v>1.9677</v>
      </c>
      <c r="I1027" s="184">
        <v>1.1109</v>
      </c>
      <c r="J1027" s="184">
        <v>4.6604000000000001</v>
      </c>
      <c r="K1027" s="184">
        <v>7.7416</v>
      </c>
      <c r="L1027" s="184">
        <v>20.052900000000001</v>
      </c>
      <c r="M1027" s="184">
        <v>41.604700000000001</v>
      </c>
      <c r="N1027" s="184">
        <v>56.902900000000002</v>
      </c>
      <c r="O1027" s="184">
        <v>13.1851</v>
      </c>
      <c r="P1027" s="184">
        <v>15.494</v>
      </c>
      <c r="Q1027" s="184">
        <v>11.4687</v>
      </c>
      <c r="R1027" s="184">
        <v>16.234500000000001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939</v>
      </c>
      <c r="C1028" s="180">
        <v>119566</v>
      </c>
      <c r="D1028" s="183">
        <v>44377</v>
      </c>
      <c r="E1028" s="184">
        <v>51.023899999999998</v>
      </c>
      <c r="F1028" s="184">
        <v>7.7700000000000005E-2</v>
      </c>
      <c r="G1028" s="184">
        <v>0.33839999999999998</v>
      </c>
      <c r="H1028" s="184">
        <v>1.9926999999999999</v>
      </c>
      <c r="I1028" s="184">
        <v>1.1608000000000001</v>
      </c>
      <c r="J1028" s="184">
        <v>4.7789999999999999</v>
      </c>
      <c r="K1028" s="184">
        <v>8.0866000000000007</v>
      </c>
      <c r="L1028" s="184">
        <v>20.779800000000002</v>
      </c>
      <c r="M1028" s="184">
        <v>42.945300000000003</v>
      </c>
      <c r="N1028" s="184">
        <v>58.939100000000003</v>
      </c>
      <c r="O1028" s="184">
        <v>14.4772</v>
      </c>
      <c r="P1028" s="184">
        <v>16.691099999999999</v>
      </c>
      <c r="Q1028" s="184">
        <v>15.202299999999999</v>
      </c>
      <c r="R1028" s="184">
        <v>17.672599999999999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940</v>
      </c>
      <c r="C1029" s="180">
        <v>101824</v>
      </c>
      <c r="D1029" s="183">
        <v>44377</v>
      </c>
      <c r="E1029" s="184">
        <v>300.72820000000002</v>
      </c>
      <c r="F1029" s="184">
        <v>0.35399999999999998</v>
      </c>
      <c r="G1029" s="184">
        <v>-0.1749</v>
      </c>
      <c r="H1029" s="184">
        <v>0.63329999999999997</v>
      </c>
      <c r="I1029" s="184">
        <v>-0.63990000000000002</v>
      </c>
      <c r="J1029" s="184">
        <v>3.6116000000000001</v>
      </c>
      <c r="K1029" s="184">
        <v>7.0579999999999998</v>
      </c>
      <c r="L1029" s="184">
        <v>18.637799999999999</v>
      </c>
      <c r="M1029" s="184">
        <v>42.890900000000002</v>
      </c>
      <c r="N1029" s="184">
        <v>57.328600000000002</v>
      </c>
      <c r="O1029" s="184">
        <v>17.251000000000001</v>
      </c>
      <c r="P1029" s="184">
        <v>14.18</v>
      </c>
      <c r="Q1029" s="184">
        <v>12.7506</v>
      </c>
      <c r="R1029" s="184">
        <v>19.153099999999998</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941</v>
      </c>
      <c r="C1030" s="180">
        <v>119202</v>
      </c>
      <c r="D1030" s="183">
        <v>44377</v>
      </c>
      <c r="E1030" s="184">
        <v>327.9427</v>
      </c>
      <c r="F1030" s="184">
        <v>0.35680000000000001</v>
      </c>
      <c r="G1030" s="184">
        <v>-0.1603</v>
      </c>
      <c r="H1030" s="184">
        <v>0.65390000000000004</v>
      </c>
      <c r="I1030" s="184">
        <v>-0.59919999999999995</v>
      </c>
      <c r="J1030" s="184">
        <v>3.7103000000000002</v>
      </c>
      <c r="K1030" s="184">
        <v>7.3441000000000001</v>
      </c>
      <c r="L1030" s="184">
        <v>19.2685</v>
      </c>
      <c r="M1030" s="184">
        <v>44.0381</v>
      </c>
      <c r="N1030" s="184">
        <v>56.784399999999998</v>
      </c>
      <c r="O1030" s="184">
        <v>18.1402</v>
      </c>
      <c r="P1030" s="184">
        <v>15.3775</v>
      </c>
      <c r="Q1030" s="184">
        <v>16.620699999999999</v>
      </c>
      <c r="R1030" s="184">
        <v>19.6691</v>
      </c>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942</v>
      </c>
      <c r="C1031" s="180">
        <v>147750</v>
      </c>
      <c r="D1031" s="183">
        <v>44377</v>
      </c>
      <c r="E1031" s="184">
        <v>14.69</v>
      </c>
      <c r="F1031" s="184">
        <v>0.2046</v>
      </c>
      <c r="G1031" s="184">
        <v>-0.13600000000000001</v>
      </c>
      <c r="H1031" s="184">
        <v>0.8236</v>
      </c>
      <c r="I1031" s="184">
        <v>0.34150000000000003</v>
      </c>
      <c r="J1031" s="184">
        <v>6.5265000000000004</v>
      </c>
      <c r="K1031" s="184">
        <v>10.0375</v>
      </c>
      <c r="L1031" s="184">
        <v>16.865600000000001</v>
      </c>
      <c r="M1031" s="184">
        <v>38.978200000000001</v>
      </c>
      <c r="N1031" s="184">
        <v>58.982700000000001</v>
      </c>
      <c r="O1031" s="184"/>
      <c r="P1031" s="184"/>
      <c r="Q1031" s="184">
        <v>27.814</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943</v>
      </c>
      <c r="C1032" s="180">
        <v>147748</v>
      </c>
      <c r="D1032" s="183">
        <v>44377</v>
      </c>
      <c r="E1032" s="184">
        <v>14.46</v>
      </c>
      <c r="F1032" s="184">
        <v>0.2079</v>
      </c>
      <c r="G1032" s="184">
        <v>-0.1381</v>
      </c>
      <c r="H1032" s="184">
        <v>0.83679999999999999</v>
      </c>
      <c r="I1032" s="184">
        <v>0.34699999999999998</v>
      </c>
      <c r="J1032" s="184">
        <v>6.4801000000000002</v>
      </c>
      <c r="K1032" s="184">
        <v>9.7949999999999999</v>
      </c>
      <c r="L1032" s="184">
        <v>16.331499999999998</v>
      </c>
      <c r="M1032" s="184">
        <v>37.845599999999997</v>
      </c>
      <c r="N1032" s="184">
        <v>57.344900000000003</v>
      </c>
      <c r="O1032" s="184"/>
      <c r="P1032" s="184"/>
      <c r="Q1032" s="184">
        <v>26.5334</v>
      </c>
      <c r="R1032" s="184"/>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944</v>
      </c>
      <c r="C1033" s="180">
        <v>120665</v>
      </c>
      <c r="D1033" s="183">
        <v>44377</v>
      </c>
      <c r="E1033" s="184">
        <v>93.834199999999996</v>
      </c>
      <c r="F1033" s="184">
        <v>0.33139999999999997</v>
      </c>
      <c r="G1033" s="184">
        <v>0.37840000000000001</v>
      </c>
      <c r="H1033" s="184">
        <v>1.9689000000000001</v>
      </c>
      <c r="I1033" s="184">
        <v>1.4128000000000001</v>
      </c>
      <c r="J1033" s="184">
        <v>4.7667999999999999</v>
      </c>
      <c r="K1033" s="184">
        <v>14.201000000000001</v>
      </c>
      <c r="L1033" s="184">
        <v>30.060500000000001</v>
      </c>
      <c r="M1033" s="184">
        <v>57.937899999999999</v>
      </c>
      <c r="N1033" s="184">
        <v>73.8904</v>
      </c>
      <c r="O1033" s="184">
        <v>14.5168</v>
      </c>
      <c r="P1033" s="184">
        <v>13.283200000000001</v>
      </c>
      <c r="Q1033" s="184">
        <v>13.7263</v>
      </c>
      <c r="R1033" s="184">
        <v>20.839300000000001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0" t="s">
        <v>899</v>
      </c>
      <c r="B1034" s="180" t="s">
        <v>945</v>
      </c>
      <c r="C1034" s="180">
        <v>100664</v>
      </c>
      <c r="D1034" s="183">
        <v>44377</v>
      </c>
      <c r="E1034" s="184">
        <v>180.55340000000001</v>
      </c>
      <c r="F1034" s="184">
        <v>0.32950000000000002</v>
      </c>
      <c r="G1034" s="184">
        <v>0.371</v>
      </c>
      <c r="H1034" s="184">
        <v>1.9582999999999999</v>
      </c>
      <c r="I1034" s="184">
        <v>1.391</v>
      </c>
      <c r="J1034" s="184">
        <v>4.7154999999999996</v>
      </c>
      <c r="K1034" s="184">
        <v>14.0481</v>
      </c>
      <c r="L1034" s="184">
        <v>29.726400000000002</v>
      </c>
      <c r="M1034" s="184">
        <v>57.346899999999998</v>
      </c>
      <c r="N1034" s="184">
        <v>73.039699999999996</v>
      </c>
      <c r="O1034" s="184">
        <v>13.9551</v>
      </c>
      <c r="P1034" s="184">
        <v>12.6953</v>
      </c>
      <c r="Q1034" s="184">
        <v>12.524100000000001</v>
      </c>
      <c r="R1034" s="184">
        <v>20.260999999999999</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27</v>
      </c>
      <c r="B1035" s="180"/>
      <c r="C1035" s="180"/>
      <c r="D1035" s="180"/>
      <c r="E1035" s="180"/>
      <c r="F1035" s="186">
        <v>0.1554147540983607</v>
      </c>
      <c r="G1035" s="186">
        <v>6.3257377049180288E-2</v>
      </c>
      <c r="H1035" s="186">
        <v>1.4164098360655739</v>
      </c>
      <c r="I1035" s="186">
        <v>0.69419999999999982</v>
      </c>
      <c r="J1035" s="186">
        <v>4.6482475409836068</v>
      </c>
      <c r="K1035" s="186">
        <v>11.322934426229509</v>
      </c>
      <c r="L1035" s="186">
        <v>21.841557377049178</v>
      </c>
      <c r="M1035" s="186">
        <v>47.258778688524608</v>
      </c>
      <c r="N1035" s="186">
        <v>63.575547457627124</v>
      </c>
      <c r="O1035" s="186">
        <v>15.502185714285718</v>
      </c>
      <c r="P1035" s="186">
        <v>15.29333061224489</v>
      </c>
      <c r="Q1035" s="186">
        <v>18.439383606557385</v>
      </c>
      <c r="R1035" s="186">
        <v>21.140756603773589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85" t="s">
        <v>408</v>
      </c>
      <c r="B1036" s="180"/>
      <c r="C1036" s="180"/>
      <c r="D1036" s="180"/>
      <c r="E1036" s="180"/>
      <c r="F1036" s="186">
        <v>8.5599999999999996E-2</v>
      </c>
      <c r="G1036" s="186">
        <v>-8.6599999999999996E-2</v>
      </c>
      <c r="H1036" s="186">
        <v>1.3460000000000001</v>
      </c>
      <c r="I1036" s="186">
        <v>0.75160000000000005</v>
      </c>
      <c r="J1036" s="186">
        <v>4.5632000000000001</v>
      </c>
      <c r="K1036" s="186">
        <v>10.9026</v>
      </c>
      <c r="L1036" s="186">
        <v>21.649000000000001</v>
      </c>
      <c r="M1036" s="186">
        <v>46.509799999999998</v>
      </c>
      <c r="N1036" s="186">
        <v>64.265600000000006</v>
      </c>
      <c r="O1036" s="186">
        <v>15.226599999999999</v>
      </c>
      <c r="P1036" s="186">
        <v>15.2484</v>
      </c>
      <c r="Q1036" s="186">
        <v>17.328900000000001</v>
      </c>
      <c r="R1036" s="186">
        <v>20.839300000000001</v>
      </c>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29"/>
      <c r="B1037" s="129"/>
      <c r="C1037" s="129"/>
      <c r="D1037" s="129"/>
      <c r="E1037" s="129"/>
      <c r="F1037" s="129"/>
      <c r="G1037" s="129"/>
      <c r="H1037" s="129"/>
      <c r="I1037" s="129"/>
      <c r="J1037" s="129"/>
      <c r="K1037" s="129"/>
      <c r="L1037" s="129"/>
      <c r="M1037" s="129"/>
      <c r="N1037" s="129"/>
      <c r="O1037" s="129"/>
      <c r="P1037" s="129"/>
      <c r="Q1037" s="129"/>
      <c r="R1037" s="129"/>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2" t="s">
        <v>946</v>
      </c>
      <c r="B1038" s="182"/>
      <c r="C1038" s="182"/>
      <c r="D1038" s="182"/>
      <c r="E1038" s="182"/>
      <c r="F1038" s="182"/>
      <c r="G1038" s="182"/>
      <c r="H1038" s="182"/>
      <c r="I1038" s="182"/>
      <c r="J1038" s="182"/>
      <c r="K1038" s="182"/>
      <c r="L1038" s="182"/>
      <c r="M1038" s="182"/>
      <c r="N1038" s="182"/>
      <c r="O1038" s="182"/>
      <c r="P1038" s="182"/>
      <c r="Q1038" s="182"/>
      <c r="R1038" s="182"/>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1906</v>
      </c>
      <c r="C1039" s="180"/>
      <c r="D1039" s="183">
        <v>44377</v>
      </c>
      <c r="E1039" s="184">
        <v>304.67</v>
      </c>
      <c r="F1039" s="184">
        <v>-6.8900000000000003E-2</v>
      </c>
      <c r="G1039" s="184">
        <v>-0.62949999999999995</v>
      </c>
      <c r="H1039" s="184">
        <v>0.79730000000000001</v>
      </c>
      <c r="I1039" s="184">
        <v>3.9399999999999998E-2</v>
      </c>
      <c r="J1039" s="184">
        <v>2.9638</v>
      </c>
      <c r="K1039" s="184">
        <v>7.6990999999999996</v>
      </c>
      <c r="L1039" s="184">
        <v>14.723000000000001</v>
      </c>
      <c r="M1039" s="184">
        <v>42.4557</v>
      </c>
      <c r="N1039" s="184">
        <v>54.560699999999997</v>
      </c>
      <c r="O1039" s="184">
        <v>12.4793</v>
      </c>
      <c r="P1039" s="184">
        <v>12.456899999999999</v>
      </c>
      <c r="Q1039" s="184">
        <v>19.952100000000002</v>
      </c>
      <c r="R1039" s="184">
        <v>15.7006</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948</v>
      </c>
      <c r="C1040" s="180">
        <v>103174</v>
      </c>
      <c r="D1040" s="183">
        <v>44377</v>
      </c>
      <c r="E1040" s="184">
        <v>304.67</v>
      </c>
      <c r="F1040" s="184">
        <v>-6.8900000000000003E-2</v>
      </c>
      <c r="G1040" s="184">
        <v>-0.62949999999999995</v>
      </c>
      <c r="H1040" s="184">
        <v>0.79730000000000001</v>
      </c>
      <c r="I1040" s="184">
        <v>3.9399999999999998E-2</v>
      </c>
      <c r="J1040" s="184">
        <v>2.9638</v>
      </c>
      <c r="K1040" s="184">
        <v>7.6990999999999996</v>
      </c>
      <c r="L1040" s="184">
        <v>14.723000000000001</v>
      </c>
      <c r="M1040" s="184">
        <v>42.4557</v>
      </c>
      <c r="N1040" s="184">
        <v>54.560699999999997</v>
      </c>
      <c r="O1040" s="184">
        <v>12.4793</v>
      </c>
      <c r="P1040" s="184">
        <v>12.456899999999999</v>
      </c>
      <c r="Q1040" s="184">
        <v>19.875900000000001</v>
      </c>
      <c r="R1040" s="184">
        <v>15.7006</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949</v>
      </c>
      <c r="C1041" s="180">
        <v>119528</v>
      </c>
      <c r="D1041" s="183">
        <v>44377</v>
      </c>
      <c r="E1041" s="184">
        <v>327.64</v>
      </c>
      <c r="F1041" s="184">
        <v>-7.0099999999999996E-2</v>
      </c>
      <c r="G1041" s="184">
        <v>-0.61880000000000002</v>
      </c>
      <c r="H1041" s="184">
        <v>0.80920000000000003</v>
      </c>
      <c r="I1041" s="184">
        <v>6.4100000000000004E-2</v>
      </c>
      <c r="J1041" s="184">
        <v>3.0249999999999999</v>
      </c>
      <c r="K1041" s="184">
        <v>7.8792</v>
      </c>
      <c r="L1041" s="184">
        <v>15.0825</v>
      </c>
      <c r="M1041" s="184">
        <v>43.155500000000004</v>
      </c>
      <c r="N1041" s="184">
        <v>55.611499999999999</v>
      </c>
      <c r="O1041" s="184">
        <v>13.2745</v>
      </c>
      <c r="P1041" s="184">
        <v>13.405900000000001</v>
      </c>
      <c r="Q1041" s="184">
        <v>14.9535</v>
      </c>
      <c r="R1041" s="184">
        <v>16.457100000000001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950</v>
      </c>
      <c r="C1042" s="180">
        <v>120465</v>
      </c>
      <c r="D1042" s="183">
        <v>44377</v>
      </c>
      <c r="E1042" s="184">
        <v>46.32</v>
      </c>
      <c r="F1042" s="184">
        <v>6.4799999999999996E-2</v>
      </c>
      <c r="G1042" s="184">
        <v>-0.51549999999999996</v>
      </c>
      <c r="H1042" s="184">
        <v>0.65190000000000003</v>
      </c>
      <c r="I1042" s="184">
        <v>0.34660000000000002</v>
      </c>
      <c r="J1042" s="184">
        <v>3.5547</v>
      </c>
      <c r="K1042" s="184">
        <v>7.5708000000000002</v>
      </c>
      <c r="L1042" s="184">
        <v>10.076000000000001</v>
      </c>
      <c r="M1042" s="184">
        <v>37.693199999999997</v>
      </c>
      <c r="N1042" s="184">
        <v>47.845500000000001</v>
      </c>
      <c r="O1042" s="184">
        <v>17.035</v>
      </c>
      <c r="P1042" s="184">
        <v>17.915900000000001</v>
      </c>
      <c r="Q1042" s="184">
        <v>17.020099999999999</v>
      </c>
      <c r="R1042" s="184">
        <v>19.59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951</v>
      </c>
      <c r="C1043" s="180">
        <v>112277</v>
      </c>
      <c r="D1043" s="183">
        <v>44377</v>
      </c>
      <c r="E1043" s="184">
        <v>41.91</v>
      </c>
      <c r="F1043" s="184">
        <v>4.7699999999999999E-2</v>
      </c>
      <c r="G1043" s="184">
        <v>-0.5222</v>
      </c>
      <c r="H1043" s="184">
        <v>0.62419999999999998</v>
      </c>
      <c r="I1043" s="184">
        <v>0.28720000000000001</v>
      </c>
      <c r="J1043" s="184">
        <v>3.4304000000000001</v>
      </c>
      <c r="K1043" s="184">
        <v>7.2416</v>
      </c>
      <c r="L1043" s="184">
        <v>9.4255999999999993</v>
      </c>
      <c r="M1043" s="184">
        <v>36.470199999999998</v>
      </c>
      <c r="N1043" s="184">
        <v>46.078800000000001</v>
      </c>
      <c r="O1043" s="184">
        <v>15.569000000000001</v>
      </c>
      <c r="P1043" s="184">
        <v>16.453800000000001</v>
      </c>
      <c r="Q1043" s="184">
        <v>13.281700000000001</v>
      </c>
      <c r="R1043" s="184">
        <v>18.172799999999999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952</v>
      </c>
      <c r="C1044" s="180">
        <v>112943</v>
      </c>
      <c r="D1044" s="183">
        <v>44377</v>
      </c>
      <c r="E1044" s="184">
        <v>19.89</v>
      </c>
      <c r="F1044" s="184">
        <v>-5.0299999999999997E-2</v>
      </c>
      <c r="G1044" s="184">
        <v>-0.64939999999999998</v>
      </c>
      <c r="H1044" s="184">
        <v>1.0670999999999999</v>
      </c>
      <c r="I1044" s="184">
        <v>-0.20069999999999999</v>
      </c>
      <c r="J1044" s="184">
        <v>2.1572</v>
      </c>
      <c r="K1044" s="184">
        <v>6.25</v>
      </c>
      <c r="L1044" s="184">
        <v>12.563700000000001</v>
      </c>
      <c r="M1044" s="184">
        <v>39.285699999999999</v>
      </c>
      <c r="N1044" s="184">
        <v>48.322099999999999</v>
      </c>
      <c r="O1044" s="184">
        <v>13.372400000000001</v>
      </c>
      <c r="P1044" s="184">
        <v>12.733700000000001</v>
      </c>
      <c r="Q1044" s="184">
        <v>6.4325000000000001</v>
      </c>
      <c r="R1044" s="184">
        <v>15.7018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953</v>
      </c>
      <c r="C1045" s="180">
        <v>119367</v>
      </c>
      <c r="D1045" s="183">
        <v>44377</v>
      </c>
      <c r="E1045" s="184">
        <v>21.12</v>
      </c>
      <c r="F1045" s="184">
        <v>-4.7300000000000002E-2</v>
      </c>
      <c r="G1045" s="184">
        <v>-0.65849999999999997</v>
      </c>
      <c r="H1045" s="184">
        <v>1.101</v>
      </c>
      <c r="I1045" s="184">
        <v>-0.189</v>
      </c>
      <c r="J1045" s="184">
        <v>2.2265000000000001</v>
      </c>
      <c r="K1045" s="184">
        <v>6.4516</v>
      </c>
      <c r="L1045" s="184">
        <v>13.0016</v>
      </c>
      <c r="M1045" s="184">
        <v>40.053100000000001</v>
      </c>
      <c r="N1045" s="184">
        <v>49.469200000000001</v>
      </c>
      <c r="O1045" s="184">
        <v>14.200900000000001</v>
      </c>
      <c r="P1045" s="184">
        <v>13.6196</v>
      </c>
      <c r="Q1045" s="184">
        <v>12.1172</v>
      </c>
      <c r="R1045" s="184">
        <v>16.5809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954</v>
      </c>
      <c r="C1046" s="180">
        <v>113544</v>
      </c>
      <c r="D1046" s="183">
        <v>44377</v>
      </c>
      <c r="E1046" s="184">
        <v>126.32</v>
      </c>
      <c r="F1046" s="184">
        <v>-3.1699999999999999E-2</v>
      </c>
      <c r="G1046" s="184">
        <v>-0.80879999999999996</v>
      </c>
      <c r="H1046" s="184">
        <v>0.70150000000000001</v>
      </c>
      <c r="I1046" s="184">
        <v>3.9600000000000003E-2</v>
      </c>
      <c r="J1046" s="184">
        <v>2.3662999999999998</v>
      </c>
      <c r="K1046" s="184">
        <v>6.4554</v>
      </c>
      <c r="L1046" s="184">
        <v>11.216799999999999</v>
      </c>
      <c r="M1046" s="184">
        <v>35.974200000000003</v>
      </c>
      <c r="N1046" s="184">
        <v>44.9621</v>
      </c>
      <c r="O1046" s="184">
        <v>14.863799999999999</v>
      </c>
      <c r="P1046" s="184">
        <v>12.992900000000001</v>
      </c>
      <c r="Q1046" s="184">
        <v>16.3187</v>
      </c>
      <c r="R1046" s="184">
        <v>17.259699999999999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955</v>
      </c>
      <c r="C1047" s="180">
        <v>119893</v>
      </c>
      <c r="D1047" s="183">
        <v>44377</v>
      </c>
      <c r="E1047" s="184">
        <v>138.82</v>
      </c>
      <c r="F1047" s="184">
        <v>-3.5999999999999997E-2</v>
      </c>
      <c r="G1047" s="184">
        <v>-0.79330000000000001</v>
      </c>
      <c r="H1047" s="184">
        <v>0.71830000000000005</v>
      </c>
      <c r="I1047" s="184">
        <v>7.9299999999999995E-2</v>
      </c>
      <c r="J1047" s="184">
        <v>2.4803999999999999</v>
      </c>
      <c r="K1047" s="184">
        <v>6.7846000000000002</v>
      </c>
      <c r="L1047" s="184">
        <v>11.897500000000001</v>
      </c>
      <c r="M1047" s="184">
        <v>37.228200000000001</v>
      </c>
      <c r="N1047" s="184">
        <v>46.728700000000003</v>
      </c>
      <c r="O1047" s="184">
        <v>16.232800000000001</v>
      </c>
      <c r="P1047" s="184">
        <v>14.4068</v>
      </c>
      <c r="Q1047" s="184">
        <v>15.782999999999999</v>
      </c>
      <c r="R1047" s="184">
        <v>18.6143</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956</v>
      </c>
      <c r="C1048" s="180">
        <v>118269</v>
      </c>
      <c r="D1048" s="183">
        <v>44377</v>
      </c>
      <c r="E1048" s="184">
        <v>41.59</v>
      </c>
      <c r="F1048" s="184">
        <v>2.41E-2</v>
      </c>
      <c r="G1048" s="184">
        <v>-0.40710000000000002</v>
      </c>
      <c r="H1048" s="184">
        <v>0.89759999999999995</v>
      </c>
      <c r="I1048" s="184">
        <v>0.41039999999999999</v>
      </c>
      <c r="J1048" s="184">
        <v>3.5865999999999998</v>
      </c>
      <c r="K1048" s="184">
        <v>7.6902999999999997</v>
      </c>
      <c r="L1048" s="184">
        <v>14.6678</v>
      </c>
      <c r="M1048" s="184">
        <v>40.839799999999997</v>
      </c>
      <c r="N1048" s="184">
        <v>53.186</v>
      </c>
      <c r="O1048" s="184">
        <v>19.5456</v>
      </c>
      <c r="P1048" s="184">
        <v>18.262799999999999</v>
      </c>
      <c r="Q1048" s="184">
        <v>15.7263</v>
      </c>
      <c r="R1048" s="184">
        <v>23.683</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957</v>
      </c>
      <c r="C1049" s="180">
        <v>113221</v>
      </c>
      <c r="D1049" s="183">
        <v>44377</v>
      </c>
      <c r="E1049" s="184">
        <v>37.96</v>
      </c>
      <c r="F1049" s="184">
        <v>0</v>
      </c>
      <c r="G1049" s="184">
        <v>-0.44579999999999997</v>
      </c>
      <c r="H1049" s="184">
        <v>0.877</v>
      </c>
      <c r="I1049" s="184">
        <v>0.34360000000000002</v>
      </c>
      <c r="J1049" s="184">
        <v>3.4613999999999998</v>
      </c>
      <c r="K1049" s="184">
        <v>7.2618999999999998</v>
      </c>
      <c r="L1049" s="184">
        <v>13.754899999999999</v>
      </c>
      <c r="M1049" s="184">
        <v>39.200600000000001</v>
      </c>
      <c r="N1049" s="184">
        <v>50.874400000000001</v>
      </c>
      <c r="O1049" s="184">
        <v>17.919599999999999</v>
      </c>
      <c r="P1049" s="184">
        <v>16.793700000000001</v>
      </c>
      <c r="Q1049" s="184">
        <v>13.0585</v>
      </c>
      <c r="R1049" s="184">
        <v>21.886199999999999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958</v>
      </c>
      <c r="C1050" s="180">
        <v>119250</v>
      </c>
      <c r="D1050" s="183">
        <v>44377</v>
      </c>
      <c r="E1050" s="184">
        <v>290.351</v>
      </c>
      <c r="F1050" s="184">
        <v>-0.1757</v>
      </c>
      <c r="G1050" s="184">
        <v>-0.56879999999999997</v>
      </c>
      <c r="H1050" s="184">
        <v>0.91410000000000002</v>
      </c>
      <c r="I1050" s="184">
        <v>0.35909999999999997</v>
      </c>
      <c r="J1050" s="184">
        <v>3.2433000000000001</v>
      </c>
      <c r="K1050" s="184">
        <v>8.0467999999999993</v>
      </c>
      <c r="L1050" s="184">
        <v>13.440099999999999</v>
      </c>
      <c r="M1050" s="184">
        <v>38.853499999999997</v>
      </c>
      <c r="N1050" s="184">
        <v>49.502099999999999</v>
      </c>
      <c r="O1050" s="184">
        <v>12.2242</v>
      </c>
      <c r="P1050" s="184">
        <v>12.362</v>
      </c>
      <c r="Q1050" s="184">
        <v>11.958500000000001</v>
      </c>
      <c r="R1050" s="184">
        <v>14.513500000000001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959</v>
      </c>
      <c r="C1051" s="180">
        <v>101635</v>
      </c>
      <c r="D1051" s="183">
        <v>44377</v>
      </c>
      <c r="E1051" s="184">
        <v>274.49</v>
      </c>
      <c r="F1051" s="184">
        <v>-0.17780000000000001</v>
      </c>
      <c r="G1051" s="184">
        <v>-0.57879999999999998</v>
      </c>
      <c r="H1051" s="184">
        <v>0.89949999999999997</v>
      </c>
      <c r="I1051" s="184">
        <v>0.33040000000000003</v>
      </c>
      <c r="J1051" s="184">
        <v>3.1735000000000002</v>
      </c>
      <c r="K1051" s="184">
        <v>7.8368000000000002</v>
      </c>
      <c r="L1051" s="184">
        <v>13.0016</v>
      </c>
      <c r="M1051" s="184">
        <v>38.051900000000003</v>
      </c>
      <c r="N1051" s="184">
        <v>48.360100000000003</v>
      </c>
      <c r="O1051" s="184">
        <v>11.408200000000001</v>
      </c>
      <c r="P1051" s="184">
        <v>11.5572</v>
      </c>
      <c r="Q1051" s="184">
        <v>19.817399999999999</v>
      </c>
      <c r="R1051" s="184">
        <v>13.6518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960</v>
      </c>
      <c r="C1052" s="180">
        <v>111940</v>
      </c>
      <c r="D1052" s="183">
        <v>44377</v>
      </c>
      <c r="E1052" s="184">
        <v>49.56</v>
      </c>
      <c r="F1052" s="184">
        <v>6.0600000000000001E-2</v>
      </c>
      <c r="G1052" s="184">
        <v>-0.2616</v>
      </c>
      <c r="H1052" s="184">
        <v>1.0398000000000001</v>
      </c>
      <c r="I1052" s="184">
        <v>0.44590000000000002</v>
      </c>
      <c r="J1052" s="184">
        <v>3.2284999999999999</v>
      </c>
      <c r="K1052" s="184">
        <v>7.0179</v>
      </c>
      <c r="L1052" s="184">
        <v>12.381</v>
      </c>
      <c r="M1052" s="184">
        <v>37.819800000000001</v>
      </c>
      <c r="N1052" s="184">
        <v>51.143599999999999</v>
      </c>
      <c r="O1052" s="184">
        <v>13.2029</v>
      </c>
      <c r="P1052" s="184">
        <v>14.053800000000001</v>
      </c>
      <c r="Q1052" s="184">
        <v>14.1173</v>
      </c>
      <c r="R1052" s="184">
        <v>16.5794</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961</v>
      </c>
      <c r="C1053" s="180">
        <v>118617</v>
      </c>
      <c r="D1053" s="183">
        <v>44377</v>
      </c>
      <c r="E1053" s="184">
        <v>53.48</v>
      </c>
      <c r="F1053" s="184">
        <v>7.4899999999999994E-2</v>
      </c>
      <c r="G1053" s="184">
        <v>-0.24249999999999999</v>
      </c>
      <c r="H1053" s="184">
        <v>1.0772999999999999</v>
      </c>
      <c r="I1053" s="184">
        <v>0.48849999999999999</v>
      </c>
      <c r="J1053" s="184">
        <v>3.363</v>
      </c>
      <c r="K1053" s="184">
        <v>7.4326999999999996</v>
      </c>
      <c r="L1053" s="184">
        <v>13.1852</v>
      </c>
      <c r="M1053" s="184">
        <v>39.343400000000003</v>
      </c>
      <c r="N1053" s="184">
        <v>53.5458</v>
      </c>
      <c r="O1053" s="184">
        <v>14.7582</v>
      </c>
      <c r="P1053" s="184">
        <v>15.3657</v>
      </c>
      <c r="Q1053" s="184">
        <v>15.011100000000001</v>
      </c>
      <c r="R1053" s="184">
        <v>18.4101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962</v>
      </c>
      <c r="C1054" s="180">
        <v>100471</v>
      </c>
      <c r="D1054" s="183">
        <v>44377</v>
      </c>
      <c r="E1054" s="184">
        <v>1564.37568275174</v>
      </c>
      <c r="F1054" s="184">
        <v>-0.44309999999999999</v>
      </c>
      <c r="G1054" s="184">
        <v>-0.87739999999999996</v>
      </c>
      <c r="H1054" s="184">
        <v>0.59719999999999995</v>
      </c>
      <c r="I1054" s="184">
        <v>-0.3478</v>
      </c>
      <c r="J1054" s="184">
        <v>1.3569</v>
      </c>
      <c r="K1054" s="184">
        <v>9.2629999999999999</v>
      </c>
      <c r="L1054" s="184">
        <v>21.7715</v>
      </c>
      <c r="M1054" s="184">
        <v>57.326300000000003</v>
      </c>
      <c r="N1054" s="184">
        <v>60.083100000000002</v>
      </c>
      <c r="O1054" s="184">
        <v>13.2462</v>
      </c>
      <c r="P1054" s="184">
        <v>11.878500000000001</v>
      </c>
      <c r="Q1054" s="184">
        <v>20.091699999999999</v>
      </c>
      <c r="R1054" s="184">
        <v>18.097799999999999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963</v>
      </c>
      <c r="C1055" s="180">
        <v>118531</v>
      </c>
      <c r="D1055" s="183">
        <v>44377</v>
      </c>
      <c r="E1055" s="184">
        <v>698.93899999999996</v>
      </c>
      <c r="F1055" s="184">
        <v>-0.44109999999999999</v>
      </c>
      <c r="G1055" s="184">
        <v>-0.86750000000000005</v>
      </c>
      <c r="H1055" s="184">
        <v>0.61109999999999998</v>
      </c>
      <c r="I1055" s="184">
        <v>-0.32</v>
      </c>
      <c r="J1055" s="184">
        <v>1.4233</v>
      </c>
      <c r="K1055" s="184">
        <v>9.4626999999999999</v>
      </c>
      <c r="L1055" s="184">
        <v>22.2136</v>
      </c>
      <c r="M1055" s="184">
        <v>58.1798</v>
      </c>
      <c r="N1055" s="184">
        <v>61.244900000000001</v>
      </c>
      <c r="O1055" s="184">
        <v>14.1212</v>
      </c>
      <c r="P1055" s="184">
        <v>12.795299999999999</v>
      </c>
      <c r="Q1055" s="184">
        <v>13.495200000000001</v>
      </c>
      <c r="R1055" s="184">
        <v>18.973600000000001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964</v>
      </c>
      <c r="C1056" s="180">
        <v>102000</v>
      </c>
      <c r="D1056" s="183">
        <v>44377</v>
      </c>
      <c r="E1056" s="184">
        <v>766.18142438331301</v>
      </c>
      <c r="F1056" s="184">
        <v>-5.33E-2</v>
      </c>
      <c r="G1056" s="184">
        <v>-0.75360000000000005</v>
      </c>
      <c r="H1056" s="184">
        <v>0.38740000000000002</v>
      </c>
      <c r="I1056" s="184">
        <v>-1.0791999999999999</v>
      </c>
      <c r="J1056" s="184">
        <v>1.9184000000000001</v>
      </c>
      <c r="K1056" s="184">
        <v>8.0874000000000006</v>
      </c>
      <c r="L1056" s="184">
        <v>18.043900000000001</v>
      </c>
      <c r="M1056" s="184">
        <v>47.9998</v>
      </c>
      <c r="N1056" s="184">
        <v>54.889000000000003</v>
      </c>
      <c r="O1056" s="184">
        <v>12.6622</v>
      </c>
      <c r="P1056" s="184">
        <v>13.0014</v>
      </c>
      <c r="Q1056" s="184">
        <v>19.0868</v>
      </c>
      <c r="R1056" s="184">
        <v>9.9601000000000006</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965</v>
      </c>
      <c r="C1057" s="180">
        <v>119018</v>
      </c>
      <c r="D1057" s="183">
        <v>44377</v>
      </c>
      <c r="E1057" s="184">
        <v>659.64599999999996</v>
      </c>
      <c r="F1057" s="184">
        <v>-5.1799999999999999E-2</v>
      </c>
      <c r="G1057" s="184">
        <v>-0.74619999999999997</v>
      </c>
      <c r="H1057" s="184">
        <v>0.39779999999999999</v>
      </c>
      <c r="I1057" s="184">
        <v>-1.0590999999999999</v>
      </c>
      <c r="J1057" s="184">
        <v>1.9702</v>
      </c>
      <c r="K1057" s="184">
        <v>8.2372999999999994</v>
      </c>
      <c r="L1057" s="184">
        <v>18.369499999999999</v>
      </c>
      <c r="M1057" s="184">
        <v>48.628799999999998</v>
      </c>
      <c r="N1057" s="184">
        <v>55.7742</v>
      </c>
      <c r="O1057" s="184">
        <v>13.3408</v>
      </c>
      <c r="P1057" s="184">
        <v>13.7501</v>
      </c>
      <c r="Q1057" s="184">
        <v>13.414</v>
      </c>
      <c r="R1057" s="184">
        <v>10.5815</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966</v>
      </c>
      <c r="C1058" s="180">
        <v>101594</v>
      </c>
      <c r="D1058" s="183">
        <v>44377</v>
      </c>
      <c r="E1058" s="184">
        <v>289.91759999999999</v>
      </c>
      <c r="F1058" s="184">
        <v>-0.2631</v>
      </c>
      <c r="G1058" s="184">
        <v>-0.87170000000000003</v>
      </c>
      <c r="H1058" s="184">
        <v>0.65969999999999995</v>
      </c>
      <c r="I1058" s="184">
        <v>3.0800000000000001E-2</v>
      </c>
      <c r="J1058" s="184">
        <v>2.5228999999999999</v>
      </c>
      <c r="K1058" s="184">
        <v>5.7008999999999999</v>
      </c>
      <c r="L1058" s="184">
        <v>10.802099999999999</v>
      </c>
      <c r="M1058" s="184">
        <v>38.572000000000003</v>
      </c>
      <c r="N1058" s="184">
        <v>48.564500000000002</v>
      </c>
      <c r="O1058" s="184">
        <v>12.804399999999999</v>
      </c>
      <c r="P1058" s="184">
        <v>13.773300000000001</v>
      </c>
      <c r="Q1058" s="184">
        <v>19.8826</v>
      </c>
      <c r="R1058" s="184">
        <v>16.1663</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967</v>
      </c>
      <c r="C1059" s="180">
        <v>120030</v>
      </c>
      <c r="D1059" s="183">
        <v>44377</v>
      </c>
      <c r="E1059" s="184">
        <v>310.01150000000001</v>
      </c>
      <c r="F1059" s="184">
        <v>-0.26050000000000001</v>
      </c>
      <c r="G1059" s="184">
        <v>-0.85909999999999997</v>
      </c>
      <c r="H1059" s="184">
        <v>0.67759999999999998</v>
      </c>
      <c r="I1059" s="184">
        <v>6.7500000000000004E-2</v>
      </c>
      <c r="J1059" s="184">
        <v>2.6112000000000002</v>
      </c>
      <c r="K1059" s="184">
        <v>5.9516</v>
      </c>
      <c r="L1059" s="184">
        <v>11.3238</v>
      </c>
      <c r="M1059" s="184">
        <v>39.550600000000003</v>
      </c>
      <c r="N1059" s="184">
        <v>49.974299999999999</v>
      </c>
      <c r="O1059" s="184">
        <v>13.805</v>
      </c>
      <c r="P1059" s="184">
        <v>14.707000000000001</v>
      </c>
      <c r="Q1059" s="184">
        <v>13.3096</v>
      </c>
      <c r="R1059" s="184">
        <v>17.2681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968</v>
      </c>
      <c r="C1060" s="180">
        <v>108466</v>
      </c>
      <c r="D1060" s="183">
        <v>44377</v>
      </c>
      <c r="E1060" s="184">
        <v>57.88</v>
      </c>
      <c r="F1060" s="184">
        <v>-0.1036</v>
      </c>
      <c r="G1060" s="184">
        <v>-0.75449999999999995</v>
      </c>
      <c r="H1060" s="184">
        <v>0.69589999999999996</v>
      </c>
      <c r="I1060" s="184">
        <v>5.1900000000000002E-2</v>
      </c>
      <c r="J1060" s="184">
        <v>2.4243000000000001</v>
      </c>
      <c r="K1060" s="184">
        <v>7.0266000000000002</v>
      </c>
      <c r="L1060" s="184">
        <v>14.955299999999999</v>
      </c>
      <c r="M1060" s="184">
        <v>41.758499999999998</v>
      </c>
      <c r="N1060" s="184">
        <v>52.035699999999999</v>
      </c>
      <c r="O1060" s="184">
        <v>13.4413</v>
      </c>
      <c r="P1060" s="184">
        <v>13.9094</v>
      </c>
      <c r="Q1060" s="184">
        <v>14.328200000000001</v>
      </c>
      <c r="R1060" s="184">
        <v>15.681100000000001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969</v>
      </c>
      <c r="C1061" s="180">
        <v>120586</v>
      </c>
      <c r="D1061" s="183">
        <v>44377</v>
      </c>
      <c r="E1061" s="184">
        <v>62.06</v>
      </c>
      <c r="F1061" s="184">
        <v>-9.6600000000000005E-2</v>
      </c>
      <c r="G1061" s="184">
        <v>-0.73580000000000001</v>
      </c>
      <c r="H1061" s="184">
        <v>0.71409999999999996</v>
      </c>
      <c r="I1061" s="184">
        <v>9.6799999999999997E-2</v>
      </c>
      <c r="J1061" s="184">
        <v>2.4937999999999998</v>
      </c>
      <c r="K1061" s="184">
        <v>7.2032999999999996</v>
      </c>
      <c r="L1061" s="184">
        <v>15.3103</v>
      </c>
      <c r="M1061" s="184">
        <v>42.404800000000002</v>
      </c>
      <c r="N1061" s="184">
        <v>53.007899999999999</v>
      </c>
      <c r="O1061" s="184">
        <v>14.2262</v>
      </c>
      <c r="P1061" s="184">
        <v>14.8315</v>
      </c>
      <c r="Q1061" s="184">
        <v>15.2689</v>
      </c>
      <c r="R1061" s="184">
        <v>16.3963</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970</v>
      </c>
      <c r="C1062" s="180">
        <v>117311</v>
      </c>
      <c r="D1062" s="183">
        <v>44377</v>
      </c>
      <c r="E1062" s="184">
        <v>35.049999999999997</v>
      </c>
      <c r="F1062" s="184">
        <v>0.1429</v>
      </c>
      <c r="G1062" s="184">
        <v>-0.28449999999999998</v>
      </c>
      <c r="H1062" s="184">
        <v>0.83430000000000004</v>
      </c>
      <c r="I1062" s="184">
        <v>0.31480000000000002</v>
      </c>
      <c r="J1062" s="184">
        <v>3.5145</v>
      </c>
      <c r="K1062" s="184">
        <v>9.5997000000000003</v>
      </c>
      <c r="L1062" s="184">
        <v>16.755500000000001</v>
      </c>
      <c r="M1062" s="184">
        <v>41.787999999999997</v>
      </c>
      <c r="N1062" s="184">
        <v>53.998199999999997</v>
      </c>
      <c r="O1062" s="184">
        <v>14.6997</v>
      </c>
      <c r="P1062" s="184">
        <v>12.4008</v>
      </c>
      <c r="Q1062" s="184">
        <v>14.7227</v>
      </c>
      <c r="R1062" s="184">
        <v>20.083300000000001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971</v>
      </c>
      <c r="C1063" s="180">
        <v>118344</v>
      </c>
      <c r="D1063" s="183">
        <v>44377</v>
      </c>
      <c r="E1063" s="184">
        <v>38.44</v>
      </c>
      <c r="F1063" s="184">
        <v>0.13020000000000001</v>
      </c>
      <c r="G1063" s="184">
        <v>-0.2853</v>
      </c>
      <c r="H1063" s="184">
        <v>0.8659</v>
      </c>
      <c r="I1063" s="184">
        <v>0.36549999999999999</v>
      </c>
      <c r="J1063" s="184">
        <v>3.6398000000000001</v>
      </c>
      <c r="K1063" s="184">
        <v>9.86</v>
      </c>
      <c r="L1063" s="184">
        <v>17.373999999999999</v>
      </c>
      <c r="M1063" s="184">
        <v>42.952800000000003</v>
      </c>
      <c r="N1063" s="184">
        <v>55.753599999999999</v>
      </c>
      <c r="O1063" s="184">
        <v>16.215499999999999</v>
      </c>
      <c r="P1063" s="184">
        <v>14.0313</v>
      </c>
      <c r="Q1063" s="184">
        <v>14.524800000000001</v>
      </c>
      <c r="R1063" s="184">
        <v>21.4482</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972</v>
      </c>
      <c r="C1064" s="180">
        <v>118479</v>
      </c>
      <c r="D1064" s="183">
        <v>44377</v>
      </c>
      <c r="E1064" s="184">
        <v>48.51</v>
      </c>
      <c r="F1064" s="184">
        <v>-0.1235</v>
      </c>
      <c r="G1064" s="184">
        <v>-0.73660000000000003</v>
      </c>
      <c r="H1064" s="184">
        <v>0.55969999999999998</v>
      </c>
      <c r="I1064" s="184">
        <v>0</v>
      </c>
      <c r="J1064" s="184">
        <v>2.2986</v>
      </c>
      <c r="K1064" s="184">
        <v>6.4283000000000001</v>
      </c>
      <c r="L1064" s="184">
        <v>11.980600000000001</v>
      </c>
      <c r="M1064" s="184">
        <v>33.013399999999997</v>
      </c>
      <c r="N1064" s="184">
        <v>48.712400000000002</v>
      </c>
      <c r="O1064" s="184">
        <v>13.3012</v>
      </c>
      <c r="P1064" s="184">
        <v>14.4533</v>
      </c>
      <c r="Q1064" s="184">
        <v>12.9718</v>
      </c>
      <c r="R1064" s="184">
        <v>17.101400000000002</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973</v>
      </c>
      <c r="C1065" s="180">
        <v>108799</v>
      </c>
      <c r="D1065" s="183">
        <v>44377</v>
      </c>
      <c r="E1065" s="184">
        <v>44.36</v>
      </c>
      <c r="F1065" s="184">
        <v>-0.11260000000000001</v>
      </c>
      <c r="G1065" s="184">
        <v>-0.73839999999999995</v>
      </c>
      <c r="H1065" s="184">
        <v>0.54400000000000004</v>
      </c>
      <c r="I1065" s="184">
        <v>-4.5100000000000001E-2</v>
      </c>
      <c r="J1065" s="184">
        <v>2.1884000000000001</v>
      </c>
      <c r="K1065" s="184">
        <v>6.0990000000000002</v>
      </c>
      <c r="L1065" s="184">
        <v>11.2895</v>
      </c>
      <c r="M1065" s="184">
        <v>31.8276</v>
      </c>
      <c r="N1065" s="184">
        <v>46.9848</v>
      </c>
      <c r="O1065" s="184">
        <v>12.152699999999999</v>
      </c>
      <c r="P1065" s="184">
        <v>13.228300000000001</v>
      </c>
      <c r="Q1065" s="184">
        <v>10.3918</v>
      </c>
      <c r="R1065" s="184">
        <v>15.8888</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974</v>
      </c>
      <c r="C1066" s="180">
        <v>116547</v>
      </c>
      <c r="D1066" s="183">
        <v>44377</v>
      </c>
      <c r="E1066" s="184">
        <v>26.27</v>
      </c>
      <c r="F1066" s="184">
        <v>-0.152</v>
      </c>
      <c r="G1066" s="184">
        <v>-0.83050000000000002</v>
      </c>
      <c r="H1066" s="184">
        <v>0.53580000000000005</v>
      </c>
      <c r="I1066" s="184">
        <v>-0.152</v>
      </c>
      <c r="J1066" s="184">
        <v>2.0194000000000001</v>
      </c>
      <c r="K1066" s="184">
        <v>4.3288000000000002</v>
      </c>
      <c r="L1066" s="184">
        <v>7.7965</v>
      </c>
      <c r="M1066" s="184">
        <v>31.218800000000002</v>
      </c>
      <c r="N1066" s="184">
        <v>41.923299999999998</v>
      </c>
      <c r="O1066" s="184">
        <v>9.6804000000000006</v>
      </c>
      <c r="P1066" s="184">
        <v>11.6601</v>
      </c>
      <c r="Q1066" s="184">
        <v>10.831300000000001</v>
      </c>
      <c r="R1066" s="184">
        <v>9.6576000000000004</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975</v>
      </c>
      <c r="C1067" s="180">
        <v>119133</v>
      </c>
      <c r="D1067" s="183">
        <v>44377</v>
      </c>
      <c r="E1067" s="184">
        <v>29.84</v>
      </c>
      <c r="F1067" s="184">
        <v>-0.13389999999999999</v>
      </c>
      <c r="G1067" s="184">
        <v>-0.76490000000000002</v>
      </c>
      <c r="H1067" s="184">
        <v>0.57299999999999995</v>
      </c>
      <c r="I1067" s="184">
        <v>-0.1004</v>
      </c>
      <c r="J1067" s="184">
        <v>2.1568000000000001</v>
      </c>
      <c r="K1067" s="184">
        <v>4.7385000000000002</v>
      </c>
      <c r="L1067" s="184">
        <v>8.5486000000000004</v>
      </c>
      <c r="M1067" s="184">
        <v>32.681199999999997</v>
      </c>
      <c r="N1067" s="184">
        <v>44.085000000000001</v>
      </c>
      <c r="O1067" s="184">
        <v>11.317299999999999</v>
      </c>
      <c r="P1067" s="184">
        <v>13.409800000000001</v>
      </c>
      <c r="Q1067" s="184">
        <v>12.8139</v>
      </c>
      <c r="R1067" s="184">
        <v>11.293699999999999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976</v>
      </c>
      <c r="C1068" s="180">
        <v>112098</v>
      </c>
      <c r="D1068" s="183">
        <v>44377</v>
      </c>
      <c r="E1068" s="184">
        <v>38.979999999999997</v>
      </c>
      <c r="F1068" s="184">
        <v>0.28299999999999997</v>
      </c>
      <c r="G1068" s="184">
        <v>-0.1537</v>
      </c>
      <c r="H1068" s="184">
        <v>1.4312</v>
      </c>
      <c r="I1068" s="184">
        <v>0.46389999999999998</v>
      </c>
      <c r="J1068" s="184">
        <v>2.6059000000000001</v>
      </c>
      <c r="K1068" s="184">
        <v>9.5251000000000001</v>
      </c>
      <c r="L1068" s="184">
        <v>14.4115</v>
      </c>
      <c r="M1068" s="184">
        <v>34.3675</v>
      </c>
      <c r="N1068" s="184">
        <v>47.261099999999999</v>
      </c>
      <c r="O1068" s="184">
        <v>12.389699999999999</v>
      </c>
      <c r="P1068" s="184">
        <v>12.5982</v>
      </c>
      <c r="Q1068" s="184">
        <v>12.1486</v>
      </c>
      <c r="R1068" s="184">
        <v>16.026299999999999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977</v>
      </c>
      <c r="C1069" s="180">
        <v>120392</v>
      </c>
      <c r="D1069" s="183">
        <v>44377</v>
      </c>
      <c r="E1069" s="184">
        <v>44.15</v>
      </c>
      <c r="F1069" s="184">
        <v>0.27250000000000002</v>
      </c>
      <c r="G1069" s="184">
        <v>-0.1583</v>
      </c>
      <c r="H1069" s="184">
        <v>1.4242999999999999</v>
      </c>
      <c r="I1069" s="184">
        <v>0.47789999999999999</v>
      </c>
      <c r="J1069" s="184">
        <v>2.7222</v>
      </c>
      <c r="K1069" s="184">
        <v>9.8804999999999996</v>
      </c>
      <c r="L1069" s="184">
        <v>15.1839</v>
      </c>
      <c r="M1069" s="184">
        <v>35.7209</v>
      </c>
      <c r="N1069" s="184">
        <v>49.1554</v>
      </c>
      <c r="O1069" s="184">
        <v>13.998200000000001</v>
      </c>
      <c r="P1069" s="184">
        <v>14.363200000000001</v>
      </c>
      <c r="Q1069" s="184">
        <v>15.4518</v>
      </c>
      <c r="R1069" s="184">
        <v>17.5108</v>
      </c>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1907</v>
      </c>
      <c r="C1070" s="180">
        <v>148353</v>
      </c>
      <c r="D1070" s="183">
        <v>44377</v>
      </c>
      <c r="E1070" s="184">
        <v>11.4565</v>
      </c>
      <c r="F1070" s="184">
        <v>-0.18820000000000001</v>
      </c>
      <c r="G1070" s="184">
        <v>-0.95789999999999997</v>
      </c>
      <c r="H1070" s="184">
        <v>-1.3100000000000001E-2</v>
      </c>
      <c r="I1070" s="184">
        <v>-0.33150000000000002</v>
      </c>
      <c r="J1070" s="184">
        <v>1.3320000000000001</v>
      </c>
      <c r="K1070" s="184">
        <v>5.0755999999999997</v>
      </c>
      <c r="L1070" s="184">
        <v>13.046799999999999</v>
      </c>
      <c r="M1070" s="184"/>
      <c r="N1070" s="184"/>
      <c r="O1070" s="184"/>
      <c r="P1070" s="184"/>
      <c r="Q1070" s="184">
        <v>14.565</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1908</v>
      </c>
      <c r="C1071" s="180">
        <v>148351</v>
      </c>
      <c r="D1071" s="183">
        <v>44377</v>
      </c>
      <c r="E1071" s="184">
        <v>11.3149</v>
      </c>
      <c r="F1071" s="184">
        <v>-0.19489999999999999</v>
      </c>
      <c r="G1071" s="184">
        <v>-0.9879</v>
      </c>
      <c r="H1071" s="184">
        <v>-5.6500000000000002E-2</v>
      </c>
      <c r="I1071" s="184">
        <v>-0.41720000000000002</v>
      </c>
      <c r="J1071" s="184">
        <v>1.1261000000000001</v>
      </c>
      <c r="K1071" s="184">
        <v>4.3876999999999997</v>
      </c>
      <c r="L1071" s="184">
        <v>11.696899999999999</v>
      </c>
      <c r="M1071" s="184"/>
      <c r="N1071" s="184"/>
      <c r="O1071" s="184"/>
      <c r="P1071" s="184"/>
      <c r="Q1071" s="184">
        <v>13.148999999999999</v>
      </c>
      <c r="R1071" s="184"/>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978</v>
      </c>
      <c r="C1072" s="180">
        <v>100219</v>
      </c>
      <c r="D1072" s="183">
        <v>44377</v>
      </c>
      <c r="E1072" s="184">
        <v>88.036299999999997</v>
      </c>
      <c r="F1072" s="184">
        <v>-0.1052</v>
      </c>
      <c r="G1072" s="184">
        <v>-0.50739999999999996</v>
      </c>
      <c r="H1072" s="184">
        <v>0.55169999999999997</v>
      </c>
      <c r="I1072" s="184">
        <v>-0.13350000000000001</v>
      </c>
      <c r="J1072" s="184">
        <v>2.1413000000000002</v>
      </c>
      <c r="K1072" s="184">
        <v>5.5372000000000003</v>
      </c>
      <c r="L1072" s="184">
        <v>9.3437999999999999</v>
      </c>
      <c r="M1072" s="184">
        <v>26.433199999999999</v>
      </c>
      <c r="N1072" s="184">
        <v>34.256100000000004</v>
      </c>
      <c r="O1072" s="184">
        <v>10.932700000000001</v>
      </c>
      <c r="P1072" s="184">
        <v>10.176399999999999</v>
      </c>
      <c r="Q1072" s="184">
        <v>8.6339000000000006</v>
      </c>
      <c r="R1072" s="184">
        <v>14.7697</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979</v>
      </c>
      <c r="C1073" s="180">
        <v>120490</v>
      </c>
      <c r="D1073" s="183">
        <v>44377</v>
      </c>
      <c r="E1073" s="184">
        <v>96.424999999999997</v>
      </c>
      <c r="F1073" s="184">
        <v>-0.1023</v>
      </c>
      <c r="G1073" s="184">
        <v>-0.49259999999999998</v>
      </c>
      <c r="H1073" s="184">
        <v>0.57279999999999998</v>
      </c>
      <c r="I1073" s="184">
        <v>-9.1399999999999995E-2</v>
      </c>
      <c r="J1073" s="184">
        <v>2.2429000000000001</v>
      </c>
      <c r="K1073" s="184">
        <v>5.8301999999999996</v>
      </c>
      <c r="L1073" s="184">
        <v>9.9449000000000005</v>
      </c>
      <c r="M1073" s="184">
        <v>27.4772</v>
      </c>
      <c r="N1073" s="184">
        <v>35.740499999999997</v>
      </c>
      <c r="O1073" s="184">
        <v>12.073399999999999</v>
      </c>
      <c r="P1073" s="184">
        <v>11.3893</v>
      </c>
      <c r="Q1073" s="184">
        <v>12.2212</v>
      </c>
      <c r="R1073" s="184">
        <v>15.965299999999999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1909</v>
      </c>
      <c r="C1074" s="180">
        <v>114458</v>
      </c>
      <c r="D1074" s="183">
        <v>44377</v>
      </c>
      <c r="E1074" s="184">
        <v>341.35500000000002</v>
      </c>
      <c r="F1074" s="184">
        <v>2.0799999999999999E-2</v>
      </c>
      <c r="G1074" s="184">
        <v>-0.18740000000000001</v>
      </c>
      <c r="H1074" s="184">
        <v>0.90069999999999995</v>
      </c>
      <c r="I1074" s="184">
        <v>0.61070000000000002</v>
      </c>
      <c r="J1074" s="184">
        <v>3.7563</v>
      </c>
      <c r="K1074" s="184">
        <v>7.9366000000000003</v>
      </c>
      <c r="L1074" s="184">
        <v>16.053899999999999</v>
      </c>
      <c r="M1074" s="184">
        <v>41.066899999999997</v>
      </c>
      <c r="N1074" s="184">
        <v>56.008099999999999</v>
      </c>
      <c r="O1074" s="184">
        <v>15.786199999999999</v>
      </c>
      <c r="P1074" s="184">
        <v>13.8908</v>
      </c>
      <c r="Q1074" s="184">
        <v>19.9222</v>
      </c>
      <c r="R1074" s="184">
        <v>19.783999999999999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1910</v>
      </c>
      <c r="C1075" s="180">
        <v>120152</v>
      </c>
      <c r="D1075" s="183">
        <v>44377</v>
      </c>
      <c r="E1075" s="184">
        <v>373.839</v>
      </c>
      <c r="F1075" s="184">
        <v>2.4299999999999999E-2</v>
      </c>
      <c r="G1075" s="184">
        <v>-0.1709</v>
      </c>
      <c r="H1075" s="184">
        <v>0.92410000000000003</v>
      </c>
      <c r="I1075" s="184">
        <v>0.65700000000000003</v>
      </c>
      <c r="J1075" s="184">
        <v>3.8677999999999999</v>
      </c>
      <c r="K1075" s="184">
        <v>8.2637</v>
      </c>
      <c r="L1075" s="184">
        <v>16.753900000000002</v>
      </c>
      <c r="M1075" s="184">
        <v>42.323799999999999</v>
      </c>
      <c r="N1075" s="184">
        <v>57.849899999999998</v>
      </c>
      <c r="O1075" s="184">
        <v>17.088999999999999</v>
      </c>
      <c r="P1075" s="184">
        <v>15.2582</v>
      </c>
      <c r="Q1075" s="184">
        <v>15.3467</v>
      </c>
      <c r="R1075" s="184">
        <v>21.150200000000002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1988</v>
      </c>
      <c r="C1076" s="180">
        <v>114457</v>
      </c>
      <c r="D1076" s="183">
        <v>44377</v>
      </c>
      <c r="E1076" s="184">
        <v>455.45468429039602</v>
      </c>
      <c r="F1076" s="184">
        <v>2.2700000000000001E-2</v>
      </c>
      <c r="G1076" s="184">
        <v>-0.1857</v>
      </c>
      <c r="H1076" s="184">
        <v>0.9022</v>
      </c>
      <c r="I1076" s="184">
        <v>0.6119</v>
      </c>
      <c r="J1076" s="184">
        <v>3.7581000000000002</v>
      </c>
      <c r="K1076" s="184">
        <v>7.9364999999999997</v>
      </c>
      <c r="L1076" s="184">
        <v>16.055599999999998</v>
      </c>
      <c r="M1076" s="184">
        <v>41.068800000000003</v>
      </c>
      <c r="N1076" s="184">
        <v>56.0122</v>
      </c>
      <c r="O1076" s="184">
        <v>15.3104</v>
      </c>
      <c r="P1076" s="184">
        <v>13.574</v>
      </c>
      <c r="Q1076" s="184">
        <v>18.4815</v>
      </c>
      <c r="R1076" s="184">
        <v>19.249400000000001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1989</v>
      </c>
      <c r="C1077" s="180">
        <v>120153</v>
      </c>
      <c r="D1077" s="183">
        <v>44377</v>
      </c>
      <c r="E1077" s="184">
        <v>102.80667798119499</v>
      </c>
      <c r="F1077" s="184">
        <v>2.4299999999999999E-2</v>
      </c>
      <c r="G1077" s="184">
        <v>-0.1696</v>
      </c>
      <c r="H1077" s="184">
        <v>0.92469999999999997</v>
      </c>
      <c r="I1077" s="184">
        <v>0.65759999999999996</v>
      </c>
      <c r="J1077" s="184">
        <v>3.8675999999999999</v>
      </c>
      <c r="K1077" s="184">
        <v>8.2639999999999993</v>
      </c>
      <c r="L1077" s="184">
        <v>16.7544</v>
      </c>
      <c r="M1077" s="184">
        <v>42.3245</v>
      </c>
      <c r="N1077" s="184">
        <v>57.849200000000003</v>
      </c>
      <c r="O1077" s="184">
        <v>16.611699999999999</v>
      </c>
      <c r="P1077" s="184">
        <v>14.945</v>
      </c>
      <c r="Q1077" s="184">
        <v>14.8649</v>
      </c>
      <c r="R1077" s="184">
        <v>20.616499999999998</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980</v>
      </c>
      <c r="C1078" s="180">
        <v>119308</v>
      </c>
      <c r="D1078" s="183">
        <v>44377</v>
      </c>
      <c r="E1078" s="184">
        <v>39.481000000000002</v>
      </c>
      <c r="F1078" s="184">
        <v>-6.83E-2</v>
      </c>
      <c r="G1078" s="184">
        <v>-0.69669999999999999</v>
      </c>
      <c r="H1078" s="184">
        <v>0.86870000000000003</v>
      </c>
      <c r="I1078" s="184">
        <v>0.2437</v>
      </c>
      <c r="J1078" s="184">
        <v>2.6307</v>
      </c>
      <c r="K1078" s="184">
        <v>7.5132000000000003</v>
      </c>
      <c r="L1078" s="184">
        <v>13.807600000000001</v>
      </c>
      <c r="M1078" s="184">
        <v>38.006900000000002</v>
      </c>
      <c r="N1078" s="184">
        <v>51.106099999999998</v>
      </c>
      <c r="O1078" s="184">
        <v>13.888299999999999</v>
      </c>
      <c r="P1078" s="184">
        <v>13.4671</v>
      </c>
      <c r="Q1078" s="184">
        <v>13.9918</v>
      </c>
      <c r="R1078" s="184">
        <v>15.7525</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981</v>
      </c>
      <c r="C1079" s="180">
        <v>118069</v>
      </c>
      <c r="D1079" s="183">
        <v>44377</v>
      </c>
      <c r="E1079" s="184">
        <v>37.018999999999998</v>
      </c>
      <c r="F1079" s="184">
        <v>-7.0199999999999999E-2</v>
      </c>
      <c r="G1079" s="184">
        <v>-0.70809999999999995</v>
      </c>
      <c r="H1079" s="184">
        <v>0.85</v>
      </c>
      <c r="I1079" s="184">
        <v>0.2084</v>
      </c>
      <c r="J1079" s="184">
        <v>2.5428999999999999</v>
      </c>
      <c r="K1079" s="184">
        <v>7.2579000000000002</v>
      </c>
      <c r="L1079" s="184">
        <v>13.2911</v>
      </c>
      <c r="M1079" s="184">
        <v>37.082000000000001</v>
      </c>
      <c r="N1079" s="184">
        <v>49.747199999999999</v>
      </c>
      <c r="O1079" s="184">
        <v>12.907500000000001</v>
      </c>
      <c r="P1079" s="184">
        <v>12.5365</v>
      </c>
      <c r="Q1079" s="184">
        <v>10.028</v>
      </c>
      <c r="R1079" s="184">
        <v>14.7317</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982</v>
      </c>
      <c r="C1080" s="180">
        <v>106871</v>
      </c>
      <c r="D1080" s="183">
        <v>44377</v>
      </c>
      <c r="E1080" s="184">
        <v>40.783858855462597</v>
      </c>
      <c r="F1080" s="184">
        <v>-8.1500000000000003E-2</v>
      </c>
      <c r="G1080" s="184">
        <v>-0.67120000000000002</v>
      </c>
      <c r="H1080" s="184">
        <v>0.64300000000000002</v>
      </c>
      <c r="I1080" s="184">
        <v>0.4113</v>
      </c>
      <c r="J1080" s="184">
        <v>3.4981</v>
      </c>
      <c r="K1080" s="184">
        <v>7.6814</v>
      </c>
      <c r="L1080" s="184">
        <v>10.263500000000001</v>
      </c>
      <c r="M1080" s="184">
        <v>38.023000000000003</v>
      </c>
      <c r="N1080" s="184">
        <v>45.884799999999998</v>
      </c>
      <c r="O1080" s="184">
        <v>13.2864</v>
      </c>
      <c r="P1080" s="184">
        <v>12.6221</v>
      </c>
      <c r="Q1080" s="184">
        <v>10.2865</v>
      </c>
      <c r="R1080" s="184">
        <v>15.754</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983</v>
      </c>
      <c r="C1081" s="180">
        <v>120267</v>
      </c>
      <c r="D1081" s="183">
        <v>44377</v>
      </c>
      <c r="E1081" s="184">
        <v>39.728000000000002</v>
      </c>
      <c r="F1081" s="184">
        <v>-7.7200000000000005E-2</v>
      </c>
      <c r="G1081" s="184">
        <v>-0.64870000000000005</v>
      </c>
      <c r="H1081" s="184">
        <v>0.67510000000000003</v>
      </c>
      <c r="I1081" s="184">
        <v>0.47449999999999998</v>
      </c>
      <c r="J1081" s="184">
        <v>3.6535000000000002</v>
      </c>
      <c r="K1081" s="184">
        <v>8.1325000000000003</v>
      </c>
      <c r="L1081" s="184">
        <v>11.135400000000001</v>
      </c>
      <c r="M1081" s="184">
        <v>39.505600000000001</v>
      </c>
      <c r="N1081" s="184">
        <v>47.835599999999999</v>
      </c>
      <c r="O1081" s="184">
        <v>14.553599999999999</v>
      </c>
      <c r="P1081" s="184">
        <v>13.8772</v>
      </c>
      <c r="Q1081" s="184">
        <v>13.6229</v>
      </c>
      <c r="R1081" s="184">
        <v>17.052099999999999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984</v>
      </c>
      <c r="C1082" s="180">
        <v>146549</v>
      </c>
      <c r="D1082" s="183">
        <v>44377</v>
      </c>
      <c r="E1082" s="184">
        <v>14.870900000000001</v>
      </c>
      <c r="F1082" s="184">
        <v>-0.2147</v>
      </c>
      <c r="G1082" s="184">
        <v>-0.79590000000000005</v>
      </c>
      <c r="H1082" s="184">
        <v>0.56399999999999995</v>
      </c>
      <c r="I1082" s="184">
        <v>0.10639999999999999</v>
      </c>
      <c r="J1082" s="184">
        <v>2.4908000000000001</v>
      </c>
      <c r="K1082" s="184">
        <v>9.0386000000000006</v>
      </c>
      <c r="L1082" s="184">
        <v>19.378799999999998</v>
      </c>
      <c r="M1082" s="184">
        <v>49.114600000000003</v>
      </c>
      <c r="N1082" s="184">
        <v>57.2592</v>
      </c>
      <c r="O1082" s="184"/>
      <c r="P1082" s="184"/>
      <c r="Q1082" s="184">
        <v>18.867599999999999</v>
      </c>
      <c r="R1082" s="184">
        <v>20.472999999999999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985</v>
      </c>
      <c r="C1083" s="180">
        <v>146551</v>
      </c>
      <c r="D1083" s="183">
        <v>44377</v>
      </c>
      <c r="E1083" s="184">
        <v>14.236000000000001</v>
      </c>
      <c r="F1083" s="184">
        <v>-0.21940000000000001</v>
      </c>
      <c r="G1083" s="184">
        <v>-0.82069999999999999</v>
      </c>
      <c r="H1083" s="184">
        <v>0.5282</v>
      </c>
      <c r="I1083" s="184">
        <v>3.6499999999999998E-2</v>
      </c>
      <c r="J1083" s="184">
        <v>2.3267000000000002</v>
      </c>
      <c r="K1083" s="184">
        <v>8.5640000000000001</v>
      </c>
      <c r="L1083" s="184">
        <v>18.348299999999998</v>
      </c>
      <c r="M1083" s="184">
        <v>47.183199999999999</v>
      </c>
      <c r="N1083" s="184">
        <v>54.4604</v>
      </c>
      <c r="O1083" s="184"/>
      <c r="P1083" s="184"/>
      <c r="Q1083" s="184">
        <v>16.629899999999999</v>
      </c>
      <c r="R1083" s="184">
        <v>18.245200000000001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986</v>
      </c>
      <c r="C1084" s="180">
        <v>118825</v>
      </c>
      <c r="D1084" s="183">
        <v>44377</v>
      </c>
      <c r="E1084" s="184">
        <v>77.108999999999995</v>
      </c>
      <c r="F1084" s="184">
        <v>-2.5899999999999999E-2</v>
      </c>
      <c r="G1084" s="184">
        <v>-0.55069999999999997</v>
      </c>
      <c r="H1084" s="184">
        <v>1.0378000000000001</v>
      </c>
      <c r="I1084" s="184">
        <v>0.72370000000000001</v>
      </c>
      <c r="J1084" s="184">
        <v>4.1478999999999999</v>
      </c>
      <c r="K1084" s="184">
        <v>8.3584999999999994</v>
      </c>
      <c r="L1084" s="184">
        <v>16.220800000000001</v>
      </c>
      <c r="M1084" s="184">
        <v>39.67</v>
      </c>
      <c r="N1084" s="184">
        <v>55.694000000000003</v>
      </c>
      <c r="O1084" s="184">
        <v>16.508199999999999</v>
      </c>
      <c r="P1084" s="184">
        <v>17.099499999999999</v>
      </c>
      <c r="Q1084" s="184">
        <v>18.055900000000001</v>
      </c>
      <c r="R1084" s="184">
        <v>18.13</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987</v>
      </c>
      <c r="C1085" s="180">
        <v>107578</v>
      </c>
      <c r="D1085" s="183">
        <v>44377</v>
      </c>
      <c r="E1085" s="184">
        <v>71.260999999999996</v>
      </c>
      <c r="F1085" s="184">
        <v>-2.81E-2</v>
      </c>
      <c r="G1085" s="184">
        <v>-0.56369999999999998</v>
      </c>
      <c r="H1085" s="184">
        <v>1.0178</v>
      </c>
      <c r="I1085" s="184">
        <v>0.68240000000000001</v>
      </c>
      <c r="J1085" s="184">
        <v>4.0473999999999997</v>
      </c>
      <c r="K1085" s="184">
        <v>8.0645000000000007</v>
      </c>
      <c r="L1085" s="184">
        <v>15.589600000000001</v>
      </c>
      <c r="M1085" s="184">
        <v>38.529600000000002</v>
      </c>
      <c r="N1085" s="184">
        <v>54.004600000000003</v>
      </c>
      <c r="O1085" s="184">
        <v>15.2705</v>
      </c>
      <c r="P1085" s="184">
        <v>16.005099999999999</v>
      </c>
      <c r="Q1085" s="184">
        <v>15.979900000000001</v>
      </c>
      <c r="R1085" s="184">
        <v>16.849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2019</v>
      </c>
      <c r="C1086" s="180">
        <v>115790</v>
      </c>
      <c r="D1086" s="183">
        <v>44377</v>
      </c>
      <c r="E1086" s="184">
        <v>31.094100000000001</v>
      </c>
      <c r="F1086" s="184">
        <v>-0.1807</v>
      </c>
      <c r="G1086" s="184">
        <v>-0.78620000000000001</v>
      </c>
      <c r="H1086" s="184">
        <v>0.33950000000000002</v>
      </c>
      <c r="I1086" s="184">
        <v>0.22209999999999999</v>
      </c>
      <c r="J1086" s="184">
        <v>3.6320999999999999</v>
      </c>
      <c r="K1086" s="184">
        <v>8.2455999999999996</v>
      </c>
      <c r="L1086" s="184">
        <v>14.5946</v>
      </c>
      <c r="M1086" s="184">
        <v>40.246699999999997</v>
      </c>
      <c r="N1086" s="184">
        <v>50.7958</v>
      </c>
      <c r="O1086" s="184">
        <v>12.329000000000001</v>
      </c>
      <c r="P1086" s="184">
        <v>11.9838</v>
      </c>
      <c r="Q1086" s="184">
        <v>12.323499999999999</v>
      </c>
      <c r="R1086" s="184">
        <v>14.9842</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2020</v>
      </c>
      <c r="C1087" s="180">
        <v>119148</v>
      </c>
      <c r="D1087" s="183">
        <v>44377</v>
      </c>
      <c r="E1087" s="184">
        <v>35.060600000000001</v>
      </c>
      <c r="F1087" s="184">
        <v>-0.17480000000000001</v>
      </c>
      <c r="G1087" s="184">
        <v>-0.75580000000000003</v>
      </c>
      <c r="H1087" s="184">
        <v>0.38250000000000001</v>
      </c>
      <c r="I1087" s="184">
        <v>0.30840000000000001</v>
      </c>
      <c r="J1087" s="184">
        <v>3.8315999999999999</v>
      </c>
      <c r="K1087" s="184">
        <v>8.8415999999999997</v>
      </c>
      <c r="L1087" s="184">
        <v>15.851900000000001</v>
      </c>
      <c r="M1087" s="184">
        <v>42.457900000000002</v>
      </c>
      <c r="N1087" s="184">
        <v>53.759099999999997</v>
      </c>
      <c r="O1087" s="184">
        <v>14.292299999999999</v>
      </c>
      <c r="P1087" s="184">
        <v>13.715999999999999</v>
      </c>
      <c r="Q1087" s="184">
        <v>13.622</v>
      </c>
      <c r="R1087" s="184">
        <v>17.011399999999998</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988</v>
      </c>
      <c r="C1088" s="180">
        <v>106235</v>
      </c>
      <c r="D1088" s="183">
        <v>44377</v>
      </c>
      <c r="E1088" s="184">
        <v>44.201799999999999</v>
      </c>
      <c r="F1088" s="184">
        <v>-0.15229999999999999</v>
      </c>
      <c r="G1088" s="184">
        <v>-0.75890000000000002</v>
      </c>
      <c r="H1088" s="184">
        <v>0.78369999999999995</v>
      </c>
      <c r="I1088" s="184">
        <v>-0.2122</v>
      </c>
      <c r="J1088" s="184">
        <v>2.6173000000000002</v>
      </c>
      <c r="K1088" s="184">
        <v>8.5858000000000008</v>
      </c>
      <c r="L1088" s="184">
        <v>18.204999999999998</v>
      </c>
      <c r="M1088" s="184">
        <v>49.357100000000003</v>
      </c>
      <c r="N1088" s="184">
        <v>58.7697</v>
      </c>
      <c r="O1088" s="184">
        <v>11.9369</v>
      </c>
      <c r="P1088" s="184">
        <v>13.372299999999999</v>
      </c>
      <c r="Q1088" s="184">
        <v>11.280900000000001</v>
      </c>
      <c r="R1088" s="184">
        <v>10.9084</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989</v>
      </c>
      <c r="C1089" s="180">
        <v>118632</v>
      </c>
      <c r="D1089" s="183">
        <v>44377</v>
      </c>
      <c r="E1089" s="184">
        <v>47.638300000000001</v>
      </c>
      <c r="F1089" s="184">
        <v>-0.15010000000000001</v>
      </c>
      <c r="G1089" s="184">
        <v>-0.74750000000000005</v>
      </c>
      <c r="H1089" s="184">
        <v>0.79900000000000004</v>
      </c>
      <c r="I1089" s="184">
        <v>-0.18290000000000001</v>
      </c>
      <c r="J1089" s="184">
        <v>2.6898</v>
      </c>
      <c r="K1089" s="184">
        <v>8.8173999999999992</v>
      </c>
      <c r="L1089" s="184">
        <v>18.677399999999999</v>
      </c>
      <c r="M1089" s="184">
        <v>50.257199999999997</v>
      </c>
      <c r="N1089" s="184">
        <v>60.070599999999999</v>
      </c>
      <c r="O1089" s="184">
        <v>12.9201</v>
      </c>
      <c r="P1089" s="184">
        <v>14.4727</v>
      </c>
      <c r="Q1089" s="184">
        <v>14.946999999999999</v>
      </c>
      <c r="R1089" s="184">
        <v>11.851000000000001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990</v>
      </c>
      <c r="C1090" s="180">
        <v>138308</v>
      </c>
      <c r="D1090" s="183">
        <v>44377</v>
      </c>
      <c r="E1090" s="184">
        <v>231.99</v>
      </c>
      <c r="F1090" s="184">
        <v>-3.8800000000000001E-2</v>
      </c>
      <c r="G1090" s="184">
        <v>-0.67220000000000002</v>
      </c>
      <c r="H1090" s="184">
        <v>0.39379999999999998</v>
      </c>
      <c r="I1090" s="184">
        <v>-0.47620000000000001</v>
      </c>
      <c r="J1090" s="184">
        <v>2.7732000000000001</v>
      </c>
      <c r="K1090" s="184">
        <v>9.0998999999999999</v>
      </c>
      <c r="L1090" s="184">
        <v>14.534700000000001</v>
      </c>
      <c r="M1090" s="184">
        <v>39.032699999999998</v>
      </c>
      <c r="N1090" s="184">
        <v>53.280500000000004</v>
      </c>
      <c r="O1090" s="184">
        <v>13.361000000000001</v>
      </c>
      <c r="P1090" s="184">
        <v>12.5449</v>
      </c>
      <c r="Q1090" s="184">
        <v>18.604199999999999</v>
      </c>
      <c r="R1090" s="184">
        <v>15.864800000000001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991</v>
      </c>
      <c r="C1091" s="180">
        <v>138312</v>
      </c>
      <c r="D1091" s="183">
        <v>44377</v>
      </c>
      <c r="E1091" s="184">
        <v>258.91000000000003</v>
      </c>
      <c r="F1091" s="184">
        <v>-3.4700000000000002E-2</v>
      </c>
      <c r="G1091" s="184">
        <v>-0.65229999999999999</v>
      </c>
      <c r="H1091" s="184">
        <v>0.41889999999999999</v>
      </c>
      <c r="I1091" s="184">
        <v>-0.41920000000000002</v>
      </c>
      <c r="J1091" s="184">
        <v>2.9136000000000002</v>
      </c>
      <c r="K1091" s="184">
        <v>9.5174000000000003</v>
      </c>
      <c r="L1091" s="184">
        <v>15.404500000000001</v>
      </c>
      <c r="M1091" s="184">
        <v>40.6126</v>
      </c>
      <c r="N1091" s="184">
        <v>55.604300000000002</v>
      </c>
      <c r="O1091" s="184">
        <v>14.9589</v>
      </c>
      <c r="P1091" s="184">
        <v>14.2151</v>
      </c>
      <c r="Q1091" s="184">
        <v>15.183199999999999</v>
      </c>
      <c r="R1091" s="184">
        <v>17.507100000000001</v>
      </c>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1911</v>
      </c>
      <c r="C1092" s="180">
        <v>148524</v>
      </c>
      <c r="D1092" s="183">
        <v>44377</v>
      </c>
      <c r="E1092" s="184">
        <v>13.38</v>
      </c>
      <c r="F1092" s="184">
        <v>-7.4700000000000003E-2</v>
      </c>
      <c r="G1092" s="184">
        <v>-0.29809999999999998</v>
      </c>
      <c r="H1092" s="184">
        <v>0.753</v>
      </c>
      <c r="I1092" s="184">
        <v>0.37509999999999999</v>
      </c>
      <c r="J1092" s="184">
        <v>3.0817000000000001</v>
      </c>
      <c r="K1092" s="184">
        <v>9.0465</v>
      </c>
      <c r="L1092" s="184">
        <v>14.751300000000001</v>
      </c>
      <c r="M1092" s="184"/>
      <c r="N1092" s="184"/>
      <c r="O1092" s="184"/>
      <c r="P1092" s="184"/>
      <c r="Q1092" s="184">
        <v>33.799999999999997</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1912</v>
      </c>
      <c r="C1093" s="180">
        <v>148491</v>
      </c>
      <c r="D1093" s="183">
        <v>44377</v>
      </c>
      <c r="E1093" s="184">
        <v>13.19</v>
      </c>
      <c r="F1093" s="184">
        <v>-7.5800000000000006E-2</v>
      </c>
      <c r="G1093" s="184">
        <v>-0.30230000000000001</v>
      </c>
      <c r="H1093" s="184">
        <v>0.76390000000000002</v>
      </c>
      <c r="I1093" s="184">
        <v>0.30420000000000003</v>
      </c>
      <c r="J1093" s="184">
        <v>2.8860999999999999</v>
      </c>
      <c r="K1093" s="184">
        <v>8.5596999999999994</v>
      </c>
      <c r="L1093" s="184">
        <v>13.609</v>
      </c>
      <c r="M1093" s="184"/>
      <c r="N1093" s="184"/>
      <c r="O1093" s="184"/>
      <c r="P1093" s="184"/>
      <c r="Q1093" s="184">
        <v>31.9</v>
      </c>
      <c r="R1093" s="184"/>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992</v>
      </c>
      <c r="C1094" s="180">
        <v>119598</v>
      </c>
      <c r="D1094" s="183">
        <v>44377</v>
      </c>
      <c r="E1094" s="184">
        <v>59.225499999999997</v>
      </c>
      <c r="F1094" s="184">
        <v>-2.3800000000000002E-2</v>
      </c>
      <c r="G1094" s="184">
        <v>-0.80659999999999998</v>
      </c>
      <c r="H1094" s="184">
        <v>0.67569999999999997</v>
      </c>
      <c r="I1094" s="184">
        <v>6.2700000000000006E-2</v>
      </c>
      <c r="J1094" s="184">
        <v>2.1027</v>
      </c>
      <c r="K1094" s="184">
        <v>5.8525999999999998</v>
      </c>
      <c r="L1094" s="184">
        <v>14.5616</v>
      </c>
      <c r="M1094" s="184">
        <v>44.369300000000003</v>
      </c>
      <c r="N1094" s="184">
        <v>56.312399999999997</v>
      </c>
      <c r="O1094" s="184">
        <v>14.440200000000001</v>
      </c>
      <c r="P1094" s="184">
        <v>13.817</v>
      </c>
      <c r="Q1094" s="184">
        <v>16.046099999999999</v>
      </c>
      <c r="R1094" s="184">
        <v>17.372800000000002</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993</v>
      </c>
      <c r="C1095" s="180">
        <v>103504</v>
      </c>
      <c r="D1095" s="183">
        <v>44377</v>
      </c>
      <c r="E1095" s="184">
        <v>55.0242</v>
      </c>
      <c r="F1095" s="184">
        <v>-2.5600000000000001E-2</v>
      </c>
      <c r="G1095" s="184">
        <v>-0.81659999999999999</v>
      </c>
      <c r="H1095" s="184">
        <v>0.6613</v>
      </c>
      <c r="I1095" s="184">
        <v>3.3799999999999997E-2</v>
      </c>
      <c r="J1095" s="184">
        <v>2.0335000000000001</v>
      </c>
      <c r="K1095" s="184">
        <v>5.6440999999999999</v>
      </c>
      <c r="L1095" s="184">
        <v>14.1204</v>
      </c>
      <c r="M1095" s="184">
        <v>43.5565</v>
      </c>
      <c r="N1095" s="184">
        <v>55.171700000000001</v>
      </c>
      <c r="O1095" s="184">
        <v>13.540699999999999</v>
      </c>
      <c r="P1095" s="184">
        <v>12.771599999999999</v>
      </c>
      <c r="Q1095" s="184">
        <v>11.667299999999999</v>
      </c>
      <c r="R1095" s="184">
        <v>16.466799999999999</v>
      </c>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1913</v>
      </c>
      <c r="C1096" s="180">
        <v>148507</v>
      </c>
      <c r="D1096" s="183">
        <v>44377</v>
      </c>
      <c r="E1096" s="184">
        <v>13.519500000000001</v>
      </c>
      <c r="F1096" s="184">
        <v>-3.0000000000000001E-3</v>
      </c>
      <c r="G1096" s="184">
        <v>-0.39779999999999999</v>
      </c>
      <c r="H1096" s="184">
        <v>0.96709999999999996</v>
      </c>
      <c r="I1096" s="184">
        <v>0.5212</v>
      </c>
      <c r="J1096" s="184">
        <v>3.1905000000000001</v>
      </c>
      <c r="K1096" s="184">
        <v>8.3865999999999996</v>
      </c>
      <c r="L1096" s="184">
        <v>16.0273</v>
      </c>
      <c r="M1096" s="184"/>
      <c r="N1096" s="184"/>
      <c r="O1096" s="184"/>
      <c r="P1096" s="184"/>
      <c r="Q1096" s="184">
        <v>35.195</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1914</v>
      </c>
      <c r="C1097" s="180">
        <v>148504</v>
      </c>
      <c r="D1097" s="183">
        <v>44377</v>
      </c>
      <c r="E1097" s="184">
        <v>13.327400000000001</v>
      </c>
      <c r="F1097" s="184">
        <v>-8.3000000000000001E-3</v>
      </c>
      <c r="G1097" s="184">
        <v>-0.42509999999999998</v>
      </c>
      <c r="H1097" s="184">
        <v>0.92849999999999999</v>
      </c>
      <c r="I1097" s="184">
        <v>0.44469999999999998</v>
      </c>
      <c r="J1097" s="184">
        <v>3.0074000000000001</v>
      </c>
      <c r="K1097" s="184">
        <v>7.8442999999999996</v>
      </c>
      <c r="L1097" s="184">
        <v>14.8825</v>
      </c>
      <c r="M1097" s="184"/>
      <c r="N1097" s="184"/>
      <c r="O1097" s="184"/>
      <c r="P1097" s="184"/>
      <c r="Q1097" s="184">
        <v>33.274000000000001</v>
      </c>
      <c r="R1097" s="184"/>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994</v>
      </c>
      <c r="C1098" s="180">
        <v>100475</v>
      </c>
      <c r="D1098" s="183">
        <v>44377</v>
      </c>
      <c r="E1098" s="184">
        <v>654.816630979764</v>
      </c>
      <c r="F1098" s="184">
        <v>0.11559999999999999</v>
      </c>
      <c r="G1098" s="184">
        <v>-0.30649999999999999</v>
      </c>
      <c r="H1098" s="184">
        <v>1.0873999999999999</v>
      </c>
      <c r="I1098" s="184">
        <v>0.39679999999999999</v>
      </c>
      <c r="J1098" s="184">
        <v>2.7795999999999998</v>
      </c>
      <c r="K1098" s="184">
        <v>8.4050999999999991</v>
      </c>
      <c r="L1098" s="184">
        <v>19.375900000000001</v>
      </c>
      <c r="M1098" s="184">
        <v>46.351199999999999</v>
      </c>
      <c r="N1098" s="184">
        <v>56.8718</v>
      </c>
      <c r="O1098" s="184">
        <v>13.3414</v>
      </c>
      <c r="P1098" s="184">
        <v>12.384499999999999</v>
      </c>
      <c r="Q1098" s="184">
        <v>19.784700000000001</v>
      </c>
      <c r="R1098" s="184">
        <v>13.842499999999999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995</v>
      </c>
      <c r="C1099" s="180">
        <v>119160</v>
      </c>
      <c r="D1099" s="183">
        <v>44377</v>
      </c>
      <c r="E1099" s="184">
        <v>329.06580000000002</v>
      </c>
      <c r="F1099" s="184">
        <v>0.11749999999999999</v>
      </c>
      <c r="G1099" s="184">
        <v>-0.2969</v>
      </c>
      <c r="H1099" s="184">
        <v>1.1009</v>
      </c>
      <c r="I1099" s="184">
        <v>0.42159999999999997</v>
      </c>
      <c r="J1099" s="184">
        <v>2.8420999999999998</v>
      </c>
      <c r="K1099" s="184">
        <v>8.5922999999999998</v>
      </c>
      <c r="L1099" s="184">
        <v>19.813300000000002</v>
      </c>
      <c r="M1099" s="184">
        <v>47.184600000000003</v>
      </c>
      <c r="N1099" s="184">
        <v>58.09</v>
      </c>
      <c r="O1099" s="184">
        <v>14.391299999999999</v>
      </c>
      <c r="P1099" s="184">
        <v>13.745799999999999</v>
      </c>
      <c r="Q1099" s="184">
        <v>13.9343</v>
      </c>
      <c r="R1099" s="184">
        <v>14.7866</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996</v>
      </c>
      <c r="C1100" s="180">
        <v>118870</v>
      </c>
      <c r="D1100" s="183">
        <v>44377</v>
      </c>
      <c r="E1100" s="184">
        <v>100.21</v>
      </c>
      <c r="F1100" s="184">
        <v>-0.1694</v>
      </c>
      <c r="G1100" s="184">
        <v>-0.88029999999999997</v>
      </c>
      <c r="H1100" s="184">
        <v>0.39069999999999999</v>
      </c>
      <c r="I1100" s="184">
        <v>-0.02</v>
      </c>
      <c r="J1100" s="184">
        <v>1.7877000000000001</v>
      </c>
      <c r="K1100" s="184">
        <v>7.7064000000000004</v>
      </c>
      <c r="L1100" s="184">
        <v>11.6297</v>
      </c>
      <c r="M1100" s="184">
        <v>33.988500000000002</v>
      </c>
      <c r="N1100" s="184">
        <v>45.866100000000003</v>
      </c>
      <c r="O1100" s="184">
        <v>10.574999999999999</v>
      </c>
      <c r="P1100" s="184">
        <v>9.7878000000000007</v>
      </c>
      <c r="Q1100" s="184">
        <v>10.098800000000001</v>
      </c>
      <c r="R1100" s="184">
        <v>12.487</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997</v>
      </c>
      <c r="C1101" s="180">
        <v>101209</v>
      </c>
      <c r="D1101" s="183">
        <v>44377</v>
      </c>
      <c r="E1101" s="184">
        <v>126.84</v>
      </c>
      <c r="F1101" s="184">
        <v>-0.16789999999999999</v>
      </c>
      <c r="G1101" s="184">
        <v>-0.87529999999999997</v>
      </c>
      <c r="H1101" s="184">
        <v>0.39050000000000001</v>
      </c>
      <c r="I1101" s="184">
        <v>-2.1000000000000001E-2</v>
      </c>
      <c r="J1101" s="184">
        <v>1.7868999999999999</v>
      </c>
      <c r="K1101" s="184">
        <v>7.6862000000000004</v>
      </c>
      <c r="L1101" s="184">
        <v>11.589399999999999</v>
      </c>
      <c r="M1101" s="184">
        <v>33.910499999999999</v>
      </c>
      <c r="N1101" s="184">
        <v>45.770800000000001</v>
      </c>
      <c r="O1101" s="184">
        <v>10.280799999999999</v>
      </c>
      <c r="P1101" s="184">
        <v>9.3247999999999998</v>
      </c>
      <c r="Q1101" s="184">
        <v>10.119400000000001</v>
      </c>
      <c r="R1101" s="184">
        <v>12.292999999999999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998</v>
      </c>
      <c r="C1102" s="180">
        <v>141248</v>
      </c>
      <c r="D1102" s="183">
        <v>44377</v>
      </c>
      <c r="E1102" s="184">
        <v>15.23</v>
      </c>
      <c r="F1102" s="184">
        <v>-6.5600000000000006E-2</v>
      </c>
      <c r="G1102" s="184">
        <v>-0.65229999999999999</v>
      </c>
      <c r="H1102" s="184">
        <v>0.32940000000000003</v>
      </c>
      <c r="I1102" s="184">
        <v>-0.13109999999999999</v>
      </c>
      <c r="J1102" s="184">
        <v>3.1842999999999999</v>
      </c>
      <c r="K1102" s="184">
        <v>7.5564999999999998</v>
      </c>
      <c r="L1102" s="184">
        <v>13.7416</v>
      </c>
      <c r="M1102" s="184">
        <v>40.627899999999997</v>
      </c>
      <c r="N1102" s="184">
        <v>51.844499999999996</v>
      </c>
      <c r="O1102" s="184">
        <v>13.424099999999999</v>
      </c>
      <c r="P1102" s="184"/>
      <c r="Q1102" s="184">
        <v>10.696400000000001</v>
      </c>
      <c r="R1102" s="184">
        <v>16.6418</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999</v>
      </c>
      <c r="C1103" s="180">
        <v>141247</v>
      </c>
      <c r="D1103" s="183">
        <v>44377</v>
      </c>
      <c r="E1103" s="184">
        <v>14.8</v>
      </c>
      <c r="F1103" s="184">
        <v>0</v>
      </c>
      <c r="G1103" s="184">
        <v>-0.67110000000000003</v>
      </c>
      <c r="H1103" s="184">
        <v>0.27100000000000002</v>
      </c>
      <c r="I1103" s="184">
        <v>-0.13500000000000001</v>
      </c>
      <c r="J1103" s="184">
        <v>3.1358999999999999</v>
      </c>
      <c r="K1103" s="184">
        <v>7.4020000000000001</v>
      </c>
      <c r="L1103" s="184">
        <v>13.41</v>
      </c>
      <c r="M1103" s="184">
        <v>40.018900000000002</v>
      </c>
      <c r="N1103" s="184">
        <v>50.866500000000002</v>
      </c>
      <c r="O1103" s="184">
        <v>12.818199999999999</v>
      </c>
      <c r="P1103" s="184"/>
      <c r="Q1103" s="184">
        <v>9.9331999999999994</v>
      </c>
      <c r="R1103" s="184">
        <v>15.9758</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1915</v>
      </c>
      <c r="C1104" s="180">
        <v>120656</v>
      </c>
      <c r="D1104" s="183">
        <v>44377</v>
      </c>
      <c r="E1104" s="184">
        <v>185.0093</v>
      </c>
      <c r="F1104" s="184">
        <v>-7.2800000000000004E-2</v>
      </c>
      <c r="G1104" s="184">
        <v>-0.65739999999999998</v>
      </c>
      <c r="H1104" s="184">
        <v>0.77159999999999995</v>
      </c>
      <c r="I1104" s="184">
        <v>0.39550000000000002</v>
      </c>
      <c r="J1104" s="184">
        <v>3.5762999999999998</v>
      </c>
      <c r="K1104" s="184">
        <v>7.5777000000000001</v>
      </c>
      <c r="L1104" s="184">
        <v>15.201499999999999</v>
      </c>
      <c r="M1104" s="184">
        <v>43.078400000000002</v>
      </c>
      <c r="N1104" s="184">
        <v>56.539700000000003</v>
      </c>
      <c r="O1104" s="184">
        <v>15.570399999999999</v>
      </c>
      <c r="P1104" s="184">
        <v>14.8232</v>
      </c>
      <c r="Q1104" s="184">
        <v>14.6311</v>
      </c>
      <c r="R1104" s="184">
        <v>20.215199999999999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1990</v>
      </c>
      <c r="C1105" s="180">
        <v>120657</v>
      </c>
      <c r="D1105" s="183">
        <v>44377</v>
      </c>
      <c r="E1105" s="184">
        <v>83.039309438845393</v>
      </c>
      <c r="F1105" s="184">
        <v>-7.2800000000000004E-2</v>
      </c>
      <c r="G1105" s="184">
        <v>-0.6573</v>
      </c>
      <c r="H1105" s="184">
        <v>0.77170000000000005</v>
      </c>
      <c r="I1105" s="184">
        <v>0.3957</v>
      </c>
      <c r="J1105" s="184">
        <v>3.5762999999999998</v>
      </c>
      <c r="K1105" s="184">
        <v>7.5778999999999996</v>
      </c>
      <c r="L1105" s="184">
        <v>15.201700000000001</v>
      </c>
      <c r="M1105" s="184">
        <v>43.078600000000002</v>
      </c>
      <c r="N1105" s="184">
        <v>56.5398</v>
      </c>
      <c r="O1105" s="184">
        <v>15.040699999999999</v>
      </c>
      <c r="P1105" s="184">
        <v>14.507</v>
      </c>
      <c r="Q1105" s="184">
        <v>14.445499999999999</v>
      </c>
      <c r="R1105" s="184">
        <v>19.927299999999999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1916</v>
      </c>
      <c r="C1106" s="180">
        <v>100651</v>
      </c>
      <c r="D1106" s="183">
        <v>44377</v>
      </c>
      <c r="E1106" s="184">
        <v>174.89449999999999</v>
      </c>
      <c r="F1106" s="184">
        <v>-7.5600000000000001E-2</v>
      </c>
      <c r="G1106" s="184">
        <v>-0.66959999999999997</v>
      </c>
      <c r="H1106" s="184">
        <v>0.754</v>
      </c>
      <c r="I1106" s="184">
        <v>0.36</v>
      </c>
      <c r="J1106" s="184">
        <v>3.4914999999999998</v>
      </c>
      <c r="K1106" s="184">
        <v>7.3323999999999998</v>
      </c>
      <c r="L1106" s="184">
        <v>14.6805</v>
      </c>
      <c r="M1106" s="184">
        <v>42.119900000000001</v>
      </c>
      <c r="N1106" s="184">
        <v>55.0792</v>
      </c>
      <c r="O1106" s="184">
        <v>14.5627</v>
      </c>
      <c r="P1106" s="184">
        <v>13.882300000000001</v>
      </c>
      <c r="Q1106" s="184">
        <v>13.574</v>
      </c>
      <c r="R1106" s="184">
        <v>19.1693</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0" t="s">
        <v>947</v>
      </c>
      <c r="B1107" s="180" t="s">
        <v>1991</v>
      </c>
      <c r="C1107" s="180">
        <v>100650</v>
      </c>
      <c r="D1107" s="183">
        <v>44377</v>
      </c>
      <c r="E1107" s="184">
        <v>860.64392582125197</v>
      </c>
      <c r="F1107" s="184">
        <v>-7.5600000000000001E-2</v>
      </c>
      <c r="G1107" s="184">
        <v>-0.66959999999999997</v>
      </c>
      <c r="H1107" s="184">
        <v>0.754</v>
      </c>
      <c r="I1107" s="184">
        <v>0.36009999999999998</v>
      </c>
      <c r="J1107" s="184">
        <v>3.4914999999999998</v>
      </c>
      <c r="K1107" s="184">
        <v>7.3324999999999996</v>
      </c>
      <c r="L1107" s="184">
        <v>14.6805</v>
      </c>
      <c r="M1107" s="184">
        <v>42.1205</v>
      </c>
      <c r="N1107" s="184">
        <v>55.079300000000003</v>
      </c>
      <c r="O1107" s="184">
        <v>13.8584</v>
      </c>
      <c r="P1107" s="184">
        <v>13.4612</v>
      </c>
      <c r="Q1107" s="184">
        <v>13.686299999999999</v>
      </c>
      <c r="R1107" s="184">
        <v>18.6266</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27</v>
      </c>
      <c r="B1108" s="180"/>
      <c r="C1108" s="180"/>
      <c r="D1108" s="180"/>
      <c r="E1108" s="180"/>
      <c r="F1108" s="186">
        <v>-6.6001449275362306E-2</v>
      </c>
      <c r="G1108" s="186">
        <v>-0.60317246376811606</v>
      </c>
      <c r="H1108" s="186">
        <v>0.72262898550724641</v>
      </c>
      <c r="I1108" s="186">
        <v>0.13194347826086958</v>
      </c>
      <c r="J1108" s="186">
        <v>2.8251115942028986</v>
      </c>
      <c r="K1108" s="186">
        <v>7.5965666666666678</v>
      </c>
      <c r="L1108" s="186">
        <v>14.369565217391308</v>
      </c>
      <c r="M1108" s="186">
        <v>40.58808888888889</v>
      </c>
      <c r="N1108" s="186">
        <v>51.876482539682527</v>
      </c>
      <c r="O1108" s="186">
        <v>13.866027868852456</v>
      </c>
      <c r="P1108" s="186">
        <v>13.614920338983053</v>
      </c>
      <c r="Q1108" s="186">
        <v>15.529728985507248</v>
      </c>
      <c r="R1108" s="186">
        <v>16.652236507936511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85" t="s">
        <v>408</v>
      </c>
      <c r="B1109" s="180"/>
      <c r="C1109" s="180"/>
      <c r="D1109" s="180"/>
      <c r="E1109" s="180"/>
      <c r="F1109" s="186">
        <v>-6.8900000000000003E-2</v>
      </c>
      <c r="G1109" s="186">
        <v>-0.65739999999999998</v>
      </c>
      <c r="H1109" s="186">
        <v>0.753</v>
      </c>
      <c r="I1109" s="186">
        <v>0.10639999999999999</v>
      </c>
      <c r="J1109" s="186">
        <v>2.8420999999999998</v>
      </c>
      <c r="K1109" s="186">
        <v>7.6990999999999996</v>
      </c>
      <c r="L1109" s="186">
        <v>14.5946</v>
      </c>
      <c r="M1109" s="186">
        <v>40.246699999999997</v>
      </c>
      <c r="N1109" s="186">
        <v>53.186</v>
      </c>
      <c r="O1109" s="186">
        <v>13.540699999999999</v>
      </c>
      <c r="P1109" s="186">
        <v>13.6196</v>
      </c>
      <c r="Q1109" s="186">
        <v>14.524800000000001</v>
      </c>
      <c r="R1109" s="186">
        <v>16.5809</v>
      </c>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29"/>
      <c r="B1110" s="129"/>
      <c r="C1110" s="129"/>
      <c r="D1110" s="129"/>
      <c r="E1110" s="129"/>
      <c r="F1110" s="129"/>
      <c r="G1110" s="129"/>
      <c r="H1110" s="129"/>
      <c r="I1110" s="129"/>
      <c r="J1110" s="129"/>
      <c r="K1110" s="129"/>
      <c r="L1110" s="129"/>
      <c r="M1110" s="129"/>
      <c r="N1110" s="129"/>
      <c r="O1110" s="129"/>
      <c r="P1110" s="129"/>
      <c r="Q1110" s="129"/>
      <c r="R1110" s="129"/>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2" t="s">
        <v>385</v>
      </c>
      <c r="B1111" s="182"/>
      <c r="C1111" s="182"/>
      <c r="D1111" s="182"/>
      <c r="E1111" s="182"/>
      <c r="F1111" s="182"/>
      <c r="G1111" s="182"/>
      <c r="H1111" s="182"/>
      <c r="I1111" s="182"/>
      <c r="J1111" s="182"/>
      <c r="K1111" s="182"/>
      <c r="L1111" s="182"/>
      <c r="M1111" s="182"/>
      <c r="N1111" s="182"/>
      <c r="O1111" s="182"/>
      <c r="P1111" s="182"/>
      <c r="Q1111" s="182"/>
      <c r="R1111" s="182"/>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410</v>
      </c>
      <c r="C1112" s="180">
        <v>112014</v>
      </c>
      <c r="D1112" s="183">
        <v>44377</v>
      </c>
      <c r="E1112" s="184">
        <v>223.633180649564</v>
      </c>
      <c r="F1112" s="184">
        <v>2.9714</v>
      </c>
      <c r="G1112" s="184">
        <v>3.4727999999999999</v>
      </c>
      <c r="H1112" s="184">
        <v>3.2951000000000001</v>
      </c>
      <c r="I1112" s="184">
        <v>3.1896</v>
      </c>
      <c r="J1112" s="184">
        <v>3.4148999999999998</v>
      </c>
      <c r="K1112" s="184">
        <v>3.4230999999999998</v>
      </c>
      <c r="L1112" s="184">
        <v>3.4104999999999999</v>
      </c>
      <c r="M1112" s="184">
        <v>3.3437999999999999</v>
      </c>
      <c r="N1112" s="184">
        <v>3.2924000000000002</v>
      </c>
      <c r="O1112" s="184">
        <v>5.5122</v>
      </c>
      <c r="P1112" s="184">
        <v>6.0983999999999998</v>
      </c>
      <c r="Q1112" s="184">
        <v>6.9196999999999997</v>
      </c>
      <c r="R1112" s="184">
        <v>4.4211999999999998</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227</v>
      </c>
      <c r="C1113" s="180">
        <v>100047</v>
      </c>
      <c r="D1113" s="183">
        <v>44377</v>
      </c>
      <c r="E1113" s="184">
        <v>331.92520000000002</v>
      </c>
      <c r="F1113" s="184">
        <v>3.0792999999999999</v>
      </c>
      <c r="G1113" s="184">
        <v>3.5785999999999998</v>
      </c>
      <c r="H1113" s="184">
        <v>3.5038999999999998</v>
      </c>
      <c r="I1113" s="184">
        <v>3.4716</v>
      </c>
      <c r="J1113" s="184">
        <v>3.2989000000000002</v>
      </c>
      <c r="K1113" s="184">
        <v>3.1932</v>
      </c>
      <c r="L1113" s="184">
        <v>3.1585999999999999</v>
      </c>
      <c r="M1113" s="184">
        <v>3.1383000000000001</v>
      </c>
      <c r="N1113" s="184">
        <v>3.1981000000000002</v>
      </c>
      <c r="O1113" s="184">
        <v>5.4394999999999998</v>
      </c>
      <c r="P1113" s="184">
        <v>6.0270000000000001</v>
      </c>
      <c r="Q1113" s="184">
        <v>7.1962000000000002</v>
      </c>
      <c r="R1113" s="184">
        <v>4.4333</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118</v>
      </c>
      <c r="C1114" s="180">
        <v>119568</v>
      </c>
      <c r="D1114" s="183">
        <v>44377</v>
      </c>
      <c r="E1114" s="184">
        <v>334.26659999999998</v>
      </c>
      <c r="F1114" s="184">
        <v>3.1888000000000001</v>
      </c>
      <c r="G1114" s="184">
        <v>3.6919</v>
      </c>
      <c r="H1114" s="184">
        <v>3.6183999999999998</v>
      </c>
      <c r="I1114" s="184">
        <v>3.5865</v>
      </c>
      <c r="J1114" s="184">
        <v>3.4138999999999999</v>
      </c>
      <c r="K1114" s="184">
        <v>3.3140999999999998</v>
      </c>
      <c r="L1114" s="184">
        <v>3.2761999999999998</v>
      </c>
      <c r="M1114" s="184">
        <v>3.2513999999999998</v>
      </c>
      <c r="N1114" s="184">
        <v>3.3130999999999999</v>
      </c>
      <c r="O1114" s="184">
        <v>5.5423999999999998</v>
      </c>
      <c r="P1114" s="184">
        <v>6.1247999999999996</v>
      </c>
      <c r="Q1114" s="184">
        <v>7.2769000000000004</v>
      </c>
      <c r="R1114" s="184">
        <v>4.5392000000000001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411</v>
      </c>
      <c r="C1115" s="180">
        <v>100043</v>
      </c>
      <c r="D1115" s="183">
        <v>44377</v>
      </c>
      <c r="E1115" s="184">
        <v>552.75959999999998</v>
      </c>
      <c r="F1115" s="184">
        <v>3.0840000000000001</v>
      </c>
      <c r="G1115" s="184">
        <v>3.5777999999999999</v>
      </c>
      <c r="H1115" s="184">
        <v>3.504</v>
      </c>
      <c r="I1115" s="184">
        <v>3.4718</v>
      </c>
      <c r="J1115" s="184">
        <v>3.2991000000000001</v>
      </c>
      <c r="K1115" s="184">
        <v>3.1932999999999998</v>
      </c>
      <c r="L1115" s="184">
        <v>3.1587000000000001</v>
      </c>
      <c r="M1115" s="184">
        <v>3.1383999999999999</v>
      </c>
      <c r="N1115" s="184">
        <v>3.1981000000000002</v>
      </c>
      <c r="O1115" s="184">
        <v>5.4397000000000002</v>
      </c>
      <c r="P1115" s="184">
        <v>6.0271999999999997</v>
      </c>
      <c r="Q1115" s="184">
        <v>6.9226000000000001</v>
      </c>
      <c r="R1115" s="184">
        <v>4.4333</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412</v>
      </c>
      <c r="C1116" s="180">
        <v>100042</v>
      </c>
      <c r="D1116" s="183">
        <v>44377</v>
      </c>
      <c r="E1116" s="184">
        <v>538.64350000000002</v>
      </c>
      <c r="F1116" s="184">
        <v>3.0834999999999999</v>
      </c>
      <c r="G1116" s="184">
        <v>3.5789</v>
      </c>
      <c r="H1116" s="184">
        <v>3.5047000000000001</v>
      </c>
      <c r="I1116" s="184">
        <v>3.4721000000000002</v>
      </c>
      <c r="J1116" s="184">
        <v>3.2991999999999999</v>
      </c>
      <c r="K1116" s="184">
        <v>3.1932999999999998</v>
      </c>
      <c r="L1116" s="184">
        <v>3.1587000000000001</v>
      </c>
      <c r="M1116" s="184">
        <v>3.1383999999999999</v>
      </c>
      <c r="N1116" s="184">
        <v>3.1981000000000002</v>
      </c>
      <c r="O1116" s="184">
        <v>5.4397000000000002</v>
      </c>
      <c r="P1116" s="184">
        <v>6.0271999999999997</v>
      </c>
      <c r="Q1116" s="184">
        <v>7.2510000000000003</v>
      </c>
      <c r="R1116" s="184">
        <v>4.4333</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119</v>
      </c>
      <c r="C1117" s="180">
        <v>120389</v>
      </c>
      <c r="D1117" s="183">
        <v>44377</v>
      </c>
      <c r="E1117" s="184">
        <v>2303.3470000000002</v>
      </c>
      <c r="F1117" s="184">
        <v>3.1600999999999999</v>
      </c>
      <c r="G1117" s="184">
        <v>3.5924</v>
      </c>
      <c r="H1117" s="184">
        <v>3.5289000000000001</v>
      </c>
      <c r="I1117" s="184">
        <v>3.5314000000000001</v>
      </c>
      <c r="J1117" s="184">
        <v>3.3763999999999998</v>
      </c>
      <c r="K1117" s="184">
        <v>3.2637</v>
      </c>
      <c r="L1117" s="184">
        <v>3.2448000000000001</v>
      </c>
      <c r="M1117" s="184">
        <v>3.2294</v>
      </c>
      <c r="N1117" s="184">
        <v>3.2705000000000002</v>
      </c>
      <c r="O1117" s="184">
        <v>5.4884000000000004</v>
      </c>
      <c r="P1117" s="184">
        <v>6.0994999999999999</v>
      </c>
      <c r="Q1117" s="184">
        <v>7.2245999999999997</v>
      </c>
      <c r="R1117" s="184">
        <v>4.4698000000000002</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228</v>
      </c>
      <c r="C1118" s="180">
        <v>112210</v>
      </c>
      <c r="D1118" s="183">
        <v>44377</v>
      </c>
      <c r="E1118" s="184">
        <v>2290.7811999999999</v>
      </c>
      <c r="F1118" s="184">
        <v>3.0897999999999999</v>
      </c>
      <c r="G1118" s="184">
        <v>3.5211999999999999</v>
      </c>
      <c r="H1118" s="184">
        <v>3.4582999999999999</v>
      </c>
      <c r="I1118" s="184">
        <v>3.4603000000000002</v>
      </c>
      <c r="J1118" s="184">
        <v>3.3052000000000001</v>
      </c>
      <c r="K1118" s="184">
        <v>3.1920999999999999</v>
      </c>
      <c r="L1118" s="184">
        <v>3.173</v>
      </c>
      <c r="M1118" s="184">
        <v>3.1566999999999998</v>
      </c>
      <c r="N1118" s="184">
        <v>3.1970999999999998</v>
      </c>
      <c r="O1118" s="184">
        <v>5.4253</v>
      </c>
      <c r="P1118" s="184">
        <v>6.0316000000000001</v>
      </c>
      <c r="Q1118" s="184">
        <v>7.3211000000000004</v>
      </c>
      <c r="R1118" s="184">
        <v>4.4038000000000004</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413</v>
      </c>
      <c r="C1119" s="180">
        <v>112713</v>
      </c>
      <c r="D1119" s="183">
        <v>44377</v>
      </c>
      <c r="E1119" s="184">
        <v>2140.0097000000001</v>
      </c>
      <c r="F1119" s="184">
        <v>2.5893000000000002</v>
      </c>
      <c r="G1119" s="184">
        <v>3.0225</v>
      </c>
      <c r="H1119" s="184">
        <v>2.9584999999999999</v>
      </c>
      <c r="I1119" s="184">
        <v>2.9592999999999998</v>
      </c>
      <c r="J1119" s="184">
        <v>2.8037999999999998</v>
      </c>
      <c r="K1119" s="184">
        <v>2.6882999999999999</v>
      </c>
      <c r="L1119" s="184">
        <v>2.6657000000000002</v>
      </c>
      <c r="M1119" s="184">
        <v>2.6457999999999999</v>
      </c>
      <c r="N1119" s="184">
        <v>2.6823000000000001</v>
      </c>
      <c r="O1119" s="184">
        <v>4.9080000000000004</v>
      </c>
      <c r="P1119" s="184">
        <v>5.4854000000000003</v>
      </c>
      <c r="Q1119" s="184">
        <v>6.9394</v>
      </c>
      <c r="R1119" s="184">
        <v>3.9110999999999998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229</v>
      </c>
      <c r="C1120" s="180">
        <v>111704</v>
      </c>
      <c r="D1120" s="183">
        <v>44377</v>
      </c>
      <c r="E1120" s="184">
        <v>2369.7366000000002</v>
      </c>
      <c r="F1120" s="184">
        <v>3.2995000000000001</v>
      </c>
      <c r="G1120" s="184">
        <v>3.4973999999999998</v>
      </c>
      <c r="H1120" s="184">
        <v>3.4026999999999998</v>
      </c>
      <c r="I1120" s="184">
        <v>3.4885999999999999</v>
      </c>
      <c r="J1120" s="184">
        <v>3.3252000000000002</v>
      </c>
      <c r="K1120" s="184">
        <v>3.2351999999999999</v>
      </c>
      <c r="L1120" s="184">
        <v>3.2366000000000001</v>
      </c>
      <c r="M1120" s="184">
        <v>3.1964999999999999</v>
      </c>
      <c r="N1120" s="184">
        <v>3.2054999999999998</v>
      </c>
      <c r="O1120" s="184">
        <v>5.3865999999999996</v>
      </c>
      <c r="P1120" s="184">
        <v>6.0053999999999998</v>
      </c>
      <c r="Q1120" s="184">
        <v>7.2023999999999999</v>
      </c>
      <c r="R1120" s="184">
        <v>4.3455000000000004</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120</v>
      </c>
      <c r="C1121" s="180">
        <v>119415</v>
      </c>
      <c r="D1121" s="183">
        <v>44377</v>
      </c>
      <c r="E1121" s="184">
        <v>2389.1269000000002</v>
      </c>
      <c r="F1121" s="184">
        <v>3.3996</v>
      </c>
      <c r="G1121" s="184">
        <v>3.5973999999999999</v>
      </c>
      <c r="H1121" s="184">
        <v>3.5028999999999999</v>
      </c>
      <c r="I1121" s="184">
        <v>3.5888</v>
      </c>
      <c r="J1121" s="184">
        <v>3.4255</v>
      </c>
      <c r="K1121" s="184">
        <v>3.3359999999999999</v>
      </c>
      <c r="L1121" s="184">
        <v>3.3382999999999998</v>
      </c>
      <c r="M1121" s="184">
        <v>3.2989999999999999</v>
      </c>
      <c r="N1121" s="184">
        <v>3.3087</v>
      </c>
      <c r="O1121" s="184">
        <v>5.4905999999999997</v>
      </c>
      <c r="P1121" s="184">
        <v>6.1131000000000002</v>
      </c>
      <c r="Q1121" s="184">
        <v>7.2647000000000004</v>
      </c>
      <c r="R1121" s="184">
        <v>4.4497999999999998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414</v>
      </c>
      <c r="C1122" s="180">
        <v>101408</v>
      </c>
      <c r="D1122" s="183">
        <v>44377</v>
      </c>
      <c r="E1122" s="184">
        <v>3487.0583000000001</v>
      </c>
      <c r="F1122" s="184">
        <v>3.3006000000000002</v>
      </c>
      <c r="G1122" s="184">
        <v>3.4977999999999998</v>
      </c>
      <c r="H1122" s="184">
        <v>3.403</v>
      </c>
      <c r="I1122" s="184">
        <v>3.4889000000000001</v>
      </c>
      <c r="J1122" s="184">
        <v>3.3254000000000001</v>
      </c>
      <c r="K1122" s="184">
        <v>3.2351999999999999</v>
      </c>
      <c r="L1122" s="184">
        <v>3.2366999999999999</v>
      </c>
      <c r="M1122" s="184">
        <v>3.1966000000000001</v>
      </c>
      <c r="N1122" s="184">
        <v>3.2054999999999998</v>
      </c>
      <c r="O1122" s="184">
        <v>5.3865999999999996</v>
      </c>
      <c r="P1122" s="184">
        <v>5.9478999999999997</v>
      </c>
      <c r="Q1122" s="184">
        <v>6.6608999999999998</v>
      </c>
      <c r="R1122" s="184">
        <v>4.3456000000000001</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230</v>
      </c>
      <c r="C1123" s="180">
        <v>130472</v>
      </c>
      <c r="D1123" s="183">
        <v>44377</v>
      </c>
      <c r="E1123" s="184">
        <v>3166.7615999999998</v>
      </c>
      <c r="F1123" s="184">
        <v>3.7324999999999999</v>
      </c>
      <c r="G1123" s="184">
        <v>3.7151999999999998</v>
      </c>
      <c r="H1123" s="184">
        <v>3.5188999999999999</v>
      </c>
      <c r="I1123" s="184">
        <v>3.4927999999999999</v>
      </c>
      <c r="J1123" s="184">
        <v>3.3544999999999998</v>
      </c>
      <c r="K1123" s="184">
        <v>3.2584</v>
      </c>
      <c r="L1123" s="184">
        <v>3.2664</v>
      </c>
      <c r="M1123" s="184">
        <v>3.2288999999999999</v>
      </c>
      <c r="N1123" s="184">
        <v>3.2412000000000001</v>
      </c>
      <c r="O1123" s="184">
        <v>5.4036</v>
      </c>
      <c r="P1123" s="184">
        <v>5.9837999999999996</v>
      </c>
      <c r="Q1123" s="184">
        <v>7.0867000000000004</v>
      </c>
      <c r="R1123" s="184">
        <v>4.3785999999999996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121</v>
      </c>
      <c r="C1124" s="180">
        <v>130479</v>
      </c>
      <c r="D1124" s="183">
        <v>44377</v>
      </c>
      <c r="E1124" s="184">
        <v>3193.3314999999998</v>
      </c>
      <c r="F1124" s="184">
        <v>3.8329</v>
      </c>
      <c r="G1124" s="184">
        <v>3.8153999999999999</v>
      </c>
      <c r="H1124" s="184">
        <v>3.6191</v>
      </c>
      <c r="I1124" s="184">
        <v>3.593</v>
      </c>
      <c r="J1124" s="184">
        <v>3.4548999999999999</v>
      </c>
      <c r="K1124" s="184">
        <v>3.3592</v>
      </c>
      <c r="L1124" s="184">
        <v>3.3681000000000001</v>
      </c>
      <c r="M1124" s="184">
        <v>3.3313000000000001</v>
      </c>
      <c r="N1124" s="184">
        <v>3.3445999999999998</v>
      </c>
      <c r="O1124" s="184">
        <v>5.5255999999999998</v>
      </c>
      <c r="P1124" s="184">
        <v>6.0956000000000001</v>
      </c>
      <c r="Q1124" s="184">
        <v>7.2069000000000001</v>
      </c>
      <c r="R1124" s="184">
        <v>4.4908999999999999</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415</v>
      </c>
      <c r="C1125" s="180">
        <v>130459</v>
      </c>
      <c r="D1125" s="183">
        <v>44377</v>
      </c>
      <c r="E1125" s="184">
        <v>2992.9713999999999</v>
      </c>
      <c r="F1125" s="184">
        <v>3.698</v>
      </c>
      <c r="G1125" s="184">
        <v>3.68</v>
      </c>
      <c r="H1125" s="184">
        <v>3.4834999999999998</v>
      </c>
      <c r="I1125" s="184">
        <v>3.4575</v>
      </c>
      <c r="J1125" s="184">
        <v>3.3191000000000002</v>
      </c>
      <c r="K1125" s="184">
        <v>3.2227999999999999</v>
      </c>
      <c r="L1125" s="184">
        <v>3.2305000000000001</v>
      </c>
      <c r="M1125" s="184">
        <v>3.1926000000000001</v>
      </c>
      <c r="N1125" s="184">
        <v>3.2046000000000001</v>
      </c>
      <c r="O1125" s="184">
        <v>5.3643000000000001</v>
      </c>
      <c r="P1125" s="184">
        <v>5.9344000000000001</v>
      </c>
      <c r="Q1125" s="184">
        <v>6.7282999999999999</v>
      </c>
      <c r="R1125" s="184">
        <v>4.3494999999999999</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122</v>
      </c>
      <c r="C1126" s="180">
        <v>119369</v>
      </c>
      <c r="D1126" s="183">
        <v>44377</v>
      </c>
      <c r="E1126" s="184">
        <v>2386.1741999999999</v>
      </c>
      <c r="F1126" s="184">
        <v>3.0442</v>
      </c>
      <c r="G1126" s="184">
        <v>3.4830000000000001</v>
      </c>
      <c r="H1126" s="184">
        <v>3.3996</v>
      </c>
      <c r="I1126" s="184">
        <v>3.4258999999999999</v>
      </c>
      <c r="J1126" s="184">
        <v>3.2982</v>
      </c>
      <c r="K1126" s="184">
        <v>3.2311999999999999</v>
      </c>
      <c r="L1126" s="184">
        <v>3.2235999999999998</v>
      </c>
      <c r="M1126" s="184">
        <v>3.2126000000000001</v>
      </c>
      <c r="N1126" s="184">
        <v>3.2185999999999999</v>
      </c>
      <c r="O1126" s="184">
        <v>5.3715000000000002</v>
      </c>
      <c r="P1126" s="184">
        <v>6.0347999999999997</v>
      </c>
      <c r="Q1126" s="184">
        <v>7.1924999999999999</v>
      </c>
      <c r="R1126" s="184">
        <v>4.3308999999999997</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231</v>
      </c>
      <c r="C1127" s="180">
        <v>109254</v>
      </c>
      <c r="D1127" s="183">
        <v>44377</v>
      </c>
      <c r="E1127" s="184">
        <v>2367.3546999999999</v>
      </c>
      <c r="F1127" s="184">
        <v>2.9759000000000002</v>
      </c>
      <c r="G1127" s="184">
        <v>3.4135</v>
      </c>
      <c r="H1127" s="184">
        <v>3.33</v>
      </c>
      <c r="I1127" s="184">
        <v>3.3563000000000001</v>
      </c>
      <c r="J1127" s="184">
        <v>3.2286000000000001</v>
      </c>
      <c r="K1127" s="184">
        <v>3.1576</v>
      </c>
      <c r="L1127" s="184">
        <v>3.1453000000000002</v>
      </c>
      <c r="M1127" s="184">
        <v>3.1316000000000002</v>
      </c>
      <c r="N1127" s="184">
        <v>3.1362000000000001</v>
      </c>
      <c r="O1127" s="184">
        <v>5.2836999999999996</v>
      </c>
      <c r="P1127" s="184">
        <v>5.9427000000000003</v>
      </c>
      <c r="Q1127" s="184">
        <v>6.8731</v>
      </c>
      <c r="R1127" s="184">
        <v>4.2460000000000004</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123</v>
      </c>
      <c r="C1128" s="180">
        <v>118305</v>
      </c>
      <c r="D1128" s="183">
        <v>44377</v>
      </c>
      <c r="E1128" s="184">
        <v>2486.5488</v>
      </c>
      <c r="F1128" s="184">
        <v>3.3426999999999998</v>
      </c>
      <c r="G1128" s="184">
        <v>3.3086000000000002</v>
      </c>
      <c r="H1128" s="184">
        <v>3.3115999999999999</v>
      </c>
      <c r="I1128" s="184">
        <v>3.3626</v>
      </c>
      <c r="J1128" s="184">
        <v>3.2383000000000002</v>
      </c>
      <c r="K1128" s="184">
        <v>3.1949000000000001</v>
      </c>
      <c r="L1128" s="184">
        <v>3.1724000000000001</v>
      </c>
      <c r="M1128" s="184">
        <v>3.1455000000000002</v>
      </c>
      <c r="N1128" s="184">
        <v>3.1597</v>
      </c>
      <c r="O1128" s="184">
        <v>5.1348000000000003</v>
      </c>
      <c r="P1128" s="184">
        <v>5.8103999999999996</v>
      </c>
      <c r="Q1128" s="184">
        <v>7.0187999999999997</v>
      </c>
      <c r="R1128" s="184">
        <v>4.0388000000000002</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232</v>
      </c>
      <c r="C1129" s="180">
        <v>109353</v>
      </c>
      <c r="D1129" s="183">
        <v>44377</v>
      </c>
      <c r="E1129" s="184">
        <v>2478.6655999999998</v>
      </c>
      <c r="F1129" s="184">
        <v>3.3121</v>
      </c>
      <c r="G1129" s="184">
        <v>3.2783000000000002</v>
      </c>
      <c r="H1129" s="184">
        <v>3.2814999999999999</v>
      </c>
      <c r="I1129" s="184">
        <v>3.3325</v>
      </c>
      <c r="J1129" s="184">
        <v>3.2118000000000002</v>
      </c>
      <c r="K1129" s="184">
        <v>3.1728999999999998</v>
      </c>
      <c r="L1129" s="184">
        <v>3.1423999999999999</v>
      </c>
      <c r="M1129" s="184">
        <v>3.1166</v>
      </c>
      <c r="N1129" s="184">
        <v>3.1318000000000001</v>
      </c>
      <c r="O1129" s="184">
        <v>5.1048999999999998</v>
      </c>
      <c r="P1129" s="184">
        <v>5.7779999999999996</v>
      </c>
      <c r="Q1129" s="184">
        <v>7.2150999999999996</v>
      </c>
      <c r="R1129" s="184">
        <v>4.0143000000000004</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1000</v>
      </c>
      <c r="C1130" s="180">
        <v>142589</v>
      </c>
      <c r="D1130" s="183">
        <v>44377</v>
      </c>
      <c r="E1130" s="184">
        <v>1118.62186832767</v>
      </c>
      <c r="F1130" s="184">
        <v>2.6164000000000001</v>
      </c>
      <c r="G1130" s="184">
        <v>2.6183999999999998</v>
      </c>
      <c r="H1130" s="184">
        <v>2.6240999999999999</v>
      </c>
      <c r="I1130" s="184">
        <v>2.6419000000000001</v>
      </c>
      <c r="J1130" s="184">
        <v>2.6353</v>
      </c>
      <c r="K1130" s="184">
        <v>2.6204999999999998</v>
      </c>
      <c r="L1130" s="184">
        <v>2.6432000000000002</v>
      </c>
      <c r="M1130" s="184">
        <v>2.6042000000000001</v>
      </c>
      <c r="N1130" s="184">
        <v>2.58</v>
      </c>
      <c r="O1130" s="184">
        <v>3.3717999999999999</v>
      </c>
      <c r="P1130" s="184"/>
      <c r="Q1130" s="184">
        <v>3.4567000000000001</v>
      </c>
      <c r="R1130" s="184">
        <v>2.8969999999999998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124</v>
      </c>
      <c r="C1131" s="180">
        <v>119125</v>
      </c>
      <c r="D1131" s="183">
        <v>44377</v>
      </c>
      <c r="E1131" s="184">
        <v>2965.2217000000001</v>
      </c>
      <c r="F1131" s="184">
        <v>2.9359999999999999</v>
      </c>
      <c r="G1131" s="184">
        <v>3.597</v>
      </c>
      <c r="H1131" s="184">
        <v>3.5575000000000001</v>
      </c>
      <c r="I1131" s="184">
        <v>3.5386000000000002</v>
      </c>
      <c r="J1131" s="184">
        <v>3.3643999999999998</v>
      </c>
      <c r="K1131" s="184">
        <v>3.2835000000000001</v>
      </c>
      <c r="L1131" s="184">
        <v>3.2612000000000001</v>
      </c>
      <c r="M1131" s="184">
        <v>3.2326999999999999</v>
      </c>
      <c r="N1131" s="184">
        <v>3.2521</v>
      </c>
      <c r="O1131" s="184">
        <v>5.4332000000000003</v>
      </c>
      <c r="P1131" s="184">
        <v>6.0556000000000001</v>
      </c>
      <c r="Q1131" s="184">
        <v>7.1870000000000003</v>
      </c>
      <c r="R1131" s="184">
        <v>4.4032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233</v>
      </c>
      <c r="C1132" s="180">
        <v>103347</v>
      </c>
      <c r="D1132" s="183">
        <v>44377</v>
      </c>
      <c r="E1132" s="184">
        <v>2942.8640999999998</v>
      </c>
      <c r="F1132" s="184">
        <v>2.8368000000000002</v>
      </c>
      <c r="G1132" s="184">
        <v>3.4969999999999999</v>
      </c>
      <c r="H1132" s="184">
        <v>3.4573999999999998</v>
      </c>
      <c r="I1132" s="184">
        <v>3.4382999999999999</v>
      </c>
      <c r="J1132" s="184">
        <v>3.2646999999999999</v>
      </c>
      <c r="K1132" s="184">
        <v>3.1894</v>
      </c>
      <c r="L1132" s="184">
        <v>3.1682000000000001</v>
      </c>
      <c r="M1132" s="184">
        <v>3.1444999999999999</v>
      </c>
      <c r="N1132" s="184">
        <v>3.1680000000000001</v>
      </c>
      <c r="O1132" s="184">
        <v>5.3367000000000004</v>
      </c>
      <c r="P1132" s="184">
        <v>5.9470000000000001</v>
      </c>
      <c r="Q1132" s="184">
        <v>7.1576000000000004</v>
      </c>
      <c r="R1132" s="184">
        <v>4.3113000000000001</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125</v>
      </c>
      <c r="C1133" s="180">
        <v>140196</v>
      </c>
      <c r="D1133" s="183">
        <v>44377</v>
      </c>
      <c r="E1133" s="184">
        <v>2676.5558999999998</v>
      </c>
      <c r="F1133" s="184">
        <v>3.3727</v>
      </c>
      <c r="G1133" s="184">
        <v>3.7504</v>
      </c>
      <c r="H1133" s="184">
        <v>3.6846000000000001</v>
      </c>
      <c r="I1133" s="184">
        <v>3.7292999999999998</v>
      </c>
      <c r="J1133" s="184">
        <v>3.4897999999999998</v>
      </c>
      <c r="K1133" s="184">
        <v>3.47</v>
      </c>
      <c r="L1133" s="184">
        <v>3.4277000000000002</v>
      </c>
      <c r="M1133" s="184">
        <v>3.3990999999999998</v>
      </c>
      <c r="N1133" s="184">
        <v>3.3868999999999998</v>
      </c>
      <c r="O1133" s="184">
        <v>5.5804999999999998</v>
      </c>
      <c r="P1133" s="184">
        <v>6.0641999999999996</v>
      </c>
      <c r="Q1133" s="184">
        <v>7.1412000000000004</v>
      </c>
      <c r="R1133" s="184">
        <v>4.5906000000000002</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234</v>
      </c>
      <c r="C1134" s="180">
        <v>140182</v>
      </c>
      <c r="D1134" s="183">
        <v>44377</v>
      </c>
      <c r="E1134" s="184">
        <v>2644.4427999999998</v>
      </c>
      <c r="F1134" s="184">
        <v>3.1223999999999998</v>
      </c>
      <c r="G1134" s="184">
        <v>3.5004</v>
      </c>
      <c r="H1134" s="184">
        <v>3.4344000000000001</v>
      </c>
      <c r="I1134" s="184">
        <v>3.4788999999999999</v>
      </c>
      <c r="J1134" s="184">
        <v>3.2391000000000001</v>
      </c>
      <c r="K1134" s="184">
        <v>3.2179000000000002</v>
      </c>
      <c r="L1134" s="184">
        <v>3.1736</v>
      </c>
      <c r="M1134" s="184">
        <v>3.1429999999999998</v>
      </c>
      <c r="N1134" s="184">
        <v>3.1288</v>
      </c>
      <c r="O1134" s="184">
        <v>5.3636999999999997</v>
      </c>
      <c r="P1134" s="184">
        <v>5.89</v>
      </c>
      <c r="Q1134" s="184">
        <v>7.2222999999999997</v>
      </c>
      <c r="R1134" s="184">
        <v>4.3242000000000003</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416</v>
      </c>
      <c r="C1135" s="180">
        <v>140176</v>
      </c>
      <c r="D1135" s="183">
        <v>44377</v>
      </c>
      <c r="E1135" s="184">
        <v>2404.9333999999999</v>
      </c>
      <c r="F1135" s="184">
        <v>3.1236999999999999</v>
      </c>
      <c r="G1135" s="184">
        <v>3.5009000000000001</v>
      </c>
      <c r="H1135" s="184">
        <v>3.4344999999999999</v>
      </c>
      <c r="I1135" s="184">
        <v>3.4792999999999998</v>
      </c>
      <c r="J1135" s="184">
        <v>3.2395</v>
      </c>
      <c r="K1135" s="184">
        <v>3.2183000000000002</v>
      </c>
      <c r="L1135" s="184">
        <v>3.1739999999999999</v>
      </c>
      <c r="M1135" s="184">
        <v>3.1433</v>
      </c>
      <c r="N1135" s="184">
        <v>3.1291000000000002</v>
      </c>
      <c r="O1135" s="184">
        <v>5.3635999999999999</v>
      </c>
      <c r="P1135" s="184">
        <v>5.8745000000000003</v>
      </c>
      <c r="Q1135" s="184">
        <v>6.5735000000000001</v>
      </c>
      <c r="R1135" s="184">
        <v>4.3239999999999998</v>
      </c>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417</v>
      </c>
      <c r="C1136" s="180">
        <v>102441</v>
      </c>
      <c r="D1136" s="183"/>
      <c r="E1136" s="184"/>
      <c r="F1136" s="184"/>
      <c r="G1136" s="184"/>
      <c r="H1136" s="184"/>
      <c r="I1136" s="184"/>
      <c r="J1136" s="184"/>
      <c r="K1136" s="184"/>
      <c r="L1136" s="184"/>
      <c r="M1136" s="184"/>
      <c r="N1136" s="184"/>
      <c r="O1136" s="184"/>
      <c r="P1136" s="184"/>
      <c r="Q1136" s="184"/>
      <c r="R1136" s="184"/>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418</v>
      </c>
      <c r="C1137" s="180">
        <v>100538</v>
      </c>
      <c r="D1137" s="183">
        <v>44377</v>
      </c>
      <c r="E1137" s="184">
        <v>4788.1911</v>
      </c>
      <c r="F1137" s="184">
        <v>2.4586000000000001</v>
      </c>
      <c r="G1137" s="184">
        <v>2.8927999999999998</v>
      </c>
      <c r="H1137" s="184">
        <v>2.7909999999999999</v>
      </c>
      <c r="I1137" s="184">
        <v>2.7770000000000001</v>
      </c>
      <c r="J1137" s="184">
        <v>2.613</v>
      </c>
      <c r="K1137" s="184">
        <v>2.5152000000000001</v>
      </c>
      <c r="L1137" s="184">
        <v>2.4699</v>
      </c>
      <c r="M1137" s="184">
        <v>2.4491999999999998</v>
      </c>
      <c r="N1137" s="184">
        <v>2.4586999999999999</v>
      </c>
      <c r="O1137" s="184">
        <v>4.8308999999999997</v>
      </c>
      <c r="P1137" s="184">
        <v>5.3794000000000004</v>
      </c>
      <c r="Q1137" s="184">
        <v>6.9880000000000004</v>
      </c>
      <c r="R1137" s="184">
        <v>3.8138999999999998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419</v>
      </c>
      <c r="C1138" s="180">
        <v>100546</v>
      </c>
      <c r="D1138" s="183">
        <v>44377</v>
      </c>
      <c r="E1138" s="184">
        <v>3100.2532999999999</v>
      </c>
      <c r="F1138" s="184">
        <v>3.1214</v>
      </c>
      <c r="G1138" s="184">
        <v>3.5537999999999998</v>
      </c>
      <c r="H1138" s="184">
        <v>3.4529000000000001</v>
      </c>
      <c r="I1138" s="184">
        <v>3.4394999999999998</v>
      </c>
      <c r="J1138" s="184">
        <v>3.2763</v>
      </c>
      <c r="K1138" s="184">
        <v>3.1873</v>
      </c>
      <c r="L1138" s="184">
        <v>3.1488</v>
      </c>
      <c r="M1138" s="184">
        <v>3.1335000000000002</v>
      </c>
      <c r="N1138" s="184">
        <v>3.1476999999999999</v>
      </c>
      <c r="O1138" s="184">
        <v>5.5430999999999999</v>
      </c>
      <c r="P1138" s="184">
        <v>6.0918000000000001</v>
      </c>
      <c r="Q1138" s="184">
        <v>7.4066000000000001</v>
      </c>
      <c r="R1138" s="184">
        <v>4.5148000000000001</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127</v>
      </c>
      <c r="C1139" s="180">
        <v>118577</v>
      </c>
      <c r="D1139" s="183">
        <v>44377</v>
      </c>
      <c r="E1139" s="184">
        <v>3116.8692000000001</v>
      </c>
      <c r="F1139" s="184">
        <v>3.1972</v>
      </c>
      <c r="G1139" s="184">
        <v>3.6320999999999999</v>
      </c>
      <c r="H1139" s="184">
        <v>3.5306000000000002</v>
      </c>
      <c r="I1139" s="184">
        <v>3.5171000000000001</v>
      </c>
      <c r="J1139" s="184">
        <v>3.3534999999999999</v>
      </c>
      <c r="K1139" s="184">
        <v>3.2645</v>
      </c>
      <c r="L1139" s="184">
        <v>3.2267999999999999</v>
      </c>
      <c r="M1139" s="184">
        <v>3.2132999999999998</v>
      </c>
      <c r="N1139" s="184">
        <v>3.2307000000000001</v>
      </c>
      <c r="O1139" s="184">
        <v>5.6157000000000004</v>
      </c>
      <c r="P1139" s="184">
        <v>6.1615000000000002</v>
      </c>
      <c r="Q1139" s="184">
        <v>7.3205</v>
      </c>
      <c r="R1139" s="184">
        <v>4.5930999999999997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236</v>
      </c>
      <c r="C1140" s="180">
        <v>100868</v>
      </c>
      <c r="D1140" s="183">
        <v>44377</v>
      </c>
      <c r="E1140" s="184">
        <v>4048.9126999999999</v>
      </c>
      <c r="F1140" s="184">
        <v>3.4359000000000002</v>
      </c>
      <c r="G1140" s="184">
        <v>3.5910000000000002</v>
      </c>
      <c r="H1140" s="184">
        <v>3.4159000000000002</v>
      </c>
      <c r="I1140" s="184">
        <v>3.4135</v>
      </c>
      <c r="J1140" s="184">
        <v>3.2568999999999999</v>
      </c>
      <c r="K1140" s="184">
        <v>3.1347</v>
      </c>
      <c r="L1140" s="184">
        <v>3.0832000000000002</v>
      </c>
      <c r="M1140" s="184">
        <v>3.0701000000000001</v>
      </c>
      <c r="N1140" s="184">
        <v>3.1025999999999998</v>
      </c>
      <c r="O1140" s="184">
        <v>5.2809999999999997</v>
      </c>
      <c r="P1140" s="184">
        <v>5.8730000000000002</v>
      </c>
      <c r="Q1140" s="184">
        <v>6.984</v>
      </c>
      <c r="R1140" s="184">
        <v>4.2595000000000001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128</v>
      </c>
      <c r="C1141" s="180">
        <v>119091</v>
      </c>
      <c r="D1141" s="183">
        <v>44377</v>
      </c>
      <c r="E1141" s="184">
        <v>4077.9755</v>
      </c>
      <c r="F1141" s="184">
        <v>3.5331000000000001</v>
      </c>
      <c r="G1141" s="184">
        <v>3.6896</v>
      </c>
      <c r="H1141" s="184">
        <v>3.5152999999999999</v>
      </c>
      <c r="I1141" s="184">
        <v>3.5133999999999999</v>
      </c>
      <c r="J1141" s="184">
        <v>3.3572000000000002</v>
      </c>
      <c r="K1141" s="184">
        <v>3.234</v>
      </c>
      <c r="L1141" s="184">
        <v>3.1840999999999999</v>
      </c>
      <c r="M1141" s="184">
        <v>3.1720000000000002</v>
      </c>
      <c r="N1141" s="184">
        <v>3.2054</v>
      </c>
      <c r="O1141" s="184">
        <v>5.3863000000000003</v>
      </c>
      <c r="P1141" s="184">
        <v>5.9790000000000001</v>
      </c>
      <c r="Q1141" s="184">
        <v>7.1604999999999999</v>
      </c>
      <c r="R1141" s="184">
        <v>4.3638000000000003</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237</v>
      </c>
      <c r="C1142" s="180">
        <v>118902</v>
      </c>
      <c r="D1142" s="183">
        <v>44377</v>
      </c>
      <c r="E1142" s="184">
        <v>2054.5428999999999</v>
      </c>
      <c r="F1142" s="184">
        <v>3.0701000000000001</v>
      </c>
      <c r="G1142" s="184">
        <v>3.7799</v>
      </c>
      <c r="H1142" s="184">
        <v>3.613</v>
      </c>
      <c r="I1142" s="184">
        <v>3.5023</v>
      </c>
      <c r="J1142" s="184">
        <v>3.3010000000000002</v>
      </c>
      <c r="K1142" s="184">
        <v>3.1838000000000002</v>
      </c>
      <c r="L1142" s="184">
        <v>3.1539999999999999</v>
      </c>
      <c r="M1142" s="184">
        <v>3.1232000000000002</v>
      </c>
      <c r="N1142" s="184">
        <v>3.1495000000000002</v>
      </c>
      <c r="O1142" s="184">
        <v>5.3433000000000002</v>
      </c>
      <c r="P1142" s="184">
        <v>5.9649000000000001</v>
      </c>
      <c r="Q1142" s="184">
        <v>4.3032000000000004</v>
      </c>
      <c r="R1142" s="184">
        <v>4.2765000000000004</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129</v>
      </c>
      <c r="C1143" s="180">
        <v>120038</v>
      </c>
      <c r="D1143" s="183">
        <v>44377</v>
      </c>
      <c r="E1143" s="184">
        <v>2065.5119</v>
      </c>
      <c r="F1143" s="184">
        <v>3.1652</v>
      </c>
      <c r="G1143" s="184">
        <v>3.8759000000000001</v>
      </c>
      <c r="H1143" s="184">
        <v>3.7084999999999999</v>
      </c>
      <c r="I1143" s="184">
        <v>3.5979000000000001</v>
      </c>
      <c r="J1143" s="184">
        <v>3.3965999999999998</v>
      </c>
      <c r="K1143" s="184">
        <v>3.2799</v>
      </c>
      <c r="L1143" s="184">
        <v>3.2532000000000001</v>
      </c>
      <c r="M1143" s="184">
        <v>3.2239</v>
      </c>
      <c r="N1143" s="184">
        <v>3.2511999999999999</v>
      </c>
      <c r="O1143" s="184">
        <v>5.4343000000000004</v>
      </c>
      <c r="P1143" s="184">
        <v>6.0453000000000001</v>
      </c>
      <c r="Q1143" s="184">
        <v>7.1809000000000003</v>
      </c>
      <c r="R1143" s="184">
        <v>4.3802000000000003</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420</v>
      </c>
      <c r="C1144" s="180">
        <v>118907</v>
      </c>
      <c r="D1144" s="183">
        <v>44377</v>
      </c>
      <c r="E1144" s="184">
        <v>2996.8620000000001</v>
      </c>
      <c r="F1144" s="184">
        <v>2.2728000000000002</v>
      </c>
      <c r="G1144" s="184">
        <v>2.9834999999999998</v>
      </c>
      <c r="H1144" s="184">
        <v>2.8161999999999998</v>
      </c>
      <c r="I1144" s="184">
        <v>2.7050000000000001</v>
      </c>
      <c r="J1144" s="184">
        <v>2.5026000000000002</v>
      </c>
      <c r="K1144" s="184">
        <v>2.3818999999999999</v>
      </c>
      <c r="L1144" s="184">
        <v>2.3485</v>
      </c>
      <c r="M1144" s="184">
        <v>2.3130999999999999</v>
      </c>
      <c r="N1144" s="184">
        <v>2.3340999999999998</v>
      </c>
      <c r="O1144" s="184">
        <v>4.4901999999999997</v>
      </c>
      <c r="P1144" s="184">
        <v>5.0843999999999996</v>
      </c>
      <c r="Q1144" s="184">
        <v>6.0839999999999996</v>
      </c>
      <c r="R1144" s="184">
        <v>3.4542000000000002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1001</v>
      </c>
      <c r="C1145" s="180">
        <v>144947</v>
      </c>
      <c r="D1145" s="183">
        <v>44377</v>
      </c>
      <c r="E1145" s="184">
        <v>1089.94526068388</v>
      </c>
      <c r="F1145" s="184">
        <v>2.6547999999999998</v>
      </c>
      <c r="G1145" s="184">
        <v>2.6642000000000001</v>
      </c>
      <c r="H1145" s="184">
        <v>2.6753</v>
      </c>
      <c r="I1145" s="184">
        <v>2.6926000000000001</v>
      </c>
      <c r="J1145" s="184">
        <v>2.6328999999999998</v>
      </c>
      <c r="K1145" s="184">
        <v>2.5960000000000001</v>
      </c>
      <c r="L1145" s="184">
        <v>2.5373000000000001</v>
      </c>
      <c r="M1145" s="184">
        <v>2.4914000000000001</v>
      </c>
      <c r="N1145" s="184">
        <v>2.5152999999999999</v>
      </c>
      <c r="O1145" s="184"/>
      <c r="P1145" s="184"/>
      <c r="Q1145" s="184">
        <v>3.1564000000000001</v>
      </c>
      <c r="R1145" s="184">
        <v>2.7587999999999999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238</v>
      </c>
      <c r="C1146" s="180">
        <v>103340</v>
      </c>
      <c r="D1146" s="183">
        <v>44377</v>
      </c>
      <c r="E1146" s="184">
        <v>305.40710000000001</v>
      </c>
      <c r="F1146" s="184">
        <v>3.1194999999999999</v>
      </c>
      <c r="G1146" s="184">
        <v>3.5226999999999999</v>
      </c>
      <c r="H1146" s="184">
        <v>3.3929</v>
      </c>
      <c r="I1146" s="184">
        <v>3.4062999999999999</v>
      </c>
      <c r="J1146" s="184">
        <v>3.2368999999999999</v>
      </c>
      <c r="K1146" s="184">
        <v>3.1404000000000001</v>
      </c>
      <c r="L1146" s="184">
        <v>3.1307</v>
      </c>
      <c r="M1146" s="184">
        <v>3.1255000000000002</v>
      </c>
      <c r="N1146" s="184">
        <v>3.1711999999999998</v>
      </c>
      <c r="O1146" s="184">
        <v>5.3909000000000002</v>
      </c>
      <c r="P1146" s="184">
        <v>5.9893000000000001</v>
      </c>
      <c r="Q1146" s="184">
        <v>7.4057000000000004</v>
      </c>
      <c r="R1146" s="184">
        <v>4.3811999999999998</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130</v>
      </c>
      <c r="C1147" s="180">
        <v>120197</v>
      </c>
      <c r="D1147" s="183">
        <v>44377</v>
      </c>
      <c r="E1147" s="184">
        <v>307.20549999999997</v>
      </c>
      <c r="F1147" s="184">
        <v>3.2439</v>
      </c>
      <c r="G1147" s="184">
        <v>3.6446999999999998</v>
      </c>
      <c r="H1147" s="184">
        <v>3.5141</v>
      </c>
      <c r="I1147" s="184">
        <v>3.5259</v>
      </c>
      <c r="J1147" s="184">
        <v>3.3578000000000001</v>
      </c>
      <c r="K1147" s="184">
        <v>3.2614999999999998</v>
      </c>
      <c r="L1147" s="184">
        <v>3.2526999999999999</v>
      </c>
      <c r="M1147" s="184">
        <v>3.2484000000000002</v>
      </c>
      <c r="N1147" s="184">
        <v>3.2951999999999999</v>
      </c>
      <c r="O1147" s="184">
        <v>5.4885999999999999</v>
      </c>
      <c r="P1147" s="184">
        <v>6.0707000000000004</v>
      </c>
      <c r="Q1147" s="184">
        <v>7.2182000000000004</v>
      </c>
      <c r="R1147" s="184">
        <v>4.4897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239</v>
      </c>
      <c r="C1148" s="180">
        <v>113096</v>
      </c>
      <c r="D1148" s="183">
        <v>44377</v>
      </c>
      <c r="E1148" s="184">
        <v>2214.7024000000001</v>
      </c>
      <c r="F1148" s="184">
        <v>4.1074999999999999</v>
      </c>
      <c r="G1148" s="184">
        <v>3.8814000000000002</v>
      </c>
      <c r="H1148" s="184">
        <v>3.8315000000000001</v>
      </c>
      <c r="I1148" s="184">
        <v>3.7235</v>
      </c>
      <c r="J1148" s="184">
        <v>3.5148999999999999</v>
      </c>
      <c r="K1148" s="184">
        <v>3.3852000000000002</v>
      </c>
      <c r="L1148" s="184">
        <v>3.3277999999999999</v>
      </c>
      <c r="M1148" s="184">
        <v>3.3344</v>
      </c>
      <c r="N1148" s="184">
        <v>3.4258000000000002</v>
      </c>
      <c r="O1148" s="184">
        <v>5.5431999999999997</v>
      </c>
      <c r="P1148" s="184">
        <v>6.0667999999999997</v>
      </c>
      <c r="Q1148" s="184">
        <v>7.5076000000000001</v>
      </c>
      <c r="R1148" s="184">
        <v>4.5936000000000003</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131</v>
      </c>
      <c r="C1149" s="180">
        <v>118345</v>
      </c>
      <c r="D1149" s="183">
        <v>44377</v>
      </c>
      <c r="E1149" s="184">
        <v>2232.0816</v>
      </c>
      <c r="F1149" s="184">
        <v>4.1475</v>
      </c>
      <c r="G1149" s="184">
        <v>3.9215</v>
      </c>
      <c r="H1149" s="184">
        <v>3.8714</v>
      </c>
      <c r="I1149" s="184">
        <v>3.7635999999999998</v>
      </c>
      <c r="J1149" s="184">
        <v>3.5550999999999999</v>
      </c>
      <c r="K1149" s="184">
        <v>3.4258000000000002</v>
      </c>
      <c r="L1149" s="184">
        <v>3.3685999999999998</v>
      </c>
      <c r="M1149" s="184">
        <v>3.3755000000000002</v>
      </c>
      <c r="N1149" s="184">
        <v>3.4672999999999998</v>
      </c>
      <c r="O1149" s="184">
        <v>5.6189</v>
      </c>
      <c r="P1149" s="184">
        <v>6.1597</v>
      </c>
      <c r="Q1149" s="184">
        <v>7.2336</v>
      </c>
      <c r="R1149" s="184">
        <v>4.6471999999999998</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132</v>
      </c>
      <c r="C1150" s="180">
        <v>118364</v>
      </c>
      <c r="D1150" s="183">
        <v>44377</v>
      </c>
      <c r="E1150" s="184">
        <v>2506.0376000000001</v>
      </c>
      <c r="F1150" s="184">
        <v>3.2147000000000001</v>
      </c>
      <c r="G1150" s="184">
        <v>3.6505999999999998</v>
      </c>
      <c r="H1150" s="184">
        <v>3.5958000000000001</v>
      </c>
      <c r="I1150" s="184">
        <v>3.5373999999999999</v>
      </c>
      <c r="J1150" s="184">
        <v>3.3388</v>
      </c>
      <c r="K1150" s="184">
        <v>3.2494000000000001</v>
      </c>
      <c r="L1150" s="184">
        <v>3.1877</v>
      </c>
      <c r="M1150" s="184">
        <v>3.177</v>
      </c>
      <c r="N1150" s="184">
        <v>3.1918000000000002</v>
      </c>
      <c r="O1150" s="184">
        <v>5.2740999999999998</v>
      </c>
      <c r="P1150" s="184">
        <v>5.9372999999999996</v>
      </c>
      <c r="Q1150" s="184">
        <v>7.1200999999999999</v>
      </c>
      <c r="R1150" s="184">
        <v>4.2568000000000001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240</v>
      </c>
      <c r="C1151" s="180">
        <v>108690</v>
      </c>
      <c r="D1151" s="183">
        <v>44377</v>
      </c>
      <c r="E1151" s="184">
        <v>2493.1156999999998</v>
      </c>
      <c r="F1151" s="184">
        <v>3.1625999999999999</v>
      </c>
      <c r="G1151" s="184">
        <v>3.6000999999999999</v>
      </c>
      <c r="H1151" s="184">
        <v>3.5455999999999999</v>
      </c>
      <c r="I1151" s="184">
        <v>3.4872999999999998</v>
      </c>
      <c r="J1151" s="184">
        <v>3.2886000000000002</v>
      </c>
      <c r="K1151" s="184">
        <v>3.1989000000000001</v>
      </c>
      <c r="L1151" s="184">
        <v>3.1368999999999998</v>
      </c>
      <c r="M1151" s="184">
        <v>3.1257999999999999</v>
      </c>
      <c r="N1151" s="184">
        <v>3.1402000000000001</v>
      </c>
      <c r="O1151" s="184">
        <v>5.2122000000000002</v>
      </c>
      <c r="P1151" s="184">
        <v>5.8666</v>
      </c>
      <c r="Q1151" s="184">
        <v>5.4362000000000004</v>
      </c>
      <c r="R1151" s="184">
        <v>4.2034000000000002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133</v>
      </c>
      <c r="C1152" s="180">
        <v>125345</v>
      </c>
      <c r="D1152" s="183">
        <v>44377</v>
      </c>
      <c r="E1152" s="184">
        <v>1601.7076999999999</v>
      </c>
      <c r="F1152" s="184">
        <v>2.8532999999999999</v>
      </c>
      <c r="G1152" s="184">
        <v>2.9304999999999999</v>
      </c>
      <c r="H1152" s="184">
        <v>2.9904999999999999</v>
      </c>
      <c r="I1152" s="184">
        <v>3.0920999999999998</v>
      </c>
      <c r="J1152" s="184">
        <v>3.0131000000000001</v>
      </c>
      <c r="K1152" s="184">
        <v>2.9649999999999999</v>
      </c>
      <c r="L1152" s="184">
        <v>2.8902000000000001</v>
      </c>
      <c r="M1152" s="184">
        <v>2.8472</v>
      </c>
      <c r="N1152" s="184">
        <v>2.8868</v>
      </c>
      <c r="O1152" s="184">
        <v>4.7862999999999998</v>
      </c>
      <c r="P1152" s="184">
        <v>5.4656000000000002</v>
      </c>
      <c r="Q1152" s="184">
        <v>6.3628</v>
      </c>
      <c r="R1152" s="184">
        <v>3.8010999999999999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241</v>
      </c>
      <c r="C1153" s="180">
        <v>125259</v>
      </c>
      <c r="D1153" s="183">
        <v>44377</v>
      </c>
      <c r="E1153" s="184">
        <v>1595.6010000000001</v>
      </c>
      <c r="F1153" s="184">
        <v>2.8025000000000002</v>
      </c>
      <c r="G1153" s="184">
        <v>2.8807</v>
      </c>
      <c r="H1153" s="184">
        <v>2.9405000000000001</v>
      </c>
      <c r="I1153" s="184">
        <v>3.0424000000000002</v>
      </c>
      <c r="J1153" s="184">
        <v>2.9630000000000001</v>
      </c>
      <c r="K1153" s="184">
        <v>2.9146999999999998</v>
      </c>
      <c r="L1153" s="184">
        <v>2.8395000000000001</v>
      </c>
      <c r="M1153" s="184">
        <v>2.7961999999999998</v>
      </c>
      <c r="N1153" s="184">
        <v>2.8353999999999999</v>
      </c>
      <c r="O1153" s="184">
        <v>4.734</v>
      </c>
      <c r="P1153" s="184">
        <v>5.4128999999999996</v>
      </c>
      <c r="Q1153" s="184">
        <v>6.3095999999999997</v>
      </c>
      <c r="R1153" s="184">
        <v>3.7492999999999999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242</v>
      </c>
      <c r="C1154" s="180">
        <v>115991</v>
      </c>
      <c r="D1154" s="183">
        <v>44377</v>
      </c>
      <c r="E1154" s="184">
        <v>2004.1472000000001</v>
      </c>
      <c r="F1154" s="184">
        <v>2.5716999999999999</v>
      </c>
      <c r="G1154" s="184">
        <v>2.9796</v>
      </c>
      <c r="H1154" s="184">
        <v>3.0023</v>
      </c>
      <c r="I1154" s="184">
        <v>3.0626000000000002</v>
      </c>
      <c r="J1154" s="184">
        <v>2.899</v>
      </c>
      <c r="K1154" s="184">
        <v>2.8344</v>
      </c>
      <c r="L1154" s="184">
        <v>3.2035999999999998</v>
      </c>
      <c r="M1154" s="184">
        <v>3.121</v>
      </c>
      <c r="N1154" s="184">
        <v>3.1107999999999998</v>
      </c>
      <c r="O1154" s="184">
        <v>5.2312000000000003</v>
      </c>
      <c r="P1154" s="184">
        <v>5.9325000000000001</v>
      </c>
      <c r="Q1154" s="184">
        <v>7.4401000000000002</v>
      </c>
      <c r="R1154" s="184">
        <v>4.1806000000000001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134</v>
      </c>
      <c r="C1155" s="180">
        <v>119135</v>
      </c>
      <c r="D1155" s="183">
        <v>44377</v>
      </c>
      <c r="E1155" s="184">
        <v>2020.9049</v>
      </c>
      <c r="F1155" s="184">
        <v>2.6714000000000002</v>
      </c>
      <c r="G1155" s="184">
        <v>3.0971000000000002</v>
      </c>
      <c r="H1155" s="184">
        <v>3.1099000000000001</v>
      </c>
      <c r="I1155" s="184">
        <v>3.1665000000000001</v>
      </c>
      <c r="J1155" s="184">
        <v>2.9988000000000001</v>
      </c>
      <c r="K1155" s="184">
        <v>2.9340000000000002</v>
      </c>
      <c r="L1155" s="184">
        <v>3.3058999999999998</v>
      </c>
      <c r="M1155" s="184">
        <v>3.2239</v>
      </c>
      <c r="N1155" s="184">
        <v>3.2143999999999999</v>
      </c>
      <c r="O1155" s="184">
        <v>5.3365999999999998</v>
      </c>
      <c r="P1155" s="184">
        <v>6.0388999999999999</v>
      </c>
      <c r="Q1155" s="184">
        <v>7.2217000000000002</v>
      </c>
      <c r="R1155" s="184">
        <v>4.2850000000000001</v>
      </c>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135</v>
      </c>
      <c r="C1156" s="180">
        <v>147938</v>
      </c>
      <c r="D1156" s="183">
        <v>44377</v>
      </c>
      <c r="E1156" s="184">
        <v>2009.8496</v>
      </c>
      <c r="F1156" s="184">
        <v>2.7315999999999998</v>
      </c>
      <c r="G1156" s="184">
        <v>4.0978000000000003</v>
      </c>
      <c r="H1156" s="184">
        <v>4.0994999999999999</v>
      </c>
      <c r="I1156" s="184">
        <v>4.0049999999999999</v>
      </c>
      <c r="J1156" s="184">
        <v>2.6930000000000001</v>
      </c>
      <c r="K1156" s="184">
        <v>2.6145</v>
      </c>
      <c r="L1156" s="184">
        <v>2.8843000000000001</v>
      </c>
      <c r="M1156" s="184">
        <v>2.7357</v>
      </c>
      <c r="N1156" s="184">
        <v>2.7166999999999999</v>
      </c>
      <c r="O1156" s="184"/>
      <c r="P1156" s="184"/>
      <c r="Q1156" s="184">
        <v>3.2930999999999999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136</v>
      </c>
      <c r="C1157" s="180">
        <v>147940</v>
      </c>
      <c r="D1157" s="183">
        <v>44377</v>
      </c>
      <c r="E1157" s="184">
        <v>2021.0969</v>
      </c>
      <c r="F1157" s="184">
        <v>2.552</v>
      </c>
      <c r="G1157" s="184">
        <v>2.9577</v>
      </c>
      <c r="H1157" s="184">
        <v>2.988</v>
      </c>
      <c r="I1157" s="184">
        <v>3.0853999999999999</v>
      </c>
      <c r="J1157" s="184">
        <v>2.9161000000000001</v>
      </c>
      <c r="K1157" s="184">
        <v>2.9047999999999998</v>
      </c>
      <c r="L1157" s="184">
        <v>3.2875999999999999</v>
      </c>
      <c r="M1157" s="184">
        <v>3.2044999999999999</v>
      </c>
      <c r="N1157" s="184">
        <v>3.1877</v>
      </c>
      <c r="O1157" s="184"/>
      <c r="P1157" s="184"/>
      <c r="Q1157" s="184">
        <v>3.6812999999999998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137</v>
      </c>
      <c r="C1158" s="180">
        <v>147937</v>
      </c>
      <c r="D1158" s="183">
        <v>44377</v>
      </c>
      <c r="E1158" s="184">
        <v>2021.3221000000001</v>
      </c>
      <c r="F1158" s="184">
        <v>2.6726999999999999</v>
      </c>
      <c r="G1158" s="184">
        <v>3.0808</v>
      </c>
      <c r="H1158" s="184">
        <v>3.1038999999999999</v>
      </c>
      <c r="I1158" s="184">
        <v>3.1644000000000001</v>
      </c>
      <c r="J1158" s="184">
        <v>2.9996</v>
      </c>
      <c r="K1158" s="184">
        <v>2.9416000000000002</v>
      </c>
      <c r="L1158" s="184">
        <v>3.3100999999999998</v>
      </c>
      <c r="M1158" s="184">
        <v>3.2267999999999999</v>
      </c>
      <c r="N1158" s="184">
        <v>3.2166999999999999</v>
      </c>
      <c r="O1158" s="184"/>
      <c r="P1158" s="184"/>
      <c r="Q1158" s="184">
        <v>3.6905999999999999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138</v>
      </c>
      <c r="C1159" s="180">
        <v>147939</v>
      </c>
      <c r="D1159" s="183">
        <v>44377</v>
      </c>
      <c r="E1159" s="184">
        <v>2020.9150999999999</v>
      </c>
      <c r="F1159" s="184">
        <v>2.8538999999999999</v>
      </c>
      <c r="G1159" s="184">
        <v>3.1560999999999999</v>
      </c>
      <c r="H1159" s="184">
        <v>3.1143000000000001</v>
      </c>
      <c r="I1159" s="184">
        <v>3.2238000000000002</v>
      </c>
      <c r="J1159" s="184">
        <v>3.0127999999999999</v>
      </c>
      <c r="K1159" s="184">
        <v>2.9369000000000001</v>
      </c>
      <c r="L1159" s="184">
        <v>3.3073000000000001</v>
      </c>
      <c r="M1159" s="184">
        <v>3.2092000000000001</v>
      </c>
      <c r="N1159" s="184">
        <v>3.1859000000000002</v>
      </c>
      <c r="O1159" s="184"/>
      <c r="P1159" s="184"/>
      <c r="Q1159" s="184">
        <v>3.6738</v>
      </c>
      <c r="R1159" s="184"/>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243</v>
      </c>
      <c r="C1160" s="180">
        <v>104486</v>
      </c>
      <c r="D1160" s="183">
        <v>44377</v>
      </c>
      <c r="E1160" s="184">
        <v>2832.4200999999998</v>
      </c>
      <c r="F1160" s="184">
        <v>3.3856000000000002</v>
      </c>
      <c r="G1160" s="184">
        <v>3.7124000000000001</v>
      </c>
      <c r="H1160" s="184">
        <v>3.504</v>
      </c>
      <c r="I1160" s="184">
        <v>3.4550000000000001</v>
      </c>
      <c r="J1160" s="184">
        <v>3.2906</v>
      </c>
      <c r="K1160" s="184">
        <v>3.1818</v>
      </c>
      <c r="L1160" s="184">
        <v>3.1547999999999998</v>
      </c>
      <c r="M1160" s="184">
        <v>3.1432000000000002</v>
      </c>
      <c r="N1160" s="184">
        <v>3.1644000000000001</v>
      </c>
      <c r="O1160" s="184">
        <v>5.2962999999999996</v>
      </c>
      <c r="P1160" s="184">
        <v>5.9421999999999997</v>
      </c>
      <c r="Q1160" s="184">
        <v>7.3771000000000004</v>
      </c>
      <c r="R1160" s="184">
        <v>4.2451999999999996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139</v>
      </c>
      <c r="C1161" s="180">
        <v>120537</v>
      </c>
      <c r="D1161" s="183">
        <v>44377</v>
      </c>
      <c r="E1161" s="184">
        <v>2848.8694999999998</v>
      </c>
      <c r="F1161" s="184">
        <v>3.4569999999999999</v>
      </c>
      <c r="G1161" s="184">
        <v>3.7833000000000001</v>
      </c>
      <c r="H1161" s="184">
        <v>3.5746000000000002</v>
      </c>
      <c r="I1161" s="184">
        <v>3.5255000000000001</v>
      </c>
      <c r="J1161" s="184">
        <v>3.3610000000000002</v>
      </c>
      <c r="K1161" s="184">
        <v>3.2526000000000002</v>
      </c>
      <c r="L1161" s="184">
        <v>3.2261000000000002</v>
      </c>
      <c r="M1161" s="184">
        <v>3.2149999999999999</v>
      </c>
      <c r="N1161" s="184">
        <v>3.2368999999999999</v>
      </c>
      <c r="O1161" s="184">
        <v>5.3700999999999999</v>
      </c>
      <c r="P1161" s="184">
        <v>6.0164999999999997</v>
      </c>
      <c r="Q1161" s="184">
        <v>7.1872999999999996</v>
      </c>
      <c r="R1161" s="184">
        <v>4.3182999999999998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421</v>
      </c>
      <c r="C1162" s="180">
        <v>104488</v>
      </c>
      <c r="D1162" s="183">
        <v>44377</v>
      </c>
      <c r="E1162" s="184">
        <v>2561.9054999999998</v>
      </c>
      <c r="F1162" s="184">
        <v>2.8553999999999999</v>
      </c>
      <c r="G1162" s="184">
        <v>3.1827000000000001</v>
      </c>
      <c r="H1162" s="184">
        <v>2.9739</v>
      </c>
      <c r="I1162" s="184">
        <v>2.9245999999999999</v>
      </c>
      <c r="J1162" s="184">
        <v>2.7593000000000001</v>
      </c>
      <c r="K1162" s="184">
        <v>2.6478999999999999</v>
      </c>
      <c r="L1162" s="184">
        <v>2.6172</v>
      </c>
      <c r="M1162" s="184">
        <v>2.6017999999999999</v>
      </c>
      <c r="N1162" s="184">
        <v>2.6191</v>
      </c>
      <c r="O1162" s="184">
        <v>4.7416999999999998</v>
      </c>
      <c r="P1162" s="184">
        <v>5.3554000000000004</v>
      </c>
      <c r="Q1162" s="184">
        <v>6.6428000000000003</v>
      </c>
      <c r="R1162" s="184">
        <v>3.6968999999999999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140</v>
      </c>
      <c r="C1163" s="180">
        <v>147157</v>
      </c>
      <c r="D1163" s="183">
        <v>44377</v>
      </c>
      <c r="E1163" s="184">
        <v>1088.3403000000001</v>
      </c>
      <c r="F1163" s="184">
        <v>3.0186000000000002</v>
      </c>
      <c r="G1163" s="184">
        <v>3.2797000000000001</v>
      </c>
      <c r="H1163" s="184">
        <v>3.2753000000000001</v>
      </c>
      <c r="I1163" s="184">
        <v>3.3369</v>
      </c>
      <c r="J1163" s="184">
        <v>3.1838000000000002</v>
      </c>
      <c r="K1163" s="184">
        <v>3.1021000000000001</v>
      </c>
      <c r="L1163" s="184">
        <v>3.0445000000000002</v>
      </c>
      <c r="M1163" s="184">
        <v>3.0146000000000002</v>
      </c>
      <c r="N1163" s="184">
        <v>3.0264000000000002</v>
      </c>
      <c r="O1163" s="184"/>
      <c r="P1163" s="184"/>
      <c r="Q1163" s="184">
        <v>3.9438</v>
      </c>
      <c r="R1163" s="184">
        <v>3.7172999999999998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244</v>
      </c>
      <c r="C1164" s="180">
        <v>147153</v>
      </c>
      <c r="D1164" s="183">
        <v>44377</v>
      </c>
      <c r="E1164" s="184">
        <v>1085.7240999999999</v>
      </c>
      <c r="F1164" s="184">
        <v>2.9081999999999999</v>
      </c>
      <c r="G1164" s="184">
        <v>3.1699000000000002</v>
      </c>
      <c r="H1164" s="184">
        <v>3.1654</v>
      </c>
      <c r="I1164" s="184">
        <v>3.2267999999999999</v>
      </c>
      <c r="J1164" s="184">
        <v>3.0735000000000001</v>
      </c>
      <c r="K1164" s="184">
        <v>2.9906999999999999</v>
      </c>
      <c r="L1164" s="184">
        <v>2.9323999999999999</v>
      </c>
      <c r="M1164" s="184">
        <v>2.9018999999999999</v>
      </c>
      <c r="N1164" s="184">
        <v>2.9127999999999998</v>
      </c>
      <c r="O1164" s="184"/>
      <c r="P1164" s="184"/>
      <c r="Q1164" s="184">
        <v>3.8296000000000001</v>
      </c>
      <c r="R1164" s="184">
        <v>3.6032999999999999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245</v>
      </c>
      <c r="C1165" s="180">
        <v>100234</v>
      </c>
      <c r="D1165" s="183">
        <v>44377</v>
      </c>
      <c r="E1165" s="184">
        <v>56.326900000000002</v>
      </c>
      <c r="F1165" s="184">
        <v>3.3050999999999999</v>
      </c>
      <c r="G1165" s="184">
        <v>3.4786000000000001</v>
      </c>
      <c r="H1165" s="184">
        <v>3.3439999999999999</v>
      </c>
      <c r="I1165" s="184">
        <v>3.3972000000000002</v>
      </c>
      <c r="J1165" s="184">
        <v>3.2784</v>
      </c>
      <c r="K1165" s="184">
        <v>3.2172999999999998</v>
      </c>
      <c r="L1165" s="184">
        <v>3.2067999999999999</v>
      </c>
      <c r="M1165" s="184">
        <v>3.1621000000000001</v>
      </c>
      <c r="N1165" s="184">
        <v>3.1793</v>
      </c>
      <c r="O1165" s="184">
        <v>5.3155000000000001</v>
      </c>
      <c r="P1165" s="184">
        <v>5.9688999999999997</v>
      </c>
      <c r="Q1165" s="184">
        <v>7.6288</v>
      </c>
      <c r="R1165" s="184">
        <v>4.2290999999999999</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141</v>
      </c>
      <c r="C1166" s="180">
        <v>120406</v>
      </c>
      <c r="D1166" s="183">
        <v>44377</v>
      </c>
      <c r="E1166" s="184">
        <v>56.707999999999998</v>
      </c>
      <c r="F1166" s="184">
        <v>3.476</v>
      </c>
      <c r="G1166" s="184">
        <v>3.5840000000000001</v>
      </c>
      <c r="H1166" s="184">
        <v>3.4319999999999999</v>
      </c>
      <c r="I1166" s="184">
        <v>3.4803000000000002</v>
      </c>
      <c r="J1166" s="184">
        <v>3.3607</v>
      </c>
      <c r="K1166" s="184">
        <v>3.2986</v>
      </c>
      <c r="L1166" s="184">
        <v>3.2886000000000002</v>
      </c>
      <c r="M1166" s="184">
        <v>3.2442000000000002</v>
      </c>
      <c r="N1166" s="184">
        <v>3.262</v>
      </c>
      <c r="O1166" s="184">
        <v>5.3997999999999999</v>
      </c>
      <c r="P1166" s="184">
        <v>6.0529999999999999</v>
      </c>
      <c r="Q1166" s="184">
        <v>7.2354000000000003</v>
      </c>
      <c r="R1166" s="184">
        <v>4.3125</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422</v>
      </c>
      <c r="C1167" s="180">
        <v>100247</v>
      </c>
      <c r="D1167" s="183">
        <v>44377</v>
      </c>
      <c r="E1167" s="184">
        <v>32.389400000000002</v>
      </c>
      <c r="F1167" s="184">
        <v>3.3809999999999998</v>
      </c>
      <c r="G1167" s="184">
        <v>3.4944000000000002</v>
      </c>
      <c r="H1167" s="184">
        <v>3.3506999999999998</v>
      </c>
      <c r="I1167" s="184">
        <v>3.4013</v>
      </c>
      <c r="J1167" s="184">
        <v>3.2770999999999999</v>
      </c>
      <c r="K1167" s="184">
        <v>3.218</v>
      </c>
      <c r="L1167" s="184">
        <v>3.2071000000000001</v>
      </c>
      <c r="M1167" s="184">
        <v>3.1623999999999999</v>
      </c>
      <c r="N1167" s="184">
        <v>3.1798999999999999</v>
      </c>
      <c r="O1167" s="184">
        <v>5.3158000000000003</v>
      </c>
      <c r="P1167" s="184">
        <v>5.9690000000000003</v>
      </c>
      <c r="Q1167" s="184">
        <v>7.1032999999999999</v>
      </c>
      <c r="R1167" s="184">
        <v>4.2294999999999998</v>
      </c>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1917</v>
      </c>
      <c r="C1168" s="180">
        <v>148414</v>
      </c>
      <c r="D1168" s="183">
        <v>44377</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1918</v>
      </c>
      <c r="C1169" s="180">
        <v>148413</v>
      </c>
      <c r="D1169" s="183">
        <v>44377</v>
      </c>
      <c r="E1169" s="184">
        <v>41.4437</v>
      </c>
      <c r="F1169" s="184">
        <v>0</v>
      </c>
      <c r="G1169" s="184">
        <v>0</v>
      </c>
      <c r="H1169" s="184">
        <v>0</v>
      </c>
      <c r="I1169" s="184">
        <v>0</v>
      </c>
      <c r="J1169" s="184">
        <v>0</v>
      </c>
      <c r="K1169" s="184">
        <v>0</v>
      </c>
      <c r="L1169" s="184">
        <v>0</v>
      </c>
      <c r="M1169" s="184">
        <v>0</v>
      </c>
      <c r="N1169" s="184">
        <v>0</v>
      </c>
      <c r="O1169" s="184"/>
      <c r="P1169" s="184"/>
      <c r="Q1169" s="184">
        <v>0</v>
      </c>
      <c r="R1169" s="184"/>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1919</v>
      </c>
      <c r="C1170" s="180">
        <v>139260</v>
      </c>
      <c r="D1170" s="183">
        <v>44377</v>
      </c>
      <c r="E1170" s="184">
        <v>41.4437</v>
      </c>
      <c r="F1170" s="184">
        <v>0</v>
      </c>
      <c r="G1170" s="184">
        <v>0</v>
      </c>
      <c r="H1170" s="184">
        <v>0</v>
      </c>
      <c r="I1170" s="184">
        <v>0</v>
      </c>
      <c r="J1170" s="184">
        <v>0</v>
      </c>
      <c r="K1170" s="184">
        <v>0</v>
      </c>
      <c r="L1170" s="184">
        <v>0</v>
      </c>
      <c r="M1170" s="184">
        <v>0</v>
      </c>
      <c r="N1170" s="184">
        <v>0</v>
      </c>
      <c r="O1170" s="184">
        <v>0</v>
      </c>
      <c r="P1170" s="184">
        <v>0</v>
      </c>
      <c r="Q1170" s="184">
        <v>0</v>
      </c>
      <c r="R1170" s="184">
        <v>0</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1920</v>
      </c>
      <c r="C1171" s="180">
        <v>139258</v>
      </c>
      <c r="D1171" s="183">
        <v>44377</v>
      </c>
      <c r="E1171" s="184">
        <v>56.710099999999997</v>
      </c>
      <c r="F1171" s="184">
        <v>3.4115000000000002</v>
      </c>
      <c r="G1171" s="184">
        <v>3.5838999999999999</v>
      </c>
      <c r="H1171" s="184">
        <v>3.4319000000000002</v>
      </c>
      <c r="I1171" s="184">
        <v>3.4802</v>
      </c>
      <c r="J1171" s="184">
        <v>3.3605999999999998</v>
      </c>
      <c r="K1171" s="184">
        <v>3.2985000000000002</v>
      </c>
      <c r="L1171" s="184">
        <v>3.2885</v>
      </c>
      <c r="M1171" s="184">
        <v>3.2440000000000002</v>
      </c>
      <c r="N1171" s="184">
        <v>3.2616999999999998</v>
      </c>
      <c r="O1171" s="184">
        <v>5.3997000000000002</v>
      </c>
      <c r="P1171" s="184">
        <v>6.0537999999999998</v>
      </c>
      <c r="Q1171" s="184">
        <v>6.1565000000000003</v>
      </c>
      <c r="R1171" s="184">
        <v>4.3125</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1921</v>
      </c>
      <c r="C1172" s="180">
        <v>139259</v>
      </c>
      <c r="D1172" s="183">
        <v>44377</v>
      </c>
      <c r="E1172" s="184">
        <v>41.4437</v>
      </c>
      <c r="F1172" s="184">
        <v>0</v>
      </c>
      <c r="G1172" s="184">
        <v>0</v>
      </c>
      <c r="H1172" s="184">
        <v>0</v>
      </c>
      <c r="I1172" s="184">
        <v>0</v>
      </c>
      <c r="J1172" s="184">
        <v>0</v>
      </c>
      <c r="K1172" s="184">
        <v>0</v>
      </c>
      <c r="L1172" s="184">
        <v>0</v>
      </c>
      <c r="M1172" s="184">
        <v>0</v>
      </c>
      <c r="N1172" s="184">
        <v>0</v>
      </c>
      <c r="O1172" s="184">
        <v>0</v>
      </c>
      <c r="P1172" s="184">
        <v>0</v>
      </c>
      <c r="Q1172" s="184">
        <v>0</v>
      </c>
      <c r="R1172" s="184">
        <v>0</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1922</v>
      </c>
      <c r="C1173" s="180">
        <v>139257</v>
      </c>
      <c r="D1173" s="183">
        <v>44377</v>
      </c>
      <c r="E1173" s="184">
        <v>56.710099999999997</v>
      </c>
      <c r="F1173" s="184">
        <v>3.4115000000000002</v>
      </c>
      <c r="G1173" s="184">
        <v>3.5623999999999998</v>
      </c>
      <c r="H1173" s="184">
        <v>3.4319000000000002</v>
      </c>
      <c r="I1173" s="184">
        <v>3.4802</v>
      </c>
      <c r="J1173" s="184">
        <v>3.3584999999999998</v>
      </c>
      <c r="K1173" s="184">
        <v>3.2985000000000002</v>
      </c>
      <c r="L1173" s="184">
        <v>3.2885</v>
      </c>
      <c r="M1173" s="184">
        <v>3.2440000000000002</v>
      </c>
      <c r="N1173" s="184">
        <v>3.2616999999999998</v>
      </c>
      <c r="O1173" s="184">
        <v>5.3997000000000002</v>
      </c>
      <c r="P1173" s="184">
        <v>6.0538999999999996</v>
      </c>
      <c r="Q1173" s="184">
        <v>6.1565000000000003</v>
      </c>
      <c r="R1173" s="184">
        <v>4.3124000000000002</v>
      </c>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1923</v>
      </c>
      <c r="C1174" s="180">
        <v>148415</v>
      </c>
      <c r="D1174" s="183">
        <v>44377</v>
      </c>
      <c r="E1174" s="184">
        <v>41.4437</v>
      </c>
      <c r="F1174" s="184">
        <v>0</v>
      </c>
      <c r="G1174" s="184">
        <v>0</v>
      </c>
      <c r="H1174" s="184">
        <v>0</v>
      </c>
      <c r="I1174" s="184">
        <v>0</v>
      </c>
      <c r="J1174" s="184">
        <v>0</v>
      </c>
      <c r="K1174" s="184">
        <v>0</v>
      </c>
      <c r="L1174" s="184">
        <v>0</v>
      </c>
      <c r="M1174" s="184">
        <v>0</v>
      </c>
      <c r="N1174" s="184">
        <v>0</v>
      </c>
      <c r="O1174" s="184"/>
      <c r="P1174" s="184"/>
      <c r="Q1174" s="184">
        <v>0</v>
      </c>
      <c r="R1174" s="184"/>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142</v>
      </c>
      <c r="C1175" s="180">
        <v>119766</v>
      </c>
      <c r="D1175" s="183">
        <v>44377</v>
      </c>
      <c r="E1175" s="184">
        <v>4192.9872999999998</v>
      </c>
      <c r="F1175" s="184">
        <v>3.4971000000000001</v>
      </c>
      <c r="G1175" s="184">
        <v>3.5608</v>
      </c>
      <c r="H1175" s="184">
        <v>3.5158</v>
      </c>
      <c r="I1175" s="184">
        <v>3.5381999999999998</v>
      </c>
      <c r="J1175" s="184">
        <v>3.3660000000000001</v>
      </c>
      <c r="K1175" s="184">
        <v>3.2837000000000001</v>
      </c>
      <c r="L1175" s="184">
        <v>3.238</v>
      </c>
      <c r="M1175" s="184">
        <v>3.2235</v>
      </c>
      <c r="N1175" s="184">
        <v>3.2551000000000001</v>
      </c>
      <c r="O1175" s="184">
        <v>5.3667999999999996</v>
      </c>
      <c r="P1175" s="184">
        <v>5.9905999999999997</v>
      </c>
      <c r="Q1175" s="184">
        <v>7.1558000000000002</v>
      </c>
      <c r="R1175" s="184">
        <v>4.3521999999999998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246</v>
      </c>
      <c r="C1176" s="180">
        <v>100835</v>
      </c>
      <c r="D1176" s="183">
        <v>44377</v>
      </c>
      <c r="E1176" s="184">
        <v>4173.3253999999997</v>
      </c>
      <c r="F1176" s="184">
        <v>3.3744999999999998</v>
      </c>
      <c r="G1176" s="184">
        <v>3.4382000000000001</v>
      </c>
      <c r="H1176" s="184">
        <v>3.3938000000000001</v>
      </c>
      <c r="I1176" s="184">
        <v>3.4161999999999999</v>
      </c>
      <c r="J1176" s="184">
        <v>3.2439</v>
      </c>
      <c r="K1176" s="184">
        <v>3.1608999999999998</v>
      </c>
      <c r="L1176" s="184">
        <v>3.1213000000000002</v>
      </c>
      <c r="M1176" s="184">
        <v>3.1120999999999999</v>
      </c>
      <c r="N1176" s="184">
        <v>3.1541000000000001</v>
      </c>
      <c r="O1176" s="184">
        <v>5.2967000000000004</v>
      </c>
      <c r="P1176" s="184">
        <v>5.9271000000000003</v>
      </c>
      <c r="Q1176" s="184">
        <v>7.0730000000000004</v>
      </c>
      <c r="R1176" s="184">
        <v>4.2743000000000002</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247</v>
      </c>
      <c r="C1177" s="180">
        <v>112457</v>
      </c>
      <c r="D1177" s="183">
        <v>44377</v>
      </c>
      <c r="E1177" s="184">
        <v>2828.3489</v>
      </c>
      <c r="F1177" s="184">
        <v>2.9413</v>
      </c>
      <c r="G1177" s="184">
        <v>3.5886999999999998</v>
      </c>
      <c r="H1177" s="184">
        <v>3.4719000000000002</v>
      </c>
      <c r="I1177" s="184">
        <v>3.4678</v>
      </c>
      <c r="J1177" s="184">
        <v>3.2797000000000001</v>
      </c>
      <c r="K1177" s="184">
        <v>3.1739000000000002</v>
      </c>
      <c r="L1177" s="184">
        <v>3.1408999999999998</v>
      </c>
      <c r="M1177" s="184">
        <v>3.1387</v>
      </c>
      <c r="N1177" s="184">
        <v>3.17</v>
      </c>
      <c r="O1177" s="184">
        <v>5.3573000000000004</v>
      </c>
      <c r="P1177" s="184">
        <v>5.9824999999999999</v>
      </c>
      <c r="Q1177" s="184">
        <v>7.3028000000000004</v>
      </c>
      <c r="R1177" s="184">
        <v>4.3338000000000001</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143</v>
      </c>
      <c r="C1178" s="180">
        <v>119790</v>
      </c>
      <c r="D1178" s="183">
        <v>44377</v>
      </c>
      <c r="E1178" s="184">
        <v>2841.5052000000001</v>
      </c>
      <c r="F1178" s="184">
        <v>2.9906000000000001</v>
      </c>
      <c r="G1178" s="184">
        <v>3.6383999999999999</v>
      </c>
      <c r="H1178" s="184">
        <v>3.5217999999999998</v>
      </c>
      <c r="I1178" s="184">
        <v>3.5177</v>
      </c>
      <c r="J1178" s="184">
        <v>3.3298999999999999</v>
      </c>
      <c r="K1178" s="184">
        <v>3.2242999999999999</v>
      </c>
      <c r="L1178" s="184">
        <v>3.1917</v>
      </c>
      <c r="M1178" s="184">
        <v>3.1899000000000002</v>
      </c>
      <c r="N1178" s="184">
        <v>3.2216</v>
      </c>
      <c r="O1178" s="184">
        <v>5.4108999999999998</v>
      </c>
      <c r="P1178" s="184">
        <v>6.0401999999999996</v>
      </c>
      <c r="Q1178" s="184">
        <v>7.1826999999999996</v>
      </c>
      <c r="R1178" s="184">
        <v>4.3859000000000004</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248</v>
      </c>
      <c r="C1179" s="180">
        <v>101185</v>
      </c>
      <c r="D1179" s="183">
        <v>44377</v>
      </c>
      <c r="E1179" s="184">
        <v>3732.0769</v>
      </c>
      <c r="F1179" s="184">
        <v>2.9460000000000002</v>
      </c>
      <c r="G1179" s="184">
        <v>3.3454000000000002</v>
      </c>
      <c r="H1179" s="184">
        <v>3.2823000000000002</v>
      </c>
      <c r="I1179" s="184">
        <v>3.3694999999999999</v>
      </c>
      <c r="J1179" s="184">
        <v>3.2353999999999998</v>
      </c>
      <c r="K1179" s="184">
        <v>3.1661999999999999</v>
      </c>
      <c r="L1179" s="184">
        <v>3.1745000000000001</v>
      </c>
      <c r="M1179" s="184">
        <v>3.15</v>
      </c>
      <c r="N1179" s="184">
        <v>3.1827000000000001</v>
      </c>
      <c r="O1179" s="184">
        <v>5.3569000000000004</v>
      </c>
      <c r="P1179" s="184">
        <v>5.9530000000000003</v>
      </c>
      <c r="Q1179" s="184">
        <v>7.0571999999999999</v>
      </c>
      <c r="R1179" s="184">
        <v>4.3796999999999997</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144</v>
      </c>
      <c r="C1180" s="180">
        <v>120249</v>
      </c>
      <c r="D1180" s="183">
        <v>44377</v>
      </c>
      <c r="E1180" s="184">
        <v>3767.6696999999999</v>
      </c>
      <c r="F1180" s="184">
        <v>3.0868000000000002</v>
      </c>
      <c r="G1180" s="184">
        <v>3.4853000000000001</v>
      </c>
      <c r="H1180" s="184">
        <v>3.4224000000000001</v>
      </c>
      <c r="I1180" s="184">
        <v>3.5099</v>
      </c>
      <c r="J1180" s="184">
        <v>3.3759000000000001</v>
      </c>
      <c r="K1180" s="184">
        <v>3.3073999999999999</v>
      </c>
      <c r="L1180" s="184">
        <v>3.3176000000000001</v>
      </c>
      <c r="M1180" s="184">
        <v>3.2919999999999998</v>
      </c>
      <c r="N1180" s="184">
        <v>3.3262</v>
      </c>
      <c r="O1180" s="184">
        <v>5.5022000000000002</v>
      </c>
      <c r="P1180" s="184">
        <v>6.1001000000000003</v>
      </c>
      <c r="Q1180" s="184">
        <v>7.2087000000000003</v>
      </c>
      <c r="R1180" s="184">
        <v>4.5225</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436</v>
      </c>
      <c r="C1181" s="180">
        <v>139538</v>
      </c>
      <c r="D1181" s="183">
        <v>44377</v>
      </c>
      <c r="E1181" s="184">
        <v>1348.473</v>
      </c>
      <c r="F1181" s="184">
        <v>3.2511000000000001</v>
      </c>
      <c r="G1181" s="184">
        <v>3.8006000000000002</v>
      </c>
      <c r="H1181" s="184">
        <v>3.7414999999999998</v>
      </c>
      <c r="I1181" s="184">
        <v>3.6663999999999999</v>
      </c>
      <c r="J1181" s="184">
        <v>3.4849999999999999</v>
      </c>
      <c r="K1181" s="184">
        <v>3.3902000000000001</v>
      </c>
      <c r="L1181" s="184">
        <v>3.3450000000000002</v>
      </c>
      <c r="M1181" s="184">
        <v>3.3475999999999999</v>
      </c>
      <c r="N1181" s="184">
        <v>3.4026000000000001</v>
      </c>
      <c r="O1181" s="184">
        <v>5.5871000000000004</v>
      </c>
      <c r="P1181" s="184"/>
      <c r="Q1181" s="184">
        <v>6.1688999999999998</v>
      </c>
      <c r="R1181" s="184">
        <v>4.5709</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437</v>
      </c>
      <c r="C1182" s="180">
        <v>139537</v>
      </c>
      <c r="D1182" s="183">
        <v>44377</v>
      </c>
      <c r="E1182" s="184">
        <v>1340.0911000000001</v>
      </c>
      <c r="F1182" s="184">
        <v>3.1434000000000002</v>
      </c>
      <c r="G1182" s="184">
        <v>3.6907999999999999</v>
      </c>
      <c r="H1182" s="184">
        <v>3.6313</v>
      </c>
      <c r="I1182" s="184">
        <v>3.5562999999999998</v>
      </c>
      <c r="J1182" s="184">
        <v>3.3746</v>
      </c>
      <c r="K1182" s="184">
        <v>3.2793000000000001</v>
      </c>
      <c r="L1182" s="184">
        <v>3.2332000000000001</v>
      </c>
      <c r="M1182" s="184">
        <v>3.2347999999999999</v>
      </c>
      <c r="N1182" s="184">
        <v>3.2886000000000002</v>
      </c>
      <c r="O1182" s="184">
        <v>5.4676</v>
      </c>
      <c r="P1182" s="184"/>
      <c r="Q1182" s="184">
        <v>6.0364000000000004</v>
      </c>
      <c r="R1182" s="184">
        <v>4.4561000000000002</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146</v>
      </c>
      <c r="C1183" s="180">
        <v>118859</v>
      </c>
      <c r="D1183" s="183">
        <v>44377</v>
      </c>
      <c r="E1183" s="184">
        <v>2189.5839999999998</v>
      </c>
      <c r="F1183" s="184">
        <v>3.5026999999999999</v>
      </c>
      <c r="G1183" s="184">
        <v>3.5577999999999999</v>
      </c>
      <c r="H1183" s="184">
        <v>3.492</v>
      </c>
      <c r="I1183" s="184">
        <v>3.5213999999999999</v>
      </c>
      <c r="J1183" s="184">
        <v>3.4451000000000001</v>
      </c>
      <c r="K1183" s="184">
        <v>3.3576000000000001</v>
      </c>
      <c r="L1183" s="184">
        <v>3.3515999999999999</v>
      </c>
      <c r="M1183" s="184">
        <v>3.3433999999999999</v>
      </c>
      <c r="N1183" s="184">
        <v>3.3671000000000002</v>
      </c>
      <c r="O1183" s="184">
        <v>5.4630999999999998</v>
      </c>
      <c r="P1183" s="184">
        <v>6.0316999999999998</v>
      </c>
      <c r="Q1183" s="184">
        <v>6.9973999999999998</v>
      </c>
      <c r="R1183" s="184">
        <v>4.4615</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250</v>
      </c>
      <c r="C1184" s="180">
        <v>111646</v>
      </c>
      <c r="D1184" s="183">
        <v>44377</v>
      </c>
      <c r="E1184" s="184">
        <v>2161.2118</v>
      </c>
      <c r="F1184" s="184">
        <v>3.4051</v>
      </c>
      <c r="G1184" s="184">
        <v>3.4586999999999999</v>
      </c>
      <c r="H1184" s="184">
        <v>3.3929999999999998</v>
      </c>
      <c r="I1184" s="184">
        <v>3.4217</v>
      </c>
      <c r="J1184" s="184">
        <v>3.3452999999999999</v>
      </c>
      <c r="K1184" s="184">
        <v>3.2589000000000001</v>
      </c>
      <c r="L1184" s="184">
        <v>3.2538</v>
      </c>
      <c r="M1184" s="184">
        <v>3.2439</v>
      </c>
      <c r="N1184" s="184">
        <v>3.2675999999999998</v>
      </c>
      <c r="O1184" s="184">
        <v>5.3731999999999998</v>
      </c>
      <c r="P1184" s="184">
        <v>5.9340999999999999</v>
      </c>
      <c r="Q1184" s="184">
        <v>6.3745000000000003</v>
      </c>
      <c r="R1184" s="184">
        <v>4.3596000000000004</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147</v>
      </c>
      <c r="C1185" s="180">
        <v>145834</v>
      </c>
      <c r="D1185" s="183">
        <v>44377</v>
      </c>
      <c r="E1185" s="184">
        <v>11.119300000000001</v>
      </c>
      <c r="F1185" s="184">
        <v>3.2829000000000002</v>
      </c>
      <c r="G1185" s="184">
        <v>3.0644999999999998</v>
      </c>
      <c r="H1185" s="184">
        <v>3.1438000000000001</v>
      </c>
      <c r="I1185" s="184">
        <v>3.2162000000000002</v>
      </c>
      <c r="J1185" s="184">
        <v>3.0575000000000001</v>
      </c>
      <c r="K1185" s="184">
        <v>2.9982000000000002</v>
      </c>
      <c r="L1185" s="184">
        <v>2.9891999999999999</v>
      </c>
      <c r="M1185" s="184">
        <v>2.9771000000000001</v>
      </c>
      <c r="N1185" s="184">
        <v>2.988</v>
      </c>
      <c r="O1185" s="184"/>
      <c r="P1185" s="184"/>
      <c r="Q1185" s="184">
        <v>4.2801</v>
      </c>
      <c r="R1185" s="184">
        <v>3.8035999999999999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251</v>
      </c>
      <c r="C1186" s="180">
        <v>145946</v>
      </c>
      <c r="D1186" s="183">
        <v>44377</v>
      </c>
      <c r="E1186" s="184">
        <v>11.0771</v>
      </c>
      <c r="F1186" s="184">
        <v>3.2953999999999999</v>
      </c>
      <c r="G1186" s="184">
        <v>2.9662999999999999</v>
      </c>
      <c r="H1186" s="184">
        <v>3.0144000000000002</v>
      </c>
      <c r="I1186" s="184">
        <v>3.0632999999999999</v>
      </c>
      <c r="J1186" s="184">
        <v>2.9089999999999998</v>
      </c>
      <c r="K1186" s="184">
        <v>2.8462000000000001</v>
      </c>
      <c r="L1186" s="184">
        <v>2.8349000000000002</v>
      </c>
      <c r="M1186" s="184">
        <v>2.8224</v>
      </c>
      <c r="N1186" s="184">
        <v>2.8332999999999999</v>
      </c>
      <c r="O1186" s="184"/>
      <c r="P1186" s="184"/>
      <c r="Q1186" s="184">
        <v>4.1235999999999997</v>
      </c>
      <c r="R1186" s="184">
        <v>3.6478000000000002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2021</v>
      </c>
      <c r="C1187" s="180">
        <v>119164</v>
      </c>
      <c r="D1187" s="183">
        <v>44377</v>
      </c>
      <c r="E1187" s="184">
        <v>2266.2745</v>
      </c>
      <c r="F1187" s="184">
        <v>2.8896000000000002</v>
      </c>
      <c r="G1187" s="184">
        <v>3.1945999999999999</v>
      </c>
      <c r="H1187" s="184">
        <v>2.9405000000000001</v>
      </c>
      <c r="I1187" s="184">
        <v>2.9735</v>
      </c>
      <c r="J1187" s="184">
        <v>3.0398000000000001</v>
      </c>
      <c r="K1187" s="184">
        <v>3.1726000000000001</v>
      </c>
      <c r="L1187" s="184">
        <v>3.1440000000000001</v>
      </c>
      <c r="M1187" s="184">
        <v>3.0722999999999998</v>
      </c>
      <c r="N1187" s="184">
        <v>3.0840999999999998</v>
      </c>
      <c r="O1187" s="184">
        <v>5.1497999999999999</v>
      </c>
      <c r="P1187" s="184">
        <v>5.9425999999999997</v>
      </c>
      <c r="Q1187" s="184">
        <v>7.1855000000000002</v>
      </c>
      <c r="R1187" s="184">
        <v>3.9843000000000002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2022</v>
      </c>
      <c r="C1188" s="180">
        <v>112636</v>
      </c>
      <c r="D1188" s="183">
        <v>44377</v>
      </c>
      <c r="E1188" s="184">
        <v>2250.3735000000001</v>
      </c>
      <c r="F1188" s="184">
        <v>2.8386</v>
      </c>
      <c r="G1188" s="184">
        <v>3.1431</v>
      </c>
      <c r="H1188" s="184">
        <v>2.8900999999999999</v>
      </c>
      <c r="I1188" s="184">
        <v>2.9228999999999998</v>
      </c>
      <c r="J1188" s="184">
        <v>2.9889999999999999</v>
      </c>
      <c r="K1188" s="184">
        <v>3.1223000000000001</v>
      </c>
      <c r="L1188" s="184">
        <v>3.0933000000000002</v>
      </c>
      <c r="M1188" s="184">
        <v>3.0211000000000001</v>
      </c>
      <c r="N1188" s="184">
        <v>3.0326</v>
      </c>
      <c r="O1188" s="184">
        <v>5.0692000000000004</v>
      </c>
      <c r="P1188" s="184">
        <v>5.8484999999999996</v>
      </c>
      <c r="Q1188" s="184">
        <v>7.3962000000000003</v>
      </c>
      <c r="R1188" s="184">
        <v>3.9224000000000001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1002</v>
      </c>
      <c r="C1189" s="180">
        <v>140086</v>
      </c>
      <c r="D1189" s="183">
        <v>44377</v>
      </c>
      <c r="E1189" s="184">
        <v>2305.1794649137901</v>
      </c>
      <c r="F1189" s="184">
        <v>2.5667</v>
      </c>
      <c r="G1189" s="184">
        <v>2.5674999999999999</v>
      </c>
      <c r="H1189" s="184">
        <v>1.8453999999999999</v>
      </c>
      <c r="I1189" s="184">
        <v>2.2296</v>
      </c>
      <c r="J1189" s="184">
        <v>2.2616000000000001</v>
      </c>
      <c r="K1189" s="184">
        <v>2.4001000000000001</v>
      </c>
      <c r="L1189" s="184">
        <v>2.4016000000000002</v>
      </c>
      <c r="M1189" s="184">
        <v>2.3706</v>
      </c>
      <c r="N1189" s="184">
        <v>2.4178000000000002</v>
      </c>
      <c r="O1189" s="184">
        <v>3.1829999999999998</v>
      </c>
      <c r="P1189" s="184">
        <v>3.5347</v>
      </c>
      <c r="Q1189" s="184">
        <v>4.7512999999999996</v>
      </c>
      <c r="R1189" s="184">
        <v>2.6656</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252</v>
      </c>
      <c r="C1190" s="180">
        <v>100851</v>
      </c>
      <c r="D1190" s="183">
        <v>44377</v>
      </c>
      <c r="E1190" s="184">
        <v>5036.3903</v>
      </c>
      <c r="F1190" s="184">
        <v>3.3376999999999999</v>
      </c>
      <c r="G1190" s="184">
        <v>3.5590000000000002</v>
      </c>
      <c r="H1190" s="184">
        <v>3.4702000000000002</v>
      </c>
      <c r="I1190" s="184">
        <v>3.4399000000000002</v>
      </c>
      <c r="J1190" s="184">
        <v>3.2326999999999999</v>
      </c>
      <c r="K1190" s="184">
        <v>3.1320000000000001</v>
      </c>
      <c r="L1190" s="184">
        <v>3.1166</v>
      </c>
      <c r="M1190" s="184">
        <v>3.1080999999999999</v>
      </c>
      <c r="N1190" s="184">
        <v>3.1549</v>
      </c>
      <c r="O1190" s="184">
        <v>5.4340999999999999</v>
      </c>
      <c r="P1190" s="184">
        <v>6.0255999999999998</v>
      </c>
      <c r="Q1190" s="184">
        <v>7.0545</v>
      </c>
      <c r="R1190" s="184">
        <v>4.3897000000000004</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148</v>
      </c>
      <c r="C1191" s="180">
        <v>118701</v>
      </c>
      <c r="D1191" s="183">
        <v>44377</v>
      </c>
      <c r="E1191" s="184">
        <v>5073.5853999999999</v>
      </c>
      <c r="F1191" s="184">
        <v>3.4773000000000001</v>
      </c>
      <c r="G1191" s="184">
        <v>3.6987000000000001</v>
      </c>
      <c r="H1191" s="184">
        <v>3.61</v>
      </c>
      <c r="I1191" s="184">
        <v>3.5796999999999999</v>
      </c>
      <c r="J1191" s="184">
        <v>3.3727</v>
      </c>
      <c r="K1191" s="184">
        <v>3.2730000000000001</v>
      </c>
      <c r="L1191" s="184">
        <v>3.2707999999999999</v>
      </c>
      <c r="M1191" s="184">
        <v>3.2479</v>
      </c>
      <c r="N1191" s="184">
        <v>3.2854999999999999</v>
      </c>
      <c r="O1191" s="184">
        <v>5.5385999999999997</v>
      </c>
      <c r="P1191" s="184">
        <v>6.1227</v>
      </c>
      <c r="Q1191" s="184">
        <v>7.2531999999999996</v>
      </c>
      <c r="R1191" s="184">
        <v>4.5033000000000003</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423</v>
      </c>
      <c r="C1192" s="180">
        <v>100837</v>
      </c>
      <c r="D1192" s="183">
        <v>44377</v>
      </c>
      <c r="E1192" s="184">
        <v>4567.2308999999996</v>
      </c>
      <c r="F1192" s="184">
        <v>2.7174</v>
      </c>
      <c r="G1192" s="184">
        <v>2.9384999999999999</v>
      </c>
      <c r="H1192" s="184">
        <v>2.8496000000000001</v>
      </c>
      <c r="I1192" s="184">
        <v>2.8189000000000002</v>
      </c>
      <c r="J1192" s="184">
        <v>2.6109</v>
      </c>
      <c r="K1192" s="184">
        <v>2.5074999999999998</v>
      </c>
      <c r="L1192" s="184">
        <v>2.4878999999999998</v>
      </c>
      <c r="M1192" s="184">
        <v>2.4636</v>
      </c>
      <c r="N1192" s="184">
        <v>2.4965000000000002</v>
      </c>
      <c r="O1192" s="184">
        <v>4.6810999999999998</v>
      </c>
      <c r="P1192" s="184">
        <v>5.2100999999999997</v>
      </c>
      <c r="Q1192" s="184">
        <v>6.7356999999999996</v>
      </c>
      <c r="R1192" s="184">
        <v>3.7033999999999998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149</v>
      </c>
      <c r="C1193" s="180">
        <v>143269</v>
      </c>
      <c r="D1193" s="183">
        <v>44377</v>
      </c>
      <c r="E1193" s="184">
        <v>1162.1255000000001</v>
      </c>
      <c r="F1193" s="184">
        <v>2.629</v>
      </c>
      <c r="G1193" s="184">
        <v>3.3982000000000001</v>
      </c>
      <c r="H1193" s="184">
        <v>3.4293</v>
      </c>
      <c r="I1193" s="184">
        <v>3.4369999999999998</v>
      </c>
      <c r="J1193" s="184">
        <v>3.2450999999999999</v>
      </c>
      <c r="K1193" s="184">
        <v>3.1600999999999999</v>
      </c>
      <c r="L1193" s="184">
        <v>3.1021999999999998</v>
      </c>
      <c r="M1193" s="184">
        <v>3.0975000000000001</v>
      </c>
      <c r="N1193" s="184">
        <v>3.0956999999999999</v>
      </c>
      <c r="O1193" s="184">
        <v>4.8384</v>
      </c>
      <c r="P1193" s="184"/>
      <c r="Q1193" s="184">
        <v>4.9017999999999997</v>
      </c>
      <c r="R1193" s="184">
        <v>4.0347999999999997</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253</v>
      </c>
      <c r="C1194" s="180">
        <v>143260</v>
      </c>
      <c r="D1194" s="183">
        <v>44377</v>
      </c>
      <c r="E1194" s="184">
        <v>1158.3562999999999</v>
      </c>
      <c r="F1194" s="184">
        <v>2.5272999999999999</v>
      </c>
      <c r="G1194" s="184">
        <v>3.2989999999999999</v>
      </c>
      <c r="H1194" s="184">
        <v>3.33</v>
      </c>
      <c r="I1194" s="184">
        <v>3.3371</v>
      </c>
      <c r="J1194" s="184">
        <v>3.1446000000000001</v>
      </c>
      <c r="K1194" s="184">
        <v>3.0592999999999999</v>
      </c>
      <c r="L1194" s="184">
        <v>3.0013000000000001</v>
      </c>
      <c r="M1194" s="184">
        <v>2.9956999999999998</v>
      </c>
      <c r="N1194" s="184">
        <v>2.9929999999999999</v>
      </c>
      <c r="O1194" s="184">
        <v>4.7309999999999999</v>
      </c>
      <c r="P1194" s="184"/>
      <c r="Q1194" s="184">
        <v>4.7933000000000003</v>
      </c>
      <c r="R1194" s="184">
        <v>3.9312999999999998</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254</v>
      </c>
      <c r="C1195" s="180">
        <v>138288</v>
      </c>
      <c r="D1195" s="183">
        <v>44377</v>
      </c>
      <c r="E1195" s="184">
        <v>268.41829999999999</v>
      </c>
      <c r="F1195" s="184">
        <v>3.4135</v>
      </c>
      <c r="G1195" s="184">
        <v>3.7088999999999999</v>
      </c>
      <c r="H1195" s="184">
        <v>3.4095</v>
      </c>
      <c r="I1195" s="184">
        <v>3.5082</v>
      </c>
      <c r="J1195" s="184">
        <v>3.3687999999999998</v>
      </c>
      <c r="K1195" s="184">
        <v>3.2682000000000002</v>
      </c>
      <c r="L1195" s="184">
        <v>3.1953</v>
      </c>
      <c r="M1195" s="184">
        <v>3.1615000000000002</v>
      </c>
      <c r="N1195" s="184">
        <v>3.1903999999999999</v>
      </c>
      <c r="O1195" s="184">
        <v>5.4311999999999996</v>
      </c>
      <c r="P1195" s="184">
        <v>6.0271999999999997</v>
      </c>
      <c r="Q1195" s="184">
        <v>7.4002999999999997</v>
      </c>
      <c r="R1195" s="184">
        <v>4.3703000000000003</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150</v>
      </c>
      <c r="C1196" s="180">
        <v>138299</v>
      </c>
      <c r="D1196" s="183">
        <v>44377</v>
      </c>
      <c r="E1196" s="184">
        <v>270.31110000000001</v>
      </c>
      <c r="F1196" s="184">
        <v>3.5246</v>
      </c>
      <c r="G1196" s="184">
        <v>3.8090000000000002</v>
      </c>
      <c r="H1196" s="184">
        <v>3.5112000000000001</v>
      </c>
      <c r="I1196" s="184">
        <v>3.6093000000000002</v>
      </c>
      <c r="J1196" s="184">
        <v>3.47</v>
      </c>
      <c r="K1196" s="184">
        <v>3.371</v>
      </c>
      <c r="L1196" s="184">
        <v>3.3247</v>
      </c>
      <c r="M1196" s="184">
        <v>3.2974000000000001</v>
      </c>
      <c r="N1196" s="184">
        <v>3.3289</v>
      </c>
      <c r="O1196" s="184">
        <v>5.5498000000000003</v>
      </c>
      <c r="P1196" s="184">
        <v>6.1211000000000002</v>
      </c>
      <c r="Q1196" s="184">
        <v>7.2351999999999999</v>
      </c>
      <c r="R1196" s="184">
        <v>4.5182000000000002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255</v>
      </c>
      <c r="C1197" s="180">
        <v>100898</v>
      </c>
      <c r="D1197" s="183">
        <v>44377</v>
      </c>
      <c r="E1197" s="184">
        <v>2913.05024</v>
      </c>
      <c r="F1197" s="184">
        <v>3.3161999999999998</v>
      </c>
      <c r="G1197" s="184">
        <v>3.4651999999999998</v>
      </c>
      <c r="H1197" s="184">
        <v>3.3759000000000001</v>
      </c>
      <c r="I1197" s="184">
        <v>3.3715000000000002</v>
      </c>
      <c r="J1197" s="184">
        <v>3.2044000000000001</v>
      </c>
      <c r="K1197" s="184">
        <v>3.1362999999999999</v>
      </c>
      <c r="L1197" s="184">
        <v>3.1116999999999999</v>
      </c>
      <c r="M1197" s="184">
        <v>3.0737999999999999</v>
      </c>
      <c r="N1197" s="184">
        <v>3.1080000000000001</v>
      </c>
      <c r="O1197" s="184">
        <v>1.9875</v>
      </c>
      <c r="P1197" s="184">
        <v>3.9478</v>
      </c>
      <c r="Q1197" s="184">
        <v>6.5534999999999997</v>
      </c>
      <c r="R1197" s="184">
        <v>4.0492999999999997</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151</v>
      </c>
      <c r="C1198" s="180">
        <v>119468</v>
      </c>
      <c r="D1198" s="183">
        <v>44377</v>
      </c>
      <c r="E1198" s="184">
        <v>2931.1422400000001</v>
      </c>
      <c r="F1198" s="184">
        <v>3.4073000000000002</v>
      </c>
      <c r="G1198" s="184">
        <v>3.5560999999999998</v>
      </c>
      <c r="H1198" s="184">
        <v>3.4659</v>
      </c>
      <c r="I1198" s="184">
        <v>3.4573999999999998</v>
      </c>
      <c r="J1198" s="184">
        <v>3.2928000000000002</v>
      </c>
      <c r="K1198" s="184">
        <v>3.2263999999999999</v>
      </c>
      <c r="L1198" s="184">
        <v>3.2021999999999999</v>
      </c>
      <c r="M1198" s="184">
        <v>3.1591999999999998</v>
      </c>
      <c r="N1198" s="184">
        <v>3.1936</v>
      </c>
      <c r="O1198" s="184">
        <v>2.0528</v>
      </c>
      <c r="P1198" s="184">
        <v>4.0160999999999998</v>
      </c>
      <c r="Q1198" s="184">
        <v>5.9947999999999997</v>
      </c>
      <c r="R1198" s="184">
        <v>4.1082999999999998</v>
      </c>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1924</v>
      </c>
      <c r="C1199" s="180">
        <v>148513</v>
      </c>
      <c r="D1199" s="183">
        <v>44377</v>
      </c>
      <c r="E1199" s="184">
        <v>10.375500000000001</v>
      </c>
      <c r="F1199" s="184">
        <v>4.2220000000000004</v>
      </c>
      <c r="G1199" s="184">
        <v>3.9883000000000002</v>
      </c>
      <c r="H1199" s="184">
        <v>3.8725999999999998</v>
      </c>
      <c r="I1199" s="184">
        <v>3.8250000000000002</v>
      </c>
      <c r="J1199" s="184">
        <v>4.0080999999999998</v>
      </c>
      <c r="K1199" s="184">
        <v>4.5327000000000002</v>
      </c>
      <c r="L1199" s="184">
        <v>4.5303000000000004</v>
      </c>
      <c r="M1199" s="184">
        <v>4.6330999999999998</v>
      </c>
      <c r="N1199" s="184"/>
      <c r="O1199" s="184"/>
      <c r="P1199" s="184"/>
      <c r="Q1199" s="184">
        <v>4.7424999999999997</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1925</v>
      </c>
      <c r="C1200" s="180">
        <v>148510</v>
      </c>
      <c r="D1200" s="183">
        <v>44377</v>
      </c>
      <c r="E1200" s="184">
        <v>10.375999999999999</v>
      </c>
      <c r="F1200" s="184">
        <v>4.2218</v>
      </c>
      <c r="G1200" s="184">
        <v>3.9881000000000002</v>
      </c>
      <c r="H1200" s="184">
        <v>3.8220999999999998</v>
      </c>
      <c r="I1200" s="184">
        <v>3.8249</v>
      </c>
      <c r="J1200" s="184">
        <v>4.0079000000000002</v>
      </c>
      <c r="K1200" s="184">
        <v>4.556</v>
      </c>
      <c r="L1200" s="184">
        <v>4.5422000000000002</v>
      </c>
      <c r="M1200" s="184">
        <v>4.6398000000000001</v>
      </c>
      <c r="N1200" s="184"/>
      <c r="O1200" s="184"/>
      <c r="P1200" s="184"/>
      <c r="Q1200" s="184">
        <v>4.7488000000000001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1926</v>
      </c>
      <c r="C1201" s="180">
        <v>148511</v>
      </c>
      <c r="D1201" s="183">
        <v>44377</v>
      </c>
      <c r="E1201" s="184">
        <v>10.375500000000001</v>
      </c>
      <c r="F1201" s="184">
        <v>4.2220000000000004</v>
      </c>
      <c r="G1201" s="184">
        <v>3.9883000000000002</v>
      </c>
      <c r="H1201" s="184">
        <v>3.8725999999999998</v>
      </c>
      <c r="I1201" s="184">
        <v>3.8250000000000002</v>
      </c>
      <c r="J1201" s="184">
        <v>4.0080999999999998</v>
      </c>
      <c r="K1201" s="184">
        <v>4.5327000000000002</v>
      </c>
      <c r="L1201" s="184">
        <v>4.5303000000000004</v>
      </c>
      <c r="M1201" s="184">
        <v>4.6330999999999998</v>
      </c>
      <c r="N1201" s="184"/>
      <c r="O1201" s="184"/>
      <c r="P1201" s="184"/>
      <c r="Q1201" s="184">
        <v>4.7424999999999997</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1927</v>
      </c>
      <c r="C1202" s="180">
        <v>148512</v>
      </c>
      <c r="D1202" s="183">
        <v>44377</v>
      </c>
      <c r="E1202" s="184">
        <v>10.3767</v>
      </c>
      <c r="F1202" s="184">
        <v>4.2214999999999998</v>
      </c>
      <c r="G1202" s="184">
        <v>3.9878</v>
      </c>
      <c r="H1202" s="184">
        <v>3.8218000000000001</v>
      </c>
      <c r="I1202" s="184">
        <v>3.7993999999999999</v>
      </c>
      <c r="J1202" s="184">
        <v>3.9962</v>
      </c>
      <c r="K1202" s="184">
        <v>4.5361000000000002</v>
      </c>
      <c r="L1202" s="184">
        <v>4.5458999999999996</v>
      </c>
      <c r="M1202" s="184">
        <v>4.6532</v>
      </c>
      <c r="N1202" s="184"/>
      <c r="O1202" s="184"/>
      <c r="P1202" s="184"/>
      <c r="Q1202" s="184">
        <v>4.7576000000000001</v>
      </c>
      <c r="R1202" s="184"/>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256</v>
      </c>
      <c r="C1203" s="180">
        <v>103225</v>
      </c>
      <c r="D1203" s="183">
        <v>44377</v>
      </c>
      <c r="E1203" s="184">
        <v>32.771099999999997</v>
      </c>
      <c r="F1203" s="184">
        <v>3.7873000000000001</v>
      </c>
      <c r="G1203" s="184">
        <v>3.5651999999999999</v>
      </c>
      <c r="H1203" s="184">
        <v>3.4550000000000001</v>
      </c>
      <c r="I1203" s="184">
        <v>3.4253999999999998</v>
      </c>
      <c r="J1203" s="184">
        <v>3.6002000000000001</v>
      </c>
      <c r="K1203" s="184">
        <v>4.1173000000000002</v>
      </c>
      <c r="L1203" s="184">
        <v>4.1169000000000002</v>
      </c>
      <c r="M1203" s="184">
        <v>4.2156000000000002</v>
      </c>
      <c r="N1203" s="184">
        <v>4.3728999999999996</v>
      </c>
      <c r="O1203" s="184">
        <v>5.9625000000000004</v>
      </c>
      <c r="P1203" s="184">
        <v>6.3337000000000003</v>
      </c>
      <c r="Q1203" s="184">
        <v>7.8215000000000003</v>
      </c>
      <c r="R1203" s="184">
        <v>5.1791</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152</v>
      </c>
      <c r="C1204" s="180">
        <v>120837</v>
      </c>
      <c r="D1204" s="183">
        <v>44377</v>
      </c>
      <c r="E1204" s="184">
        <v>33.279899999999998</v>
      </c>
      <c r="F1204" s="184">
        <v>4.1681999999999997</v>
      </c>
      <c r="G1204" s="184">
        <v>3.9496000000000002</v>
      </c>
      <c r="H1204" s="184">
        <v>3.8100999999999998</v>
      </c>
      <c r="I1204" s="184">
        <v>3.7814999999999999</v>
      </c>
      <c r="J1204" s="184">
        <v>3.9581</v>
      </c>
      <c r="K1204" s="184">
        <v>4.4763000000000002</v>
      </c>
      <c r="L1204" s="184">
        <v>4.4756999999999998</v>
      </c>
      <c r="M1204" s="184">
        <v>4.5774999999999997</v>
      </c>
      <c r="N1204" s="184">
        <v>4.7381000000000002</v>
      </c>
      <c r="O1204" s="184">
        <v>6.2983000000000002</v>
      </c>
      <c r="P1204" s="184">
        <v>6.5651999999999999</v>
      </c>
      <c r="Q1204" s="184">
        <v>7.7077</v>
      </c>
      <c r="R1204" s="184">
        <v>5.5461999999999998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153</v>
      </c>
      <c r="C1205" s="180">
        <v>103734</v>
      </c>
      <c r="D1205" s="183">
        <v>44377</v>
      </c>
      <c r="E1205" s="184">
        <v>28.0031</v>
      </c>
      <c r="F1205" s="184">
        <v>2.9981</v>
      </c>
      <c r="G1205" s="184">
        <v>3.3464</v>
      </c>
      <c r="H1205" s="184">
        <v>3.3725000000000001</v>
      </c>
      <c r="I1205" s="184">
        <v>3.4119999999999999</v>
      </c>
      <c r="J1205" s="184">
        <v>3.2338</v>
      </c>
      <c r="K1205" s="184">
        <v>3.1415999999999999</v>
      </c>
      <c r="L1205" s="184">
        <v>3.0973000000000002</v>
      </c>
      <c r="M1205" s="184">
        <v>3.0926</v>
      </c>
      <c r="N1205" s="184">
        <v>3.0897999999999999</v>
      </c>
      <c r="O1205" s="184">
        <v>4.8982999999999999</v>
      </c>
      <c r="P1205" s="184">
        <v>5.4173999999999998</v>
      </c>
      <c r="Q1205" s="184">
        <v>6.9897</v>
      </c>
      <c r="R1205" s="184">
        <v>3.9794999999999998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257</v>
      </c>
      <c r="C1206" s="180">
        <v>141066</v>
      </c>
      <c r="D1206" s="183">
        <v>44377</v>
      </c>
      <c r="E1206" s="184">
        <v>27.9191</v>
      </c>
      <c r="F1206" s="184">
        <v>3.0070999999999999</v>
      </c>
      <c r="G1206" s="184">
        <v>3.2692999999999999</v>
      </c>
      <c r="H1206" s="184">
        <v>3.2890999999999999</v>
      </c>
      <c r="I1206" s="184">
        <v>3.3193000000000001</v>
      </c>
      <c r="J1206" s="184">
        <v>3.1333000000000002</v>
      </c>
      <c r="K1206" s="184">
        <v>3.0413999999999999</v>
      </c>
      <c r="L1206" s="184">
        <v>2.9964</v>
      </c>
      <c r="M1206" s="184">
        <v>2.9904000000000002</v>
      </c>
      <c r="N1206" s="184">
        <v>2.9868000000000001</v>
      </c>
      <c r="O1206" s="184">
        <v>4.8163999999999998</v>
      </c>
      <c r="P1206" s="184">
        <v>5.3461999999999996</v>
      </c>
      <c r="Q1206" s="184">
        <v>6.9301000000000004</v>
      </c>
      <c r="R1206" s="184">
        <v>3.8881000000000001</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260</v>
      </c>
      <c r="C1207" s="180">
        <v>105280</v>
      </c>
      <c r="D1207" s="183">
        <v>44377</v>
      </c>
      <c r="E1207" s="184">
        <v>3228.2453999999998</v>
      </c>
      <c r="F1207" s="184">
        <v>3.2700999999999998</v>
      </c>
      <c r="G1207" s="184">
        <v>3.4855999999999998</v>
      </c>
      <c r="H1207" s="184">
        <v>3.4577</v>
      </c>
      <c r="I1207" s="184">
        <v>3.4333999999999998</v>
      </c>
      <c r="J1207" s="184">
        <v>3.2376</v>
      </c>
      <c r="K1207" s="184">
        <v>3.1597</v>
      </c>
      <c r="L1207" s="184">
        <v>3.1505000000000001</v>
      </c>
      <c r="M1207" s="184">
        <v>3.1383000000000001</v>
      </c>
      <c r="N1207" s="184">
        <v>3.1680999999999999</v>
      </c>
      <c r="O1207" s="184">
        <v>5.3224</v>
      </c>
      <c r="P1207" s="184">
        <v>5.9116</v>
      </c>
      <c r="Q1207" s="184">
        <v>6.9077000000000002</v>
      </c>
      <c r="R1207" s="184">
        <v>4.3207000000000004</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156</v>
      </c>
      <c r="C1208" s="180">
        <v>119800</v>
      </c>
      <c r="D1208" s="183">
        <v>44377</v>
      </c>
      <c r="E1208" s="184">
        <v>3247.5999000000002</v>
      </c>
      <c r="F1208" s="184">
        <v>3.3708999999999998</v>
      </c>
      <c r="G1208" s="184">
        <v>3.5855999999999999</v>
      </c>
      <c r="H1208" s="184">
        <v>3.5577999999999999</v>
      </c>
      <c r="I1208" s="184">
        <v>3.5335999999999999</v>
      </c>
      <c r="J1208" s="184">
        <v>3.3315000000000001</v>
      </c>
      <c r="K1208" s="184">
        <v>3.2450999999999999</v>
      </c>
      <c r="L1208" s="184">
        <v>3.2338</v>
      </c>
      <c r="M1208" s="184">
        <v>3.2216</v>
      </c>
      <c r="N1208" s="184">
        <v>3.2517999999999998</v>
      </c>
      <c r="O1208" s="184">
        <v>5.4093999999999998</v>
      </c>
      <c r="P1208" s="184">
        <v>5.9916999999999998</v>
      </c>
      <c r="Q1208" s="184">
        <v>7.1497999999999999</v>
      </c>
      <c r="R1208" s="184">
        <v>4.4016000000000002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424</v>
      </c>
      <c r="C1209" s="180">
        <v>105274</v>
      </c>
      <c r="D1209" s="183">
        <v>44377</v>
      </c>
      <c r="E1209" s="184">
        <v>3258.7474999999999</v>
      </c>
      <c r="F1209" s="184">
        <v>3.2730999999999999</v>
      </c>
      <c r="G1209" s="184">
        <v>3.4863</v>
      </c>
      <c r="H1209" s="184">
        <v>3.4582000000000002</v>
      </c>
      <c r="I1209" s="184">
        <v>3.4344000000000001</v>
      </c>
      <c r="J1209" s="184">
        <v>3.2391000000000001</v>
      </c>
      <c r="K1209" s="184">
        <v>3.1610999999999998</v>
      </c>
      <c r="L1209" s="184">
        <v>3.1515</v>
      </c>
      <c r="M1209" s="184">
        <v>3.1389999999999998</v>
      </c>
      <c r="N1209" s="184">
        <v>3.1686999999999999</v>
      </c>
      <c r="O1209" s="184">
        <v>5.3231999999999999</v>
      </c>
      <c r="P1209" s="184">
        <v>5.9127999999999998</v>
      </c>
      <c r="Q1209" s="184">
        <v>6.9348000000000001</v>
      </c>
      <c r="R1209" s="184">
        <v>4.3215000000000003</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157</v>
      </c>
      <c r="C1210" s="180">
        <v>119686</v>
      </c>
      <c r="D1210" s="183">
        <v>44377</v>
      </c>
      <c r="E1210" s="184">
        <v>43.753300000000003</v>
      </c>
      <c r="F1210" s="184">
        <v>3.0869</v>
      </c>
      <c r="G1210" s="184">
        <v>3.5604</v>
      </c>
      <c r="H1210" s="184">
        <v>3.4702999999999999</v>
      </c>
      <c r="I1210" s="184">
        <v>3.5442999999999998</v>
      </c>
      <c r="J1210" s="184">
        <v>3.3788999999999998</v>
      </c>
      <c r="K1210" s="184">
        <v>3.2988</v>
      </c>
      <c r="L1210" s="184">
        <v>3.3048000000000002</v>
      </c>
      <c r="M1210" s="184">
        <v>3.2934999999999999</v>
      </c>
      <c r="N1210" s="184">
        <v>3.3224</v>
      </c>
      <c r="O1210" s="184">
        <v>5.4721000000000002</v>
      </c>
      <c r="P1210" s="184">
        <v>6.0662000000000003</v>
      </c>
      <c r="Q1210" s="184">
        <v>7.2049000000000003</v>
      </c>
      <c r="R1210" s="184">
        <v>4.4393000000000002</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261</v>
      </c>
      <c r="C1211" s="180">
        <v>103397</v>
      </c>
      <c r="D1211" s="183">
        <v>44377</v>
      </c>
      <c r="E1211" s="184">
        <v>43.464100000000002</v>
      </c>
      <c r="F1211" s="184">
        <v>3.0234000000000001</v>
      </c>
      <c r="G1211" s="184">
        <v>3.4721000000000002</v>
      </c>
      <c r="H1211" s="184">
        <v>3.3733</v>
      </c>
      <c r="I1211" s="184">
        <v>3.4535999999999998</v>
      </c>
      <c r="J1211" s="184">
        <v>3.2869999999999999</v>
      </c>
      <c r="K1211" s="184">
        <v>3.2040000000000002</v>
      </c>
      <c r="L1211" s="184">
        <v>3.2113</v>
      </c>
      <c r="M1211" s="184">
        <v>3.1998000000000002</v>
      </c>
      <c r="N1211" s="184">
        <v>3.2284000000000002</v>
      </c>
      <c r="O1211" s="184">
        <v>5.3861999999999997</v>
      </c>
      <c r="P1211" s="184">
        <v>5.9749999999999996</v>
      </c>
      <c r="Q1211" s="184">
        <v>7.3139000000000003</v>
      </c>
      <c r="R1211" s="184">
        <v>4.3490000000000002</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425</v>
      </c>
      <c r="C1212" s="180">
        <v>100618</v>
      </c>
      <c r="D1212" s="183">
        <v>44377</v>
      </c>
      <c r="E1212" s="184">
        <v>40.619500000000002</v>
      </c>
      <c r="F1212" s="184">
        <v>2.9655999999999998</v>
      </c>
      <c r="G1212" s="184">
        <v>3.4455</v>
      </c>
      <c r="H1212" s="184">
        <v>3.3782999999999999</v>
      </c>
      <c r="I1212" s="184">
        <v>3.4512999999999998</v>
      </c>
      <c r="J1212" s="184">
        <v>3.2875000000000001</v>
      </c>
      <c r="K1212" s="184">
        <v>3.2029000000000001</v>
      </c>
      <c r="L1212" s="184">
        <v>3.2103999999999999</v>
      </c>
      <c r="M1212" s="184">
        <v>3.1993999999999998</v>
      </c>
      <c r="N1212" s="184">
        <v>3.2280000000000002</v>
      </c>
      <c r="O1212" s="184">
        <v>5.3863000000000003</v>
      </c>
      <c r="P1212" s="184">
        <v>5.9759000000000002</v>
      </c>
      <c r="Q1212" s="184">
        <v>6.7915000000000001</v>
      </c>
      <c r="R1212" s="184">
        <v>4.3491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158</v>
      </c>
      <c r="C1213" s="180">
        <v>119861</v>
      </c>
      <c r="D1213" s="183">
        <v>44377</v>
      </c>
      <c r="E1213" s="184">
        <v>3274.1359000000002</v>
      </c>
      <c r="F1213" s="184">
        <v>3.2877999999999998</v>
      </c>
      <c r="G1213" s="184">
        <v>3.7315999999999998</v>
      </c>
      <c r="H1213" s="184">
        <v>3.6011000000000002</v>
      </c>
      <c r="I1213" s="184">
        <v>3.5665</v>
      </c>
      <c r="J1213" s="184">
        <v>3.3607999999999998</v>
      </c>
      <c r="K1213" s="184">
        <v>3.2785000000000002</v>
      </c>
      <c r="L1213" s="184">
        <v>3.2351000000000001</v>
      </c>
      <c r="M1213" s="184">
        <v>3.2343000000000002</v>
      </c>
      <c r="N1213" s="184">
        <v>3.2746</v>
      </c>
      <c r="O1213" s="184">
        <v>5.5056000000000003</v>
      </c>
      <c r="P1213" s="184">
        <v>6.0982000000000003</v>
      </c>
      <c r="Q1213" s="184">
        <v>7.2527999999999997</v>
      </c>
      <c r="R1213" s="184">
        <v>4.5035999999999996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262</v>
      </c>
      <c r="C1214" s="180">
        <v>102672</v>
      </c>
      <c r="D1214" s="183">
        <v>44377</v>
      </c>
      <c r="E1214" s="184">
        <v>3250.1907999999999</v>
      </c>
      <c r="F1214" s="184">
        <v>3.1783999999999999</v>
      </c>
      <c r="G1214" s="184">
        <v>3.6219999999999999</v>
      </c>
      <c r="H1214" s="184">
        <v>3.4912000000000001</v>
      </c>
      <c r="I1214" s="184">
        <v>3.4565999999999999</v>
      </c>
      <c r="J1214" s="184">
        <v>3.2505999999999999</v>
      </c>
      <c r="K1214" s="184">
        <v>3.1663000000000001</v>
      </c>
      <c r="L1214" s="184">
        <v>3.1156000000000001</v>
      </c>
      <c r="M1214" s="184">
        <v>3.1154000000000002</v>
      </c>
      <c r="N1214" s="184">
        <v>3.1562000000000001</v>
      </c>
      <c r="O1214" s="184">
        <v>5.3992000000000004</v>
      </c>
      <c r="P1214" s="184">
        <v>6.0086000000000004</v>
      </c>
      <c r="Q1214" s="184">
        <v>7.2510000000000003</v>
      </c>
      <c r="R1214" s="184">
        <v>4.3795999999999999</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1003</v>
      </c>
      <c r="C1215" s="180">
        <v>139619</v>
      </c>
      <c r="D1215" s="183">
        <v>44377</v>
      </c>
      <c r="E1215" s="184">
        <v>10</v>
      </c>
      <c r="F1215" s="184">
        <v>0</v>
      </c>
      <c r="G1215" s="184">
        <v>0</v>
      </c>
      <c r="H1215" s="184">
        <v>0</v>
      </c>
      <c r="I1215" s="184">
        <v>0</v>
      </c>
      <c r="J1215" s="184">
        <v>0</v>
      </c>
      <c r="K1215" s="184">
        <v>0</v>
      </c>
      <c r="L1215" s="184">
        <v>0</v>
      </c>
      <c r="M1215" s="184">
        <v>0</v>
      </c>
      <c r="N1215" s="184">
        <v>0</v>
      </c>
      <c r="O1215" s="184">
        <v>0</v>
      </c>
      <c r="P1215" s="184"/>
      <c r="Q1215" s="184">
        <v>0</v>
      </c>
      <c r="R1215" s="184">
        <v>0</v>
      </c>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426</v>
      </c>
      <c r="C1216" s="180">
        <v>111915</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159</v>
      </c>
      <c r="C1217" s="180">
        <v>118893</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427</v>
      </c>
      <c r="C1218" s="180">
        <v>104241</v>
      </c>
      <c r="D1218" s="183"/>
      <c r="E1218" s="184"/>
      <c r="F1218" s="184"/>
      <c r="G1218" s="184"/>
      <c r="H1218" s="184"/>
      <c r="I1218" s="184"/>
      <c r="J1218" s="184"/>
      <c r="K1218" s="184"/>
      <c r="L1218" s="184"/>
      <c r="M1218" s="184"/>
      <c r="N1218" s="184"/>
      <c r="O1218" s="184"/>
      <c r="P1218" s="184"/>
      <c r="Q1218" s="184"/>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1928</v>
      </c>
      <c r="C1219" s="180">
        <v>148841</v>
      </c>
      <c r="D1219" s="183">
        <v>44377</v>
      </c>
      <c r="E1219" s="184">
        <v>1006.1516</v>
      </c>
      <c r="F1219" s="184">
        <v>3.1417999999999999</v>
      </c>
      <c r="G1219" s="184">
        <v>3.3408000000000002</v>
      </c>
      <c r="H1219" s="184">
        <v>3.3614000000000002</v>
      </c>
      <c r="I1219" s="184">
        <v>3.3910999999999998</v>
      </c>
      <c r="J1219" s="184">
        <v>3.3140000000000001</v>
      </c>
      <c r="K1219" s="184"/>
      <c r="L1219" s="184"/>
      <c r="M1219" s="184"/>
      <c r="N1219" s="184"/>
      <c r="O1219" s="184"/>
      <c r="P1219" s="184"/>
      <c r="Q1219" s="184">
        <v>3.302</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1929</v>
      </c>
      <c r="C1220" s="180">
        <v>148833</v>
      </c>
      <c r="D1220" s="183">
        <v>44377</v>
      </c>
      <c r="E1220" s="184">
        <v>1005.8622</v>
      </c>
      <c r="F1220" s="184">
        <v>2.9903</v>
      </c>
      <c r="G1220" s="184">
        <v>3.1905000000000001</v>
      </c>
      <c r="H1220" s="184">
        <v>3.1920999999999999</v>
      </c>
      <c r="I1220" s="184">
        <v>3.2305000000000001</v>
      </c>
      <c r="J1220" s="184">
        <v>3.1587999999999998</v>
      </c>
      <c r="K1220" s="184"/>
      <c r="L1220" s="184"/>
      <c r="M1220" s="184"/>
      <c r="N1220" s="184"/>
      <c r="O1220" s="184"/>
      <c r="P1220" s="184"/>
      <c r="Q1220" s="184">
        <v>3.1465999999999998</v>
      </c>
      <c r="R1220" s="184"/>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263</v>
      </c>
      <c r="C1221" s="180">
        <v>115398</v>
      </c>
      <c r="D1221" s="183">
        <v>44377</v>
      </c>
      <c r="E1221" s="184">
        <v>1981.9447</v>
      </c>
      <c r="F1221" s="184">
        <v>3.4956999999999998</v>
      </c>
      <c r="G1221" s="184">
        <v>3.6709000000000001</v>
      </c>
      <c r="H1221" s="184">
        <v>3.5617999999999999</v>
      </c>
      <c r="I1221" s="184">
        <v>3.4455</v>
      </c>
      <c r="J1221" s="184">
        <v>3.3066</v>
      </c>
      <c r="K1221" s="184">
        <v>3.2248999999999999</v>
      </c>
      <c r="L1221" s="184">
        <v>3.2128000000000001</v>
      </c>
      <c r="M1221" s="184">
        <v>3.1848000000000001</v>
      </c>
      <c r="N1221" s="184">
        <v>3.2103000000000002</v>
      </c>
      <c r="O1221" s="184">
        <v>4.0998000000000001</v>
      </c>
      <c r="P1221" s="184">
        <v>5.1551</v>
      </c>
      <c r="Q1221" s="184">
        <v>7.0423</v>
      </c>
      <c r="R1221" s="184">
        <v>4.3860999999999999</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160</v>
      </c>
      <c r="C1222" s="180">
        <v>119303</v>
      </c>
      <c r="D1222" s="183">
        <v>44377</v>
      </c>
      <c r="E1222" s="184">
        <v>1998.4356</v>
      </c>
      <c r="F1222" s="184">
        <v>3.5728</v>
      </c>
      <c r="G1222" s="184">
        <v>3.7490000000000001</v>
      </c>
      <c r="H1222" s="184">
        <v>3.6417999999999999</v>
      </c>
      <c r="I1222" s="184">
        <v>3.5261999999999998</v>
      </c>
      <c r="J1222" s="184">
        <v>3.3877000000000002</v>
      </c>
      <c r="K1222" s="184">
        <v>3.3193999999999999</v>
      </c>
      <c r="L1222" s="184">
        <v>3.3007</v>
      </c>
      <c r="M1222" s="184">
        <v>3.278</v>
      </c>
      <c r="N1222" s="184">
        <v>3.3067000000000002</v>
      </c>
      <c r="O1222" s="184">
        <v>4.2049000000000003</v>
      </c>
      <c r="P1222" s="184">
        <v>5.2698999999999998</v>
      </c>
      <c r="Q1222" s="184">
        <v>6.7085999999999997</v>
      </c>
      <c r="R1222" s="184">
        <v>4.4869000000000003</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161</v>
      </c>
      <c r="C1223" s="180">
        <v>120304</v>
      </c>
      <c r="D1223" s="183">
        <v>44377</v>
      </c>
      <c r="E1223" s="184">
        <v>3398.0655999999999</v>
      </c>
      <c r="F1223" s="184">
        <v>3.2484999999999999</v>
      </c>
      <c r="G1223" s="184">
        <v>3.7075999999999998</v>
      </c>
      <c r="H1223" s="184">
        <v>3.6440000000000001</v>
      </c>
      <c r="I1223" s="184">
        <v>3.5840999999999998</v>
      </c>
      <c r="J1223" s="184">
        <v>3.3921000000000001</v>
      </c>
      <c r="K1223" s="184">
        <v>3.2930000000000001</v>
      </c>
      <c r="L1223" s="184">
        <v>3.2622</v>
      </c>
      <c r="M1223" s="184">
        <v>3.2481</v>
      </c>
      <c r="N1223" s="184">
        <v>3.2808000000000002</v>
      </c>
      <c r="O1223" s="184">
        <v>5.4684999999999997</v>
      </c>
      <c r="P1223" s="184">
        <v>6.0658000000000003</v>
      </c>
      <c r="Q1223" s="184">
        <v>7.1844000000000001</v>
      </c>
      <c r="R1223" s="184">
        <v>4.4310999999999998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428</v>
      </c>
      <c r="C1224" s="180">
        <v>102009</v>
      </c>
      <c r="D1224" s="183">
        <v>44377</v>
      </c>
      <c r="E1224" s="184">
        <v>3121.2669000000001</v>
      </c>
      <c r="F1224" s="184">
        <v>2.6196000000000002</v>
      </c>
      <c r="G1224" s="184">
        <v>3.0781999999999998</v>
      </c>
      <c r="H1224" s="184">
        <v>3.0144000000000002</v>
      </c>
      <c r="I1224" s="184">
        <v>2.9540000000000002</v>
      </c>
      <c r="J1224" s="184">
        <v>2.7610999999999999</v>
      </c>
      <c r="K1224" s="184">
        <v>2.665</v>
      </c>
      <c r="L1224" s="184">
        <v>2.6352000000000002</v>
      </c>
      <c r="M1224" s="184">
        <v>2.6177999999999999</v>
      </c>
      <c r="N1224" s="184">
        <v>2.6482000000000001</v>
      </c>
      <c r="O1224" s="184">
        <v>4.8112000000000004</v>
      </c>
      <c r="P1224" s="184">
        <v>5.3833000000000002</v>
      </c>
      <c r="Q1224" s="184">
        <v>6.5175000000000001</v>
      </c>
      <c r="R1224" s="184">
        <v>3.7905000000000002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264</v>
      </c>
      <c r="C1225" s="180">
        <v>102012</v>
      </c>
      <c r="D1225" s="183">
        <v>44377</v>
      </c>
      <c r="E1225" s="184">
        <v>3379.8332999999998</v>
      </c>
      <c r="F1225" s="184">
        <v>3.1591</v>
      </c>
      <c r="G1225" s="184">
        <v>3.6177999999999999</v>
      </c>
      <c r="H1225" s="184">
        <v>3.5539999999999998</v>
      </c>
      <c r="I1225" s="184">
        <v>3.4940000000000002</v>
      </c>
      <c r="J1225" s="184">
        <v>3.3018999999999998</v>
      </c>
      <c r="K1225" s="184">
        <v>3.2061999999999999</v>
      </c>
      <c r="L1225" s="184">
        <v>3.1777000000000002</v>
      </c>
      <c r="M1225" s="184">
        <v>3.1644999999999999</v>
      </c>
      <c r="N1225" s="184">
        <v>3.1991000000000001</v>
      </c>
      <c r="O1225" s="184">
        <v>5.3879999999999999</v>
      </c>
      <c r="P1225" s="184">
        <v>5.9995000000000003</v>
      </c>
      <c r="Q1225" s="184">
        <v>7.0433000000000003</v>
      </c>
      <c r="R1225" s="184">
        <v>4.343</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162</v>
      </c>
      <c r="C1226" s="180">
        <v>145971</v>
      </c>
      <c r="D1226" s="183">
        <v>44377</v>
      </c>
      <c r="E1226" s="184">
        <v>1120.3685</v>
      </c>
      <c r="F1226" s="184">
        <v>2.8932000000000002</v>
      </c>
      <c r="G1226" s="184">
        <v>2.9066999999999998</v>
      </c>
      <c r="H1226" s="184">
        <v>2.9401999999999999</v>
      </c>
      <c r="I1226" s="184">
        <v>2.9529000000000001</v>
      </c>
      <c r="J1226" s="184">
        <v>2.9426000000000001</v>
      </c>
      <c r="K1226" s="184">
        <v>3.0053999999999998</v>
      </c>
      <c r="L1226" s="184">
        <v>3.0169000000000001</v>
      </c>
      <c r="M1226" s="184">
        <v>3.0306999999999999</v>
      </c>
      <c r="N1226" s="184">
        <v>3.0063</v>
      </c>
      <c r="O1226" s="184"/>
      <c r="P1226" s="184"/>
      <c r="Q1226" s="184">
        <v>4.7286999999999999</v>
      </c>
      <c r="R1226" s="184">
        <v>4.1181999999999999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0" t="s">
        <v>376</v>
      </c>
      <c r="B1227" s="180" t="s">
        <v>265</v>
      </c>
      <c r="C1227" s="180">
        <v>145968</v>
      </c>
      <c r="D1227" s="183">
        <v>44377</v>
      </c>
      <c r="E1227" s="184">
        <v>1118.1907000000001</v>
      </c>
      <c r="F1227" s="184">
        <v>2.8140000000000001</v>
      </c>
      <c r="G1227" s="184">
        <v>2.8264</v>
      </c>
      <c r="H1227" s="184">
        <v>2.8601000000000001</v>
      </c>
      <c r="I1227" s="184">
        <v>2.8725999999999998</v>
      </c>
      <c r="J1227" s="184">
        <v>2.8626</v>
      </c>
      <c r="K1227" s="184">
        <v>2.9251999999999998</v>
      </c>
      <c r="L1227" s="184">
        <v>2.9358</v>
      </c>
      <c r="M1227" s="184">
        <v>2.9489999999999998</v>
      </c>
      <c r="N1227" s="184">
        <v>2.9241000000000001</v>
      </c>
      <c r="O1227" s="184"/>
      <c r="P1227" s="184"/>
      <c r="Q1227" s="184">
        <v>4.6458000000000004</v>
      </c>
      <c r="R1227" s="184">
        <v>4.0359999999999996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27</v>
      </c>
      <c r="B1228" s="180"/>
      <c r="C1228" s="180"/>
      <c r="D1228" s="180"/>
      <c r="E1228" s="180"/>
      <c r="F1228" s="186">
        <v>3.0180116071428569</v>
      </c>
      <c r="G1228" s="186">
        <v>3.2783526785714274</v>
      </c>
      <c r="H1228" s="186">
        <v>3.1959357142857128</v>
      </c>
      <c r="I1228" s="186">
        <v>3.2024553571428562</v>
      </c>
      <c r="J1228" s="186">
        <v>3.069933035714286</v>
      </c>
      <c r="K1228" s="186">
        <v>3.0310881818181801</v>
      </c>
      <c r="L1228" s="186">
        <v>3.0289109090909099</v>
      </c>
      <c r="M1228" s="186">
        <v>3.01116181818182</v>
      </c>
      <c r="N1228" s="186">
        <v>2.9725990566037743</v>
      </c>
      <c r="O1228" s="186">
        <v>5.0093141304347828</v>
      </c>
      <c r="P1228" s="186">
        <v>5.7042162790697688</v>
      </c>
      <c r="Q1228" s="186">
        <v>6.0666178571428597</v>
      </c>
      <c r="R1228" s="186">
        <v>4.0994222222222225</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85" t="s">
        <v>408</v>
      </c>
      <c r="B1229" s="180"/>
      <c r="C1229" s="180"/>
      <c r="D1229" s="180"/>
      <c r="E1229" s="180"/>
      <c r="F1229" s="186">
        <v>3.1425999999999998</v>
      </c>
      <c r="G1229" s="186">
        <v>3.5006500000000003</v>
      </c>
      <c r="H1229" s="186">
        <v>3.4319000000000002</v>
      </c>
      <c r="I1229" s="186">
        <v>3.4483999999999999</v>
      </c>
      <c r="J1229" s="186">
        <v>3.2872500000000002</v>
      </c>
      <c r="K1229" s="186">
        <v>3.1940999999999997</v>
      </c>
      <c r="L1229" s="186">
        <v>3.1809000000000003</v>
      </c>
      <c r="M1229" s="186">
        <v>3.1579499999999996</v>
      </c>
      <c r="N1229" s="186">
        <v>3.1843000000000004</v>
      </c>
      <c r="O1229" s="186">
        <v>5.3708</v>
      </c>
      <c r="P1229" s="186">
        <v>5.9807500000000005</v>
      </c>
      <c r="Q1229" s="186">
        <v>6.9888500000000002</v>
      </c>
      <c r="R1229" s="186">
        <v>4.3242000000000003</v>
      </c>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29"/>
      <c r="B1230" s="129"/>
      <c r="C1230" s="129"/>
      <c r="D1230" s="129"/>
      <c r="E1230" s="129"/>
      <c r="F1230" s="129"/>
      <c r="G1230" s="129"/>
      <c r="H1230" s="129"/>
      <c r="I1230" s="129"/>
      <c r="J1230" s="129"/>
      <c r="K1230" s="129"/>
      <c r="L1230" s="129"/>
      <c r="M1230" s="129"/>
      <c r="N1230" s="129"/>
      <c r="O1230" s="129"/>
      <c r="P1230" s="129"/>
      <c r="Q1230" s="129"/>
      <c r="R1230" s="129"/>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2" t="s">
        <v>1004</v>
      </c>
      <c r="B1231" s="182"/>
      <c r="C1231" s="182"/>
      <c r="D1231" s="182"/>
      <c r="E1231" s="182"/>
      <c r="F1231" s="182"/>
      <c r="G1231" s="182"/>
      <c r="H1231" s="182"/>
      <c r="I1231" s="182"/>
      <c r="J1231" s="182"/>
      <c r="K1231" s="182"/>
      <c r="L1231" s="182"/>
      <c r="M1231" s="182"/>
      <c r="N1231" s="182"/>
      <c r="O1231" s="182"/>
      <c r="P1231" s="182"/>
      <c r="Q1231" s="182"/>
      <c r="R1231" s="182"/>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1006</v>
      </c>
      <c r="C1232" s="180">
        <v>100365</v>
      </c>
      <c r="D1232" s="183">
        <v>44377</v>
      </c>
      <c r="E1232" s="184">
        <v>71.317499999999995</v>
      </c>
      <c r="F1232" s="184">
        <v>-4.5031999999999996</v>
      </c>
      <c r="G1232" s="184">
        <v>-9.2926000000000002</v>
      </c>
      <c r="H1232" s="184">
        <v>-18.127400000000002</v>
      </c>
      <c r="I1232" s="184">
        <v>-10.8667</v>
      </c>
      <c r="J1232" s="184">
        <v>-7.0103</v>
      </c>
      <c r="K1232" s="184">
        <v>3.7749999999999999</v>
      </c>
      <c r="L1232" s="184">
        <v>-1.7505999999999999</v>
      </c>
      <c r="M1232" s="184">
        <v>2.3565999999999998</v>
      </c>
      <c r="N1232" s="184">
        <v>2.4609000000000001</v>
      </c>
      <c r="O1232" s="184">
        <v>9.6241000000000003</v>
      </c>
      <c r="P1232" s="184">
        <v>8.3270999999999997</v>
      </c>
      <c r="Q1232" s="184">
        <v>8.9202999999999992</v>
      </c>
      <c r="R1232" s="184">
        <v>7.1843000000000004</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1007</v>
      </c>
      <c r="C1233" s="180">
        <v>120743</v>
      </c>
      <c r="D1233" s="183">
        <v>44377</v>
      </c>
      <c r="E1233" s="184">
        <v>76.353399999999993</v>
      </c>
      <c r="F1233" s="184">
        <v>-3.8717000000000001</v>
      </c>
      <c r="G1233" s="184">
        <v>-8.69</v>
      </c>
      <c r="H1233" s="184">
        <v>-17.5259</v>
      </c>
      <c r="I1233" s="184">
        <v>-10.268000000000001</v>
      </c>
      <c r="J1233" s="184">
        <v>-6.4146999999999998</v>
      </c>
      <c r="K1233" s="184">
        <v>4.3814000000000002</v>
      </c>
      <c r="L1233" s="184">
        <v>-1.1551</v>
      </c>
      <c r="M1233" s="184">
        <v>2.9685999999999999</v>
      </c>
      <c r="N1233" s="184">
        <v>3.0777000000000001</v>
      </c>
      <c r="O1233" s="184">
        <v>10.229200000000001</v>
      </c>
      <c r="P1233" s="184">
        <v>9.0486000000000004</v>
      </c>
      <c r="Q1233" s="184">
        <v>9.0978999999999992</v>
      </c>
      <c r="R1233" s="184">
        <v>7.7595999999999998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1008</v>
      </c>
      <c r="C1234" s="180">
        <v>143702</v>
      </c>
      <c r="D1234" s="183">
        <v>44377</v>
      </c>
      <c r="E1234" s="184">
        <v>13.6149</v>
      </c>
      <c r="F1234" s="184">
        <v>18.239100000000001</v>
      </c>
      <c r="G1234" s="184">
        <v>-38.826099999999997</v>
      </c>
      <c r="H1234" s="184">
        <v>-33.372700000000002</v>
      </c>
      <c r="I1234" s="184">
        <v>-30.9374</v>
      </c>
      <c r="J1234" s="184">
        <v>-16.934999999999999</v>
      </c>
      <c r="K1234" s="184">
        <v>-5.0518000000000001</v>
      </c>
      <c r="L1234" s="184">
        <v>-4.7542999999999997</v>
      </c>
      <c r="M1234" s="184">
        <v>1.9084000000000001</v>
      </c>
      <c r="N1234" s="184">
        <v>0.84660000000000002</v>
      </c>
      <c r="O1234" s="184"/>
      <c r="P1234" s="184"/>
      <c r="Q1234" s="184">
        <v>10.885899999999999</v>
      </c>
      <c r="R1234" s="184">
        <v>6.7389999999999999</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0" t="s">
        <v>1005</v>
      </c>
      <c r="B1235" s="180" t="s">
        <v>1009</v>
      </c>
      <c r="C1235" s="180">
        <v>143704</v>
      </c>
      <c r="D1235" s="183">
        <v>44377</v>
      </c>
      <c r="E1235" s="184">
        <v>13.7475</v>
      </c>
      <c r="F1235" s="184">
        <v>18.5947</v>
      </c>
      <c r="G1235" s="184">
        <v>-38.558700000000002</v>
      </c>
      <c r="H1235" s="184">
        <v>-33.090299999999999</v>
      </c>
      <c r="I1235" s="184">
        <v>-30.661000000000001</v>
      </c>
      <c r="J1235" s="184">
        <v>-16.6648</v>
      </c>
      <c r="K1235" s="184">
        <v>-4.7840999999999996</v>
      </c>
      <c r="L1235" s="184">
        <v>-4.4657999999999998</v>
      </c>
      <c r="M1235" s="184">
        <v>2.2216</v>
      </c>
      <c r="N1235" s="184">
        <v>1.1649</v>
      </c>
      <c r="O1235" s="184"/>
      <c r="P1235" s="184"/>
      <c r="Q1235" s="184">
        <v>11.2464</v>
      </c>
      <c r="R1235" s="184">
        <v>7.0782999999999996</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27</v>
      </c>
      <c r="B1236" s="180"/>
      <c r="C1236" s="180"/>
      <c r="D1236" s="180"/>
      <c r="E1236" s="180"/>
      <c r="F1236" s="186">
        <v>7.114725</v>
      </c>
      <c r="G1236" s="186">
        <v>-23.841850000000001</v>
      </c>
      <c r="H1236" s="186">
        <v>-25.529075000000002</v>
      </c>
      <c r="I1236" s="186">
        <v>-20.683275000000002</v>
      </c>
      <c r="J1236" s="186">
        <v>-11.7562</v>
      </c>
      <c r="K1236" s="186">
        <v>-0.419875</v>
      </c>
      <c r="L1236" s="186">
        <v>-3.03145</v>
      </c>
      <c r="M1236" s="186">
        <v>2.3637999999999999</v>
      </c>
      <c r="N1236" s="186">
        <v>1.8875250000000003</v>
      </c>
      <c r="O1236" s="186">
        <v>9.9266500000000004</v>
      </c>
      <c r="P1236" s="186">
        <v>8.687850000000001</v>
      </c>
      <c r="Q1236" s="186">
        <v>10.037625</v>
      </c>
      <c r="R1236" s="186">
        <v>7.1902999999999997</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85" t="s">
        <v>408</v>
      </c>
      <c r="B1237" s="180"/>
      <c r="C1237" s="180"/>
      <c r="D1237" s="180"/>
      <c r="E1237" s="180"/>
      <c r="F1237" s="186">
        <v>7.1837</v>
      </c>
      <c r="G1237" s="186">
        <v>-23.925650000000001</v>
      </c>
      <c r="H1237" s="186">
        <v>-25.60885</v>
      </c>
      <c r="I1237" s="186">
        <v>-20.763850000000001</v>
      </c>
      <c r="J1237" s="186">
        <v>-11.83755</v>
      </c>
      <c r="K1237" s="186">
        <v>-0.50455000000000005</v>
      </c>
      <c r="L1237" s="186">
        <v>-3.1082000000000001</v>
      </c>
      <c r="M1237" s="186">
        <v>2.2890999999999999</v>
      </c>
      <c r="N1237" s="186">
        <v>1.8129</v>
      </c>
      <c r="O1237" s="186">
        <v>9.9266500000000004</v>
      </c>
      <c r="P1237" s="186">
        <v>8.687850000000001</v>
      </c>
      <c r="Q1237" s="186">
        <v>9.9918999999999993</v>
      </c>
      <c r="R1237" s="186">
        <v>7.1312999999999995</v>
      </c>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29"/>
      <c r="B1238" s="129"/>
      <c r="C1238" s="129"/>
      <c r="D1238" s="129"/>
      <c r="E1238" s="129"/>
      <c r="F1238" s="129"/>
      <c r="G1238" s="129"/>
      <c r="H1238" s="129"/>
      <c r="I1238" s="129"/>
      <c r="J1238" s="129"/>
      <c r="K1238" s="129"/>
      <c r="L1238" s="129"/>
      <c r="M1238" s="129"/>
      <c r="N1238" s="129"/>
      <c r="O1238" s="129"/>
      <c r="P1238" s="129"/>
      <c r="Q1238" s="129"/>
      <c r="R1238" s="129"/>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2" t="s">
        <v>1010</v>
      </c>
      <c r="B1239" s="182"/>
      <c r="C1239" s="182"/>
      <c r="D1239" s="182"/>
      <c r="E1239" s="182"/>
      <c r="F1239" s="182"/>
      <c r="G1239" s="182"/>
      <c r="H1239" s="182"/>
      <c r="I1239" s="182"/>
      <c r="J1239" s="182"/>
      <c r="K1239" s="182"/>
      <c r="L1239" s="182"/>
      <c r="M1239" s="182"/>
      <c r="N1239" s="182"/>
      <c r="O1239" s="182"/>
      <c r="P1239" s="182"/>
      <c r="Q1239" s="182"/>
      <c r="R1239" s="182"/>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1012</v>
      </c>
      <c r="C1240" s="180">
        <v>103192</v>
      </c>
      <c r="D1240" s="183">
        <v>44377</v>
      </c>
      <c r="E1240" s="184">
        <v>521.36710000000005</v>
      </c>
      <c r="F1240" s="184">
        <v>3.7248000000000001</v>
      </c>
      <c r="G1240" s="184">
        <v>0.86539999999999995</v>
      </c>
      <c r="H1240" s="184">
        <v>1.3494999999999999</v>
      </c>
      <c r="I1240" s="184">
        <v>2.4897</v>
      </c>
      <c r="J1240" s="184">
        <v>3.0491000000000001</v>
      </c>
      <c r="K1240" s="184">
        <v>4.5068000000000001</v>
      </c>
      <c r="L1240" s="184">
        <v>3.5146999999999999</v>
      </c>
      <c r="M1240" s="184">
        <v>4.3765999999999998</v>
      </c>
      <c r="N1240" s="184">
        <v>4.9040999999999997</v>
      </c>
      <c r="O1240" s="184">
        <v>7.2019000000000002</v>
      </c>
      <c r="P1240" s="184">
        <v>7.0784000000000002</v>
      </c>
      <c r="Q1240" s="184">
        <v>7.3951000000000002</v>
      </c>
      <c r="R1240" s="184">
        <v>6.8113999999999999</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1013</v>
      </c>
      <c r="C1241" s="180">
        <v>119523</v>
      </c>
      <c r="D1241" s="183">
        <v>44377</v>
      </c>
      <c r="E1241" s="184">
        <v>559.13559999999995</v>
      </c>
      <c r="F1241" s="184">
        <v>4.5636000000000001</v>
      </c>
      <c r="G1241" s="184">
        <v>1.6977</v>
      </c>
      <c r="H1241" s="184">
        <v>2.1802999999999999</v>
      </c>
      <c r="I1241" s="184">
        <v>3.3031000000000001</v>
      </c>
      <c r="J1241" s="184">
        <v>3.8452000000000002</v>
      </c>
      <c r="K1241" s="184">
        <v>5.2914000000000003</v>
      </c>
      <c r="L1241" s="184">
        <v>4.2910000000000004</v>
      </c>
      <c r="M1241" s="184">
        <v>5.1856999999999998</v>
      </c>
      <c r="N1241" s="184">
        <v>5.7367999999999997</v>
      </c>
      <c r="O1241" s="184">
        <v>8.0861000000000001</v>
      </c>
      <c r="P1241" s="184">
        <v>7.9702999999999999</v>
      </c>
      <c r="Q1241" s="184">
        <v>8.5942000000000007</v>
      </c>
      <c r="R1241" s="184">
        <v>7.6872999999999996</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1014</v>
      </c>
      <c r="C1242" s="180">
        <v>120513</v>
      </c>
      <c r="D1242" s="183">
        <v>44377</v>
      </c>
      <c r="E1242" s="184">
        <v>2509.8438999999998</v>
      </c>
      <c r="F1242" s="184">
        <v>3.6360000000000001</v>
      </c>
      <c r="G1242" s="184">
        <v>2.6217999999999999</v>
      </c>
      <c r="H1242" s="184">
        <v>2.8502999999999998</v>
      </c>
      <c r="I1242" s="184">
        <v>2.8769</v>
      </c>
      <c r="J1242" s="184">
        <v>3.3607999999999998</v>
      </c>
      <c r="K1242" s="184">
        <v>4.5327000000000002</v>
      </c>
      <c r="L1242" s="184">
        <v>3.9855</v>
      </c>
      <c r="M1242" s="184">
        <v>4.6536999999999997</v>
      </c>
      <c r="N1242" s="184">
        <v>5.0115999999999996</v>
      </c>
      <c r="O1242" s="184">
        <v>7.6608000000000001</v>
      </c>
      <c r="P1242" s="184">
        <v>7.5860000000000003</v>
      </c>
      <c r="Q1242" s="184">
        <v>8.2680000000000007</v>
      </c>
      <c r="R1242" s="184">
        <v>7.0875000000000004</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1015</v>
      </c>
      <c r="C1243" s="180">
        <v>112214</v>
      </c>
      <c r="D1243" s="183">
        <v>44377</v>
      </c>
      <c r="E1243" s="184">
        <v>2425.4180000000001</v>
      </c>
      <c r="F1243" s="184">
        <v>3.3382000000000001</v>
      </c>
      <c r="G1243" s="184">
        <v>2.3231000000000002</v>
      </c>
      <c r="H1243" s="184">
        <v>2.5516000000000001</v>
      </c>
      <c r="I1243" s="184">
        <v>2.5687000000000002</v>
      </c>
      <c r="J1243" s="184">
        <v>3.0464000000000002</v>
      </c>
      <c r="K1243" s="184">
        <v>4.2119999999999997</v>
      </c>
      <c r="L1243" s="184">
        <v>3.6600999999999999</v>
      </c>
      <c r="M1243" s="184">
        <v>4.3268000000000004</v>
      </c>
      <c r="N1243" s="184">
        <v>4.6816000000000004</v>
      </c>
      <c r="O1243" s="184">
        <v>7.2946999999999997</v>
      </c>
      <c r="P1243" s="184">
        <v>7.1424000000000003</v>
      </c>
      <c r="Q1243" s="184">
        <v>7.8449</v>
      </c>
      <c r="R1243" s="184">
        <v>6.7592999999999996</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1016</v>
      </c>
      <c r="C1244" s="180">
        <v>112029</v>
      </c>
      <c r="D1244" s="183">
        <v>44377</v>
      </c>
      <c r="E1244" s="184">
        <v>1567.9206999999999</v>
      </c>
      <c r="F1244" s="184">
        <v>5.1501000000000001</v>
      </c>
      <c r="G1244" s="184">
        <v>-0.318</v>
      </c>
      <c r="H1244" s="184">
        <v>1.1226</v>
      </c>
      <c r="I1244" s="184">
        <v>1.3955</v>
      </c>
      <c r="J1244" s="184">
        <v>2.125</v>
      </c>
      <c r="K1244" s="184">
        <v>5.0396000000000001</v>
      </c>
      <c r="L1244" s="184">
        <v>4.8669000000000002</v>
      </c>
      <c r="M1244" s="184">
        <v>8.3195999999999994</v>
      </c>
      <c r="N1244" s="184">
        <v>35.832999999999998</v>
      </c>
      <c r="O1244" s="184">
        <v>-8.6948000000000008</v>
      </c>
      <c r="P1244" s="184">
        <v>-2.4662000000000002</v>
      </c>
      <c r="Q1244" s="184">
        <v>3.8111000000000002</v>
      </c>
      <c r="R1244" s="184">
        <v>-6.7401999999999997</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1017</v>
      </c>
      <c r="C1245" s="180">
        <v>119410</v>
      </c>
      <c r="D1245" s="183">
        <v>44377</v>
      </c>
      <c r="E1245" s="184">
        <v>1608.73</v>
      </c>
      <c r="F1245" s="184">
        <v>5.3598999999999997</v>
      </c>
      <c r="G1245" s="184">
        <v>-0.1066</v>
      </c>
      <c r="H1245" s="184">
        <v>1.3334999999999999</v>
      </c>
      <c r="I1245" s="184">
        <v>1.6059000000000001</v>
      </c>
      <c r="J1245" s="184">
        <v>2.3357999999999999</v>
      </c>
      <c r="K1245" s="184">
        <v>5.2525000000000004</v>
      </c>
      <c r="L1245" s="184">
        <v>5.0818000000000003</v>
      </c>
      <c r="M1245" s="184">
        <v>8.5426000000000002</v>
      </c>
      <c r="N1245" s="184">
        <v>36.118600000000001</v>
      </c>
      <c r="O1245" s="184">
        <v>-8.4486000000000008</v>
      </c>
      <c r="P1245" s="184">
        <v>-2.1766000000000001</v>
      </c>
      <c r="Q1245" s="184">
        <v>2.504</v>
      </c>
      <c r="R1245" s="184">
        <v>-6.5008999999999997</v>
      </c>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1018</v>
      </c>
      <c r="C1246" s="180">
        <v>148320</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1019</v>
      </c>
      <c r="C1247" s="180">
        <v>148325</v>
      </c>
      <c r="D1247" s="183"/>
      <c r="E1247" s="184"/>
      <c r="F1247" s="184"/>
      <c r="G1247" s="184"/>
      <c r="H1247" s="184"/>
      <c r="I1247" s="184"/>
      <c r="J1247" s="184"/>
      <c r="K1247" s="184"/>
      <c r="L1247" s="184"/>
      <c r="M1247" s="184"/>
      <c r="N1247" s="184"/>
      <c r="O1247" s="184"/>
      <c r="P1247" s="184"/>
      <c r="Q1247" s="184"/>
      <c r="R1247" s="184"/>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1020</v>
      </c>
      <c r="C1248" s="180">
        <v>117945</v>
      </c>
      <c r="D1248" s="183">
        <v>44377</v>
      </c>
      <c r="E1248" s="184">
        <v>32.082799999999999</v>
      </c>
      <c r="F1248" s="184">
        <v>1.0239</v>
      </c>
      <c r="G1248" s="184">
        <v>4.6447000000000003</v>
      </c>
      <c r="H1248" s="184">
        <v>2.6831</v>
      </c>
      <c r="I1248" s="184">
        <v>2.3506</v>
      </c>
      <c r="J1248" s="184">
        <v>2.7267999999999999</v>
      </c>
      <c r="K1248" s="184">
        <v>4.0488</v>
      </c>
      <c r="L1248" s="184">
        <v>3.5472000000000001</v>
      </c>
      <c r="M1248" s="184">
        <v>4.3586999999999998</v>
      </c>
      <c r="N1248" s="184">
        <v>4.3547000000000002</v>
      </c>
      <c r="O1248" s="184">
        <v>6.6462000000000003</v>
      </c>
      <c r="P1248" s="184">
        <v>6.7202000000000002</v>
      </c>
      <c r="Q1248" s="184">
        <v>7.7069999999999999</v>
      </c>
      <c r="R1248" s="184">
        <v>6.5598000000000001</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1021</v>
      </c>
      <c r="C1249" s="180">
        <v>120008</v>
      </c>
      <c r="D1249" s="183">
        <v>44377</v>
      </c>
      <c r="E1249" s="184">
        <v>34.0822</v>
      </c>
      <c r="F1249" s="184">
        <v>1.9278</v>
      </c>
      <c r="G1249" s="184">
        <v>5.423</v>
      </c>
      <c r="H1249" s="184">
        <v>3.4752000000000001</v>
      </c>
      <c r="I1249" s="184">
        <v>3.1324000000000001</v>
      </c>
      <c r="J1249" s="184">
        <v>3.5356000000000001</v>
      </c>
      <c r="K1249" s="184">
        <v>4.9058999999999999</v>
      </c>
      <c r="L1249" s="184">
        <v>4.3808999999999996</v>
      </c>
      <c r="M1249" s="184">
        <v>5.1883999999999997</v>
      </c>
      <c r="N1249" s="184">
        <v>5.2013999999999996</v>
      </c>
      <c r="O1249" s="184">
        <v>7.5103999999999997</v>
      </c>
      <c r="P1249" s="184">
        <v>7.5003000000000002</v>
      </c>
      <c r="Q1249" s="184">
        <v>8.1936999999999998</v>
      </c>
      <c r="R1249" s="184">
        <v>7.4378000000000002</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1022</v>
      </c>
      <c r="C1250" s="180">
        <v>118291</v>
      </c>
      <c r="D1250" s="183">
        <v>44377</v>
      </c>
      <c r="E1250" s="184">
        <v>33.911299999999997</v>
      </c>
      <c r="F1250" s="184">
        <v>4.6288</v>
      </c>
      <c r="G1250" s="184">
        <v>3.1012</v>
      </c>
      <c r="H1250" s="184">
        <v>2.9539</v>
      </c>
      <c r="I1250" s="184">
        <v>2.8553999999999999</v>
      </c>
      <c r="J1250" s="184">
        <v>2.8711000000000002</v>
      </c>
      <c r="K1250" s="184">
        <v>3.5697000000000001</v>
      </c>
      <c r="L1250" s="184">
        <v>3.2353999999999998</v>
      </c>
      <c r="M1250" s="184">
        <v>3.8363</v>
      </c>
      <c r="N1250" s="184">
        <v>3.9815999999999998</v>
      </c>
      <c r="O1250" s="184">
        <v>6.8060999999999998</v>
      </c>
      <c r="P1250" s="184">
        <v>7.0030999999999999</v>
      </c>
      <c r="Q1250" s="184">
        <v>7.7840999999999996</v>
      </c>
      <c r="R1250" s="184">
        <v>6.125</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1023</v>
      </c>
      <c r="C1251" s="180">
        <v>102913</v>
      </c>
      <c r="D1251" s="183">
        <v>44377</v>
      </c>
      <c r="E1251" s="184">
        <v>33.364199999999997</v>
      </c>
      <c r="F1251" s="184">
        <v>4.3765000000000001</v>
      </c>
      <c r="G1251" s="184">
        <v>2.8454999999999999</v>
      </c>
      <c r="H1251" s="184">
        <v>2.7050999999999998</v>
      </c>
      <c r="I1251" s="184">
        <v>2.5969000000000002</v>
      </c>
      <c r="J1251" s="184">
        <v>2.6084999999999998</v>
      </c>
      <c r="K1251" s="184">
        <v>3.3045</v>
      </c>
      <c r="L1251" s="184">
        <v>2.9662999999999999</v>
      </c>
      <c r="M1251" s="184">
        <v>3.5775999999999999</v>
      </c>
      <c r="N1251" s="184">
        <v>3.7138</v>
      </c>
      <c r="O1251" s="184">
        <v>6.5475000000000003</v>
      </c>
      <c r="P1251" s="184">
        <v>6.7725999999999997</v>
      </c>
      <c r="Q1251" s="184">
        <v>7.6554000000000002</v>
      </c>
      <c r="R1251" s="184">
        <v>5.8655999999999997</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1024</v>
      </c>
      <c r="C1252" s="180">
        <v>133925</v>
      </c>
      <c r="D1252" s="183">
        <v>44377</v>
      </c>
      <c r="E1252" s="184">
        <v>15.980600000000001</v>
      </c>
      <c r="F1252" s="184">
        <v>5.0255000000000001</v>
      </c>
      <c r="G1252" s="184">
        <v>2.1932999999999998</v>
      </c>
      <c r="H1252" s="184">
        <v>2.7749000000000001</v>
      </c>
      <c r="I1252" s="184">
        <v>2.9563000000000001</v>
      </c>
      <c r="J1252" s="184">
        <v>3.1650999999999998</v>
      </c>
      <c r="K1252" s="184">
        <v>4.1719999999999997</v>
      </c>
      <c r="L1252" s="184">
        <v>3.6545999999999998</v>
      </c>
      <c r="M1252" s="184">
        <v>4.2835000000000001</v>
      </c>
      <c r="N1252" s="184">
        <v>4.3986000000000001</v>
      </c>
      <c r="O1252" s="184">
        <v>7.3277000000000001</v>
      </c>
      <c r="P1252" s="184">
        <v>7.3411</v>
      </c>
      <c r="Q1252" s="184">
        <v>7.7092999999999998</v>
      </c>
      <c r="R1252" s="184">
        <v>7.1877000000000004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1025</v>
      </c>
      <c r="C1253" s="180">
        <v>133926</v>
      </c>
      <c r="D1253" s="183">
        <v>44377</v>
      </c>
      <c r="E1253" s="184">
        <v>15.667400000000001</v>
      </c>
      <c r="F1253" s="184">
        <v>4.8929999999999998</v>
      </c>
      <c r="G1253" s="184">
        <v>1.9575</v>
      </c>
      <c r="H1253" s="184">
        <v>2.4973000000000001</v>
      </c>
      <c r="I1253" s="184">
        <v>2.6652</v>
      </c>
      <c r="J1253" s="184">
        <v>2.8807999999999998</v>
      </c>
      <c r="K1253" s="184">
        <v>3.8841999999999999</v>
      </c>
      <c r="L1253" s="184">
        <v>3.3763000000000001</v>
      </c>
      <c r="M1253" s="184">
        <v>4.0034999999999998</v>
      </c>
      <c r="N1253" s="184">
        <v>4.1181999999999999</v>
      </c>
      <c r="O1253" s="184">
        <v>7.0204000000000004</v>
      </c>
      <c r="P1253" s="184">
        <v>7.0151000000000003</v>
      </c>
      <c r="Q1253" s="184">
        <v>7.3720999999999997</v>
      </c>
      <c r="R1253" s="184">
        <v>6.8845000000000001</v>
      </c>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1026</v>
      </c>
      <c r="C1254" s="180">
        <v>140220</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1027</v>
      </c>
      <c r="C1255" s="180">
        <v>140207</v>
      </c>
      <c r="D1255" s="183"/>
      <c r="E1255" s="184"/>
      <c r="F1255" s="184"/>
      <c r="G1255" s="184"/>
      <c r="H1255" s="184"/>
      <c r="I1255" s="184"/>
      <c r="J1255" s="184"/>
      <c r="K1255" s="184"/>
      <c r="L1255" s="184"/>
      <c r="M1255" s="184"/>
      <c r="N1255" s="184"/>
      <c r="O1255" s="184"/>
      <c r="P1255" s="184"/>
      <c r="Q1255" s="184"/>
      <c r="R1255" s="184"/>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1930</v>
      </c>
      <c r="C1256" s="180">
        <v>113135</v>
      </c>
      <c r="D1256" s="183">
        <v>44377</v>
      </c>
      <c r="E1256" s="184">
        <v>23.779699999999998</v>
      </c>
      <c r="F1256" s="184">
        <v>7.9832999999999998</v>
      </c>
      <c r="G1256" s="184">
        <v>7.4981</v>
      </c>
      <c r="H1256" s="184">
        <v>6.2568000000000001</v>
      </c>
      <c r="I1256" s="184">
        <v>17.9498</v>
      </c>
      <c r="J1256" s="184">
        <v>12.6456</v>
      </c>
      <c r="K1256" s="184">
        <v>9.9204000000000008</v>
      </c>
      <c r="L1256" s="184">
        <v>10.0306</v>
      </c>
      <c r="M1256" s="184">
        <v>12.843299999999999</v>
      </c>
      <c r="N1256" s="184">
        <v>13.2264</v>
      </c>
      <c r="O1256" s="184">
        <v>5.4565000000000001</v>
      </c>
      <c r="P1256" s="184">
        <v>6.7263999999999999</v>
      </c>
      <c r="Q1256" s="184">
        <v>8.2424999999999997</v>
      </c>
      <c r="R1256" s="184">
        <v>4.1390000000000002</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1931</v>
      </c>
      <c r="C1257" s="180">
        <v>118530</v>
      </c>
      <c r="D1257" s="183">
        <v>44377</v>
      </c>
      <c r="E1257" s="184">
        <v>24.422899999999998</v>
      </c>
      <c r="F1257" s="184">
        <v>8.0721000000000007</v>
      </c>
      <c r="G1257" s="184">
        <v>7.5400999999999998</v>
      </c>
      <c r="H1257" s="184">
        <v>6.2630999999999997</v>
      </c>
      <c r="I1257" s="184">
        <v>17.960799999999999</v>
      </c>
      <c r="J1257" s="184">
        <v>12.6469</v>
      </c>
      <c r="K1257" s="184">
        <v>9.9205000000000005</v>
      </c>
      <c r="L1257" s="184">
        <v>10.1843</v>
      </c>
      <c r="M1257" s="184">
        <v>13.082000000000001</v>
      </c>
      <c r="N1257" s="184">
        <v>13.513</v>
      </c>
      <c r="O1257" s="184">
        <v>5.8013000000000003</v>
      </c>
      <c r="P1257" s="184">
        <v>7.0807000000000002</v>
      </c>
      <c r="Q1257" s="184">
        <v>8.2639999999999993</v>
      </c>
      <c r="R1257" s="184">
        <v>4.4625000000000004</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1992</v>
      </c>
      <c r="C1258" s="180">
        <v>100503</v>
      </c>
      <c r="D1258" s="183">
        <v>44377</v>
      </c>
      <c r="E1258" s="184">
        <v>44.112760998512599</v>
      </c>
      <c r="F1258" s="184">
        <v>7.9908999999999999</v>
      </c>
      <c r="G1258" s="184">
        <v>7.5308999999999999</v>
      </c>
      <c r="H1258" s="184">
        <v>6.2847</v>
      </c>
      <c r="I1258" s="184">
        <v>17.9557</v>
      </c>
      <c r="J1258" s="184">
        <v>12.651300000000001</v>
      </c>
      <c r="K1258" s="184">
        <v>9.9208999999999996</v>
      </c>
      <c r="L1258" s="184">
        <v>10.0328</v>
      </c>
      <c r="M1258" s="184">
        <v>12.845000000000001</v>
      </c>
      <c r="N1258" s="184">
        <v>13.227</v>
      </c>
      <c r="O1258" s="184">
        <v>4.2742000000000004</v>
      </c>
      <c r="P1258" s="184">
        <v>5.0415999999999999</v>
      </c>
      <c r="Q1258" s="184">
        <v>7.1786000000000003</v>
      </c>
      <c r="R1258" s="184">
        <v>3.5629</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1993</v>
      </c>
      <c r="C1259" s="180">
        <v>118528</v>
      </c>
      <c r="D1259" s="183">
        <v>44377</v>
      </c>
      <c r="E1259" s="184">
        <v>17.458131191515701</v>
      </c>
      <c r="F1259" s="184">
        <v>8.0411000000000001</v>
      </c>
      <c r="G1259" s="184">
        <v>7.5326000000000004</v>
      </c>
      <c r="H1259" s="184">
        <v>6.2552000000000003</v>
      </c>
      <c r="I1259" s="184">
        <v>17.947099999999999</v>
      </c>
      <c r="J1259" s="184">
        <v>12.6454</v>
      </c>
      <c r="K1259" s="184">
        <v>9.9207000000000001</v>
      </c>
      <c r="L1259" s="184">
        <v>10.1835</v>
      </c>
      <c r="M1259" s="184">
        <v>13.080399999999999</v>
      </c>
      <c r="N1259" s="184">
        <v>13.5131</v>
      </c>
      <c r="O1259" s="184">
        <v>4.6447000000000003</v>
      </c>
      <c r="P1259" s="184">
        <v>5.4241000000000001</v>
      </c>
      <c r="Q1259" s="184">
        <v>6.3258000000000001</v>
      </c>
      <c r="R1259" s="184">
        <v>3.9001999999999999</v>
      </c>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1028</v>
      </c>
      <c r="C1260" s="180">
        <v>147990</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1029</v>
      </c>
      <c r="C1261" s="180">
        <v>147991</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1932</v>
      </c>
      <c r="C1262" s="180">
        <v>148000</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1933</v>
      </c>
      <c r="C1263" s="180">
        <v>147999</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1994</v>
      </c>
      <c r="C1264" s="180">
        <v>147995</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1995</v>
      </c>
      <c r="C1265" s="180">
        <v>147996</v>
      </c>
      <c r="D1265" s="183"/>
      <c r="E1265" s="184"/>
      <c r="F1265" s="184"/>
      <c r="G1265" s="184"/>
      <c r="H1265" s="184"/>
      <c r="I1265" s="184"/>
      <c r="J1265" s="184"/>
      <c r="K1265" s="184"/>
      <c r="L1265" s="184"/>
      <c r="M1265" s="184"/>
      <c r="N1265" s="184"/>
      <c r="O1265" s="184"/>
      <c r="P1265" s="184"/>
      <c r="Q1265" s="184"/>
      <c r="R1265" s="184"/>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1030</v>
      </c>
      <c r="C1266" s="180">
        <v>102452</v>
      </c>
      <c r="D1266" s="183">
        <v>44377</v>
      </c>
      <c r="E1266" s="184">
        <v>45.545499999999997</v>
      </c>
      <c r="F1266" s="184">
        <v>-9.6943000000000001</v>
      </c>
      <c r="G1266" s="184">
        <v>-0.86539999999999995</v>
      </c>
      <c r="H1266" s="184">
        <v>0.65259999999999996</v>
      </c>
      <c r="I1266" s="184">
        <v>4.6047000000000002</v>
      </c>
      <c r="J1266" s="184">
        <v>4.4596</v>
      </c>
      <c r="K1266" s="184">
        <v>4.6738</v>
      </c>
      <c r="L1266" s="184">
        <v>3.5966</v>
      </c>
      <c r="M1266" s="184">
        <v>4.9991000000000003</v>
      </c>
      <c r="N1266" s="184">
        <v>5.6639999999999997</v>
      </c>
      <c r="O1266" s="184">
        <v>7.2049000000000003</v>
      </c>
      <c r="P1266" s="184">
        <v>7.0753000000000004</v>
      </c>
      <c r="Q1266" s="184">
        <v>7.2607999999999997</v>
      </c>
      <c r="R1266" s="184">
        <v>6.9234</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1031</v>
      </c>
      <c r="C1267" s="180">
        <v>118942</v>
      </c>
      <c r="D1267" s="183">
        <v>44377</v>
      </c>
      <c r="E1267" s="184">
        <v>48.212800000000001</v>
      </c>
      <c r="F1267" s="184">
        <v>-9.1580999999999992</v>
      </c>
      <c r="G1267" s="184">
        <v>-0.27250000000000002</v>
      </c>
      <c r="H1267" s="184">
        <v>1.244</v>
      </c>
      <c r="I1267" s="184">
        <v>5.2016</v>
      </c>
      <c r="J1267" s="184">
        <v>5.0609000000000002</v>
      </c>
      <c r="K1267" s="184">
        <v>5.2807000000000004</v>
      </c>
      <c r="L1267" s="184">
        <v>4.2079000000000004</v>
      </c>
      <c r="M1267" s="184">
        <v>5.6231999999999998</v>
      </c>
      <c r="N1267" s="184">
        <v>6.3</v>
      </c>
      <c r="O1267" s="184">
        <v>7.8537999999999997</v>
      </c>
      <c r="P1267" s="184">
        <v>7.7573999999999996</v>
      </c>
      <c r="Q1267" s="184">
        <v>8.2117000000000004</v>
      </c>
      <c r="R1267" s="184">
        <v>7.5659000000000001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1032</v>
      </c>
      <c r="C1268" s="180">
        <v>104344</v>
      </c>
      <c r="D1268" s="183">
        <v>44377</v>
      </c>
      <c r="E1268" s="184">
        <v>16.331099999999999</v>
      </c>
      <c r="F1268" s="184">
        <v>3.7999000000000001</v>
      </c>
      <c r="G1268" s="184">
        <v>2.1015000000000001</v>
      </c>
      <c r="H1268" s="184">
        <v>2.0442</v>
      </c>
      <c r="I1268" s="184">
        <v>2.109</v>
      </c>
      <c r="J1268" s="184">
        <v>2.3755000000000002</v>
      </c>
      <c r="K1268" s="184">
        <v>3.8262999999999998</v>
      </c>
      <c r="L1268" s="184">
        <v>3.0139999999999998</v>
      </c>
      <c r="M1268" s="184">
        <v>3.6147</v>
      </c>
      <c r="N1268" s="184">
        <v>11.915900000000001</v>
      </c>
      <c r="O1268" s="184">
        <v>1.8772</v>
      </c>
      <c r="P1268" s="184">
        <v>3.6987999999999999</v>
      </c>
      <c r="Q1268" s="184">
        <v>3.39</v>
      </c>
      <c r="R1268" s="184">
        <v>4.1946000000000003</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1033</v>
      </c>
      <c r="C1269" s="180">
        <v>120066</v>
      </c>
      <c r="D1269" s="183">
        <v>44377</v>
      </c>
      <c r="E1269" s="184">
        <v>17.398</v>
      </c>
      <c r="F1269" s="184">
        <v>4.6161000000000003</v>
      </c>
      <c r="G1269" s="184">
        <v>2.8963000000000001</v>
      </c>
      <c r="H1269" s="184">
        <v>2.8788</v>
      </c>
      <c r="I1269" s="184">
        <v>2.9253999999999998</v>
      </c>
      <c r="J1269" s="184">
        <v>3.1943000000000001</v>
      </c>
      <c r="K1269" s="184">
        <v>4.6510999999999996</v>
      </c>
      <c r="L1269" s="184">
        <v>3.8475999999999999</v>
      </c>
      <c r="M1269" s="184">
        <v>4.4588999999999999</v>
      </c>
      <c r="N1269" s="184">
        <v>12.837</v>
      </c>
      <c r="O1269" s="184">
        <v>2.7046999999999999</v>
      </c>
      <c r="P1269" s="184">
        <v>4.5430999999999999</v>
      </c>
      <c r="Q1269" s="184">
        <v>6.4424000000000001</v>
      </c>
      <c r="R1269" s="184">
        <v>5.0460000000000003</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1034</v>
      </c>
      <c r="C1270" s="180">
        <v>101619</v>
      </c>
      <c r="D1270" s="183">
        <v>44377</v>
      </c>
      <c r="E1270" s="184">
        <v>421.64909999999998</v>
      </c>
      <c r="F1270" s="184">
        <v>-5.4440999999999997</v>
      </c>
      <c r="G1270" s="184">
        <v>-1.5872999999999999</v>
      </c>
      <c r="H1270" s="184">
        <v>2.8260000000000001</v>
      </c>
      <c r="I1270" s="184">
        <v>6.3277999999999999</v>
      </c>
      <c r="J1270" s="184">
        <v>5.0854999999999997</v>
      </c>
      <c r="K1270" s="184">
        <v>5.1627999999999998</v>
      </c>
      <c r="L1270" s="184">
        <v>3.5806</v>
      </c>
      <c r="M1270" s="184">
        <v>5.1992000000000003</v>
      </c>
      <c r="N1270" s="184">
        <v>5.6849999999999996</v>
      </c>
      <c r="O1270" s="184">
        <v>7.7020999999999997</v>
      </c>
      <c r="P1270" s="184">
        <v>7.6031000000000004</v>
      </c>
      <c r="Q1270" s="184">
        <v>7.9680999999999997</v>
      </c>
      <c r="R1270" s="184">
        <v>7.3795000000000002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1035</v>
      </c>
      <c r="C1271" s="180">
        <v>120398</v>
      </c>
      <c r="D1271" s="183">
        <v>44377</v>
      </c>
      <c r="E1271" s="184">
        <v>425.5018</v>
      </c>
      <c r="F1271" s="184">
        <v>-5.3348000000000004</v>
      </c>
      <c r="G1271" s="184">
        <v>-1.4769000000000001</v>
      </c>
      <c r="H1271" s="184">
        <v>2.9365999999999999</v>
      </c>
      <c r="I1271" s="184">
        <v>6.4378000000000002</v>
      </c>
      <c r="J1271" s="184">
        <v>5.1961000000000004</v>
      </c>
      <c r="K1271" s="184">
        <v>5.2743000000000002</v>
      </c>
      <c r="L1271" s="184">
        <v>3.6926999999999999</v>
      </c>
      <c r="M1271" s="184">
        <v>5.3135000000000003</v>
      </c>
      <c r="N1271" s="184">
        <v>5.8013000000000003</v>
      </c>
      <c r="O1271" s="184">
        <v>7.8257000000000003</v>
      </c>
      <c r="P1271" s="184">
        <v>7.7347000000000001</v>
      </c>
      <c r="Q1271" s="184">
        <v>8.3941999999999997</v>
      </c>
      <c r="R1271" s="184">
        <v>7.4867999999999997</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1036</v>
      </c>
      <c r="C1272" s="180">
        <v>118371</v>
      </c>
      <c r="D1272" s="183">
        <v>44377</v>
      </c>
      <c r="E1272" s="184">
        <v>30.959499999999998</v>
      </c>
      <c r="F1272" s="184">
        <v>0.58950000000000002</v>
      </c>
      <c r="G1272" s="184">
        <v>2.2879</v>
      </c>
      <c r="H1272" s="184">
        <v>1.9713000000000001</v>
      </c>
      <c r="I1272" s="184">
        <v>2.2082000000000002</v>
      </c>
      <c r="J1272" s="184">
        <v>2.8403999999999998</v>
      </c>
      <c r="K1272" s="184">
        <v>4.1553000000000004</v>
      </c>
      <c r="L1272" s="184">
        <v>3.6278999999999999</v>
      </c>
      <c r="M1272" s="184">
        <v>4.1829000000000001</v>
      </c>
      <c r="N1272" s="184">
        <v>4.3525</v>
      </c>
      <c r="O1272" s="184">
        <v>7.2279999999999998</v>
      </c>
      <c r="P1272" s="184">
        <v>7.3051000000000004</v>
      </c>
      <c r="Q1272" s="184">
        <v>8.1076999999999995</v>
      </c>
      <c r="R1272" s="184">
        <v>6.5956000000000001</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1037</v>
      </c>
      <c r="C1273" s="180">
        <v>108632</v>
      </c>
      <c r="D1273" s="183">
        <v>44377</v>
      </c>
      <c r="E1273" s="184">
        <v>30.526</v>
      </c>
      <c r="F1273" s="184">
        <v>0.35870000000000002</v>
      </c>
      <c r="G1273" s="184">
        <v>2.0811000000000002</v>
      </c>
      <c r="H1273" s="184">
        <v>1.76</v>
      </c>
      <c r="I1273" s="184">
        <v>1.9830000000000001</v>
      </c>
      <c r="J1273" s="184">
        <v>2.6259000000000001</v>
      </c>
      <c r="K1273" s="184">
        <v>3.9430000000000001</v>
      </c>
      <c r="L1273" s="184">
        <v>3.415</v>
      </c>
      <c r="M1273" s="184">
        <v>3.9626000000000001</v>
      </c>
      <c r="N1273" s="184">
        <v>4.1277999999999997</v>
      </c>
      <c r="O1273" s="184">
        <v>6.9950999999999999</v>
      </c>
      <c r="P1273" s="184">
        <v>7.0936000000000003</v>
      </c>
      <c r="Q1273" s="184">
        <v>7.4854000000000003</v>
      </c>
      <c r="R1273" s="184">
        <v>6.3666</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1038</v>
      </c>
      <c r="C1274" s="180">
        <v>104726</v>
      </c>
      <c r="D1274" s="183">
        <v>44377</v>
      </c>
      <c r="E1274" s="184">
        <v>2993.8769000000002</v>
      </c>
      <c r="F1274" s="184">
        <v>4.9858000000000002</v>
      </c>
      <c r="G1274" s="184">
        <v>2.5954999999999999</v>
      </c>
      <c r="H1274" s="184">
        <v>2.6352000000000002</v>
      </c>
      <c r="I1274" s="184">
        <v>2.9119999999999999</v>
      </c>
      <c r="J1274" s="184">
        <v>2.9239000000000002</v>
      </c>
      <c r="K1274" s="184">
        <v>4.0167999999999999</v>
      </c>
      <c r="L1274" s="184">
        <v>3.5087999999999999</v>
      </c>
      <c r="M1274" s="184">
        <v>4.0721999999999996</v>
      </c>
      <c r="N1274" s="184">
        <v>4.3879000000000001</v>
      </c>
      <c r="O1274" s="184">
        <v>7.2247000000000003</v>
      </c>
      <c r="P1274" s="184">
        <v>7.0746000000000002</v>
      </c>
      <c r="Q1274" s="184">
        <v>7.8783000000000003</v>
      </c>
      <c r="R1274" s="184">
        <v>6.6040000000000001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1039</v>
      </c>
      <c r="C1275" s="180">
        <v>120570</v>
      </c>
      <c r="D1275" s="183">
        <v>44377</v>
      </c>
      <c r="E1275" s="184">
        <v>3083.6367</v>
      </c>
      <c r="F1275" s="184">
        <v>5.3166000000000002</v>
      </c>
      <c r="G1275" s="184">
        <v>2.9258000000000002</v>
      </c>
      <c r="H1275" s="184">
        <v>2.9655999999999998</v>
      </c>
      <c r="I1275" s="184">
        <v>3.2425000000000002</v>
      </c>
      <c r="J1275" s="184">
        <v>3.2549999999999999</v>
      </c>
      <c r="K1275" s="184">
        <v>4.3502999999999998</v>
      </c>
      <c r="L1275" s="184">
        <v>3.8448000000000002</v>
      </c>
      <c r="M1275" s="184">
        <v>4.4131999999999998</v>
      </c>
      <c r="N1275" s="184">
        <v>4.7308000000000003</v>
      </c>
      <c r="O1275" s="184">
        <v>7.5564</v>
      </c>
      <c r="P1275" s="184">
        <v>7.4619999999999997</v>
      </c>
      <c r="Q1275" s="184">
        <v>8.1121999999999996</v>
      </c>
      <c r="R1275" s="184">
        <v>6.9386999999999999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1040</v>
      </c>
      <c r="C1276" s="180">
        <v>143607</v>
      </c>
      <c r="D1276" s="183">
        <v>44377</v>
      </c>
      <c r="E1276" s="184">
        <v>29.437899999999999</v>
      </c>
      <c r="F1276" s="184">
        <v>4.5881999999999996</v>
      </c>
      <c r="G1276" s="184">
        <v>2.3814000000000002</v>
      </c>
      <c r="H1276" s="184">
        <v>2.5518999999999998</v>
      </c>
      <c r="I1276" s="184">
        <v>2.6063999999999998</v>
      </c>
      <c r="J1276" s="184">
        <v>2.5381999999999998</v>
      </c>
      <c r="K1276" s="184">
        <v>3.4611999999999998</v>
      </c>
      <c r="L1276" s="184">
        <v>2.8712</v>
      </c>
      <c r="M1276" s="184">
        <v>3.4418000000000002</v>
      </c>
      <c r="N1276" s="184">
        <v>24.2011</v>
      </c>
      <c r="O1276" s="184">
        <v>5.4889000000000001</v>
      </c>
      <c r="P1276" s="184">
        <v>6.1124000000000001</v>
      </c>
      <c r="Q1276" s="184">
        <v>7.5853999999999999</v>
      </c>
      <c r="R1276" s="184">
        <v>10.591200000000001</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1041</v>
      </c>
      <c r="C1277" s="180">
        <v>143612</v>
      </c>
      <c r="D1277" s="183">
        <v>44377</v>
      </c>
      <c r="E1277" s="184">
        <v>29.734000000000002</v>
      </c>
      <c r="F1277" s="184">
        <v>5.0336999999999996</v>
      </c>
      <c r="G1277" s="184">
        <v>2.7016</v>
      </c>
      <c r="H1277" s="184">
        <v>2.8776000000000002</v>
      </c>
      <c r="I1277" s="184">
        <v>2.9142999999999999</v>
      </c>
      <c r="J1277" s="184">
        <v>2.8418000000000001</v>
      </c>
      <c r="K1277" s="184">
        <v>3.7646999999999999</v>
      </c>
      <c r="L1277" s="184">
        <v>3.1757</v>
      </c>
      <c r="M1277" s="184">
        <v>3.6815000000000002</v>
      </c>
      <c r="N1277" s="184">
        <v>24.4496</v>
      </c>
      <c r="O1277" s="184">
        <v>5.6304999999999996</v>
      </c>
      <c r="P1277" s="184">
        <v>6.2502000000000004</v>
      </c>
      <c r="Q1277" s="184">
        <v>7.3418000000000001</v>
      </c>
      <c r="R1277" s="184">
        <v>10.757300000000001</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1042</v>
      </c>
      <c r="C1278" s="180">
        <v>133805</v>
      </c>
      <c r="D1278" s="183">
        <v>44377</v>
      </c>
      <c r="E1278" s="184">
        <v>2656.1925000000001</v>
      </c>
      <c r="F1278" s="184">
        <v>1.1392</v>
      </c>
      <c r="G1278" s="184">
        <v>0.31909999999999999</v>
      </c>
      <c r="H1278" s="184">
        <v>1.0255000000000001</v>
      </c>
      <c r="I1278" s="184">
        <v>2.4843000000000002</v>
      </c>
      <c r="J1278" s="184">
        <v>2.7964000000000002</v>
      </c>
      <c r="K1278" s="184">
        <v>4.3714000000000004</v>
      </c>
      <c r="L1278" s="184">
        <v>3.2726000000000002</v>
      </c>
      <c r="M1278" s="184">
        <v>4.2152000000000003</v>
      </c>
      <c r="N1278" s="184">
        <v>4.8056000000000001</v>
      </c>
      <c r="O1278" s="184">
        <v>7.2521000000000004</v>
      </c>
      <c r="P1278" s="184">
        <v>7.3789999999999996</v>
      </c>
      <c r="Q1278" s="184">
        <v>7.6060999999999996</v>
      </c>
      <c r="R1278" s="184">
        <v>7.0521000000000003</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1043</v>
      </c>
      <c r="C1279" s="180">
        <v>133810</v>
      </c>
      <c r="D1279" s="183">
        <v>44377</v>
      </c>
      <c r="E1279" s="184">
        <v>2808.9105</v>
      </c>
      <c r="F1279" s="184">
        <v>1.9207000000000001</v>
      </c>
      <c r="G1279" s="184">
        <v>1.0958000000000001</v>
      </c>
      <c r="H1279" s="184">
        <v>1.8</v>
      </c>
      <c r="I1279" s="184">
        <v>3.2656000000000001</v>
      </c>
      <c r="J1279" s="184">
        <v>3.5815000000000001</v>
      </c>
      <c r="K1279" s="184">
        <v>5.1692</v>
      </c>
      <c r="L1279" s="184">
        <v>4.0701999999999998</v>
      </c>
      <c r="M1279" s="184">
        <v>5.0202999999999998</v>
      </c>
      <c r="N1279" s="184">
        <v>5.6167999999999996</v>
      </c>
      <c r="O1279" s="184">
        <v>8.0648</v>
      </c>
      <c r="P1279" s="184">
        <v>8.1882000000000001</v>
      </c>
      <c r="Q1279" s="184">
        <v>8.5827000000000009</v>
      </c>
      <c r="R1279" s="184">
        <v>7.8682999999999996</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1044</v>
      </c>
      <c r="C1280" s="180">
        <v>119809</v>
      </c>
      <c r="D1280" s="183">
        <v>44377</v>
      </c>
      <c r="E1280" s="184">
        <v>23.127800000000001</v>
      </c>
      <c r="F1280" s="184">
        <v>4.1036999999999999</v>
      </c>
      <c r="G1280" s="184">
        <v>2.5259999999999998</v>
      </c>
      <c r="H1280" s="184">
        <v>2.3231999999999999</v>
      </c>
      <c r="I1280" s="184">
        <v>2.6631</v>
      </c>
      <c r="J1280" s="184">
        <v>3.05</v>
      </c>
      <c r="K1280" s="184">
        <v>4.3301999999999996</v>
      </c>
      <c r="L1280" s="184">
        <v>4.0480999999999998</v>
      </c>
      <c r="M1280" s="184">
        <v>4.8480999999999996</v>
      </c>
      <c r="N1280" s="184">
        <v>7.3017000000000003</v>
      </c>
      <c r="O1280" s="184">
        <v>6.4147999999999996</v>
      </c>
      <c r="P1280" s="184">
        <v>7.2572000000000001</v>
      </c>
      <c r="Q1280" s="184">
        <v>8.0607000000000006</v>
      </c>
      <c r="R1280" s="184">
        <v>6.7012</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1045</v>
      </c>
      <c r="C1281" s="180">
        <v>118133</v>
      </c>
      <c r="D1281" s="183">
        <v>44377</v>
      </c>
      <c r="E1281" s="184">
        <v>22.375299999999999</v>
      </c>
      <c r="F1281" s="184">
        <v>3.5891000000000002</v>
      </c>
      <c r="G1281" s="184">
        <v>1.8928</v>
      </c>
      <c r="H1281" s="184">
        <v>1.6783999999999999</v>
      </c>
      <c r="I1281" s="184">
        <v>2.0173000000000001</v>
      </c>
      <c r="J1281" s="184">
        <v>2.3976999999999999</v>
      </c>
      <c r="K1281" s="184">
        <v>3.6739000000000002</v>
      </c>
      <c r="L1281" s="184">
        <v>3.3860000000000001</v>
      </c>
      <c r="M1281" s="184">
        <v>4.1760000000000002</v>
      </c>
      <c r="N1281" s="184">
        <v>6.6130000000000004</v>
      </c>
      <c r="O1281" s="184">
        <v>5.8398000000000003</v>
      </c>
      <c r="P1281" s="184">
        <v>6.7450999999999999</v>
      </c>
      <c r="Q1281" s="184">
        <v>7.9108999999999998</v>
      </c>
      <c r="R1281" s="184">
        <v>6.0904999999999996</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1046</v>
      </c>
      <c r="C1282" s="180">
        <v>101830</v>
      </c>
      <c r="D1282" s="183">
        <v>44377</v>
      </c>
      <c r="E1282" s="184">
        <v>31.623899999999999</v>
      </c>
      <c r="F1282" s="184">
        <v>2.0777000000000001</v>
      </c>
      <c r="G1282" s="184">
        <v>1.5931</v>
      </c>
      <c r="H1282" s="184">
        <v>1.3689</v>
      </c>
      <c r="I1282" s="184">
        <v>2.2113</v>
      </c>
      <c r="J1282" s="184">
        <v>2.4994000000000001</v>
      </c>
      <c r="K1282" s="184">
        <v>3.4739</v>
      </c>
      <c r="L1282" s="184">
        <v>4.1993999999999998</v>
      </c>
      <c r="M1282" s="184">
        <v>4.4600999999999997</v>
      </c>
      <c r="N1282" s="184">
        <v>5.4695999999999998</v>
      </c>
      <c r="O1282" s="184">
        <v>5.4837999999999996</v>
      </c>
      <c r="P1282" s="184">
        <v>6.1007999999999996</v>
      </c>
      <c r="Q1282" s="184">
        <v>6.5731999999999999</v>
      </c>
      <c r="R1282" s="184">
        <v>6.51</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1047</v>
      </c>
      <c r="C1283" s="180">
        <v>120315</v>
      </c>
      <c r="D1283" s="183">
        <v>44377</v>
      </c>
      <c r="E1283" s="184">
        <v>33.450299999999999</v>
      </c>
      <c r="F1283" s="184">
        <v>2.6190000000000002</v>
      </c>
      <c r="G1283" s="184">
        <v>2.1175000000000002</v>
      </c>
      <c r="H1283" s="184">
        <v>1.9024000000000001</v>
      </c>
      <c r="I1283" s="184">
        <v>2.7464</v>
      </c>
      <c r="J1283" s="184">
        <v>3.0405000000000002</v>
      </c>
      <c r="K1283" s="184">
        <v>4.0206999999999997</v>
      </c>
      <c r="L1283" s="184">
        <v>4.7484999999999999</v>
      </c>
      <c r="M1283" s="184">
        <v>5.0170000000000003</v>
      </c>
      <c r="N1283" s="184">
        <v>6.0423</v>
      </c>
      <c r="O1283" s="184">
        <v>6.0321999999999996</v>
      </c>
      <c r="P1283" s="184">
        <v>6.7154999999999996</v>
      </c>
      <c r="Q1283" s="184">
        <v>7.6451000000000002</v>
      </c>
      <c r="R1283" s="184">
        <v>7.0731000000000002</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1048</v>
      </c>
      <c r="C1284" s="180">
        <v>140613</v>
      </c>
      <c r="D1284" s="183">
        <v>44377</v>
      </c>
      <c r="E1284" s="184">
        <v>1358.3912</v>
      </c>
      <c r="F1284" s="184">
        <v>0.72550000000000003</v>
      </c>
      <c r="G1284" s="184">
        <v>2.1507999999999998</v>
      </c>
      <c r="H1284" s="184">
        <v>1.8169999999999999</v>
      </c>
      <c r="I1284" s="184">
        <v>2.3654000000000002</v>
      </c>
      <c r="J1284" s="184">
        <v>2.9834999999999998</v>
      </c>
      <c r="K1284" s="184">
        <v>4.4848999999999997</v>
      </c>
      <c r="L1284" s="184">
        <v>3.9159000000000002</v>
      </c>
      <c r="M1284" s="184">
        <v>4.4973999999999998</v>
      </c>
      <c r="N1284" s="184">
        <v>4.8231999999999999</v>
      </c>
      <c r="O1284" s="184">
        <v>7.3383000000000003</v>
      </c>
      <c r="P1284" s="184"/>
      <c r="Q1284" s="184">
        <v>7.2561999999999998</v>
      </c>
      <c r="R1284" s="184">
        <v>6.7027000000000001</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1049</v>
      </c>
      <c r="C1285" s="180">
        <v>140620</v>
      </c>
      <c r="D1285" s="183">
        <v>44377</v>
      </c>
      <c r="E1285" s="184">
        <v>1307.0607</v>
      </c>
      <c r="F1285" s="184">
        <v>-7.2599999999999998E-2</v>
      </c>
      <c r="G1285" s="184">
        <v>1.3502000000000001</v>
      </c>
      <c r="H1285" s="184">
        <v>1.0166999999999999</v>
      </c>
      <c r="I1285" s="184">
        <v>1.5648</v>
      </c>
      <c r="J1285" s="184">
        <v>2.1814</v>
      </c>
      <c r="K1285" s="184">
        <v>3.6655000000000002</v>
      </c>
      <c r="L1285" s="184">
        <v>3.0859999999999999</v>
      </c>
      <c r="M1285" s="184">
        <v>3.6555</v>
      </c>
      <c r="N1285" s="184">
        <v>3.9698000000000002</v>
      </c>
      <c r="O1285" s="184">
        <v>6.4499000000000004</v>
      </c>
      <c r="P1285" s="184"/>
      <c r="Q1285" s="184">
        <v>6.3155000000000001</v>
      </c>
      <c r="R1285" s="184">
        <v>5.8369999999999997</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1050</v>
      </c>
      <c r="C1286" s="180">
        <v>118840</v>
      </c>
      <c r="D1286" s="183">
        <v>44377</v>
      </c>
      <c r="E1286" s="184">
        <v>1909.5514000000001</v>
      </c>
      <c r="F1286" s="184">
        <v>-0.50270000000000004</v>
      </c>
      <c r="G1286" s="184">
        <v>2.1991999999999998</v>
      </c>
      <c r="H1286" s="184">
        <v>1.9791000000000001</v>
      </c>
      <c r="I1286" s="184">
        <v>2.3477000000000001</v>
      </c>
      <c r="J1286" s="184">
        <v>2.8003999999999998</v>
      </c>
      <c r="K1286" s="184">
        <v>4.1596000000000002</v>
      </c>
      <c r="L1286" s="184">
        <v>3.5996999999999999</v>
      </c>
      <c r="M1286" s="184">
        <v>4.3243999999999998</v>
      </c>
      <c r="N1286" s="184">
        <v>5.1912000000000003</v>
      </c>
      <c r="O1286" s="184">
        <v>6.5056000000000003</v>
      </c>
      <c r="P1286" s="184">
        <v>6.6433</v>
      </c>
      <c r="Q1286" s="184">
        <v>7.3543000000000003</v>
      </c>
      <c r="R1286" s="184">
        <v>6.2920999999999996</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1051</v>
      </c>
      <c r="C1287" s="180">
        <v>107705</v>
      </c>
      <c r="D1287" s="183">
        <v>44377</v>
      </c>
      <c r="E1287" s="184">
        <v>1797.8748000000001</v>
      </c>
      <c r="F1287" s="184">
        <v>-1.149</v>
      </c>
      <c r="G1287" s="184">
        <v>1.5538000000000001</v>
      </c>
      <c r="H1287" s="184">
        <v>1.3335999999999999</v>
      </c>
      <c r="I1287" s="184">
        <v>1.7061999999999999</v>
      </c>
      <c r="J1287" s="184">
        <v>2.1545999999999998</v>
      </c>
      <c r="K1287" s="184">
        <v>3.5070000000000001</v>
      </c>
      <c r="L1287" s="184">
        <v>2.9405999999999999</v>
      </c>
      <c r="M1287" s="184">
        <v>3.6614</v>
      </c>
      <c r="N1287" s="184">
        <v>4.5277000000000003</v>
      </c>
      <c r="O1287" s="184">
        <v>5.8227000000000002</v>
      </c>
      <c r="P1287" s="184">
        <v>5.9372999999999996</v>
      </c>
      <c r="Q1287" s="184">
        <v>4.4992999999999999</v>
      </c>
      <c r="R1287" s="184">
        <v>5.6300999999999997</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1052</v>
      </c>
      <c r="C1288" s="180">
        <v>111753</v>
      </c>
      <c r="D1288" s="183">
        <v>44377</v>
      </c>
      <c r="E1288" s="184">
        <v>2958.1486</v>
      </c>
      <c r="F1288" s="184">
        <v>5.0880000000000001</v>
      </c>
      <c r="G1288" s="184">
        <v>0.96630000000000005</v>
      </c>
      <c r="H1288" s="184">
        <v>0.99209999999999998</v>
      </c>
      <c r="I1288" s="184">
        <v>1.7971999999999999</v>
      </c>
      <c r="J1288" s="184">
        <v>3.1703999999999999</v>
      </c>
      <c r="K1288" s="184">
        <v>4.9222000000000001</v>
      </c>
      <c r="L1288" s="184">
        <v>4.2706</v>
      </c>
      <c r="M1288" s="184">
        <v>4.9085000000000001</v>
      </c>
      <c r="N1288" s="184">
        <v>5.2968999999999999</v>
      </c>
      <c r="O1288" s="184">
        <v>6.8167999999999997</v>
      </c>
      <c r="P1288" s="184">
        <v>6.9157999999999999</v>
      </c>
      <c r="Q1288" s="184">
        <v>7.8849</v>
      </c>
      <c r="R1288" s="184">
        <v>7.0335000000000001</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1053</v>
      </c>
      <c r="C1289" s="180">
        <v>118709</v>
      </c>
      <c r="D1289" s="183">
        <v>44377</v>
      </c>
      <c r="E1289" s="184">
        <v>3061.0574000000001</v>
      </c>
      <c r="F1289" s="184">
        <v>5.7793000000000001</v>
      </c>
      <c r="G1289" s="184">
        <v>1.6566000000000001</v>
      </c>
      <c r="H1289" s="184">
        <v>1.6827000000000001</v>
      </c>
      <c r="I1289" s="184">
        <v>2.4883999999999999</v>
      </c>
      <c r="J1289" s="184">
        <v>3.8628999999999998</v>
      </c>
      <c r="K1289" s="184">
        <v>5.6215999999999999</v>
      </c>
      <c r="L1289" s="184">
        <v>4.9767999999999999</v>
      </c>
      <c r="M1289" s="184">
        <v>5.6257000000000001</v>
      </c>
      <c r="N1289" s="184">
        <v>6.0279999999999996</v>
      </c>
      <c r="O1289" s="184">
        <v>7.3571999999999997</v>
      </c>
      <c r="P1289" s="184">
        <v>7.3776000000000002</v>
      </c>
      <c r="Q1289" s="184">
        <v>8.1700999999999997</v>
      </c>
      <c r="R1289" s="184">
        <v>7.6790000000000003</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1054</v>
      </c>
      <c r="C1290" s="180">
        <v>138423</v>
      </c>
      <c r="D1290" s="183">
        <v>44377</v>
      </c>
      <c r="E1290" s="184">
        <v>23.544599999999999</v>
      </c>
      <c r="F1290" s="184">
        <v>4.6513</v>
      </c>
      <c r="G1290" s="184">
        <v>2.0468999999999999</v>
      </c>
      <c r="H1290" s="184">
        <v>1.9053</v>
      </c>
      <c r="I1290" s="184">
        <v>1.9393</v>
      </c>
      <c r="J1290" s="184">
        <v>1.9436</v>
      </c>
      <c r="K1290" s="184">
        <v>3.6785999999999999</v>
      </c>
      <c r="L1290" s="184">
        <v>3.4615999999999998</v>
      </c>
      <c r="M1290" s="184">
        <v>4.1131000000000002</v>
      </c>
      <c r="N1290" s="184">
        <v>2.0819999999999999</v>
      </c>
      <c r="O1290" s="184">
        <v>-0.69369999999999998</v>
      </c>
      <c r="P1290" s="184">
        <v>2.4590000000000001</v>
      </c>
      <c r="Q1290" s="184">
        <v>6.2922000000000002</v>
      </c>
      <c r="R1290" s="184">
        <v>4.3906000000000001</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1055</v>
      </c>
      <c r="C1291" s="180">
        <v>138443</v>
      </c>
      <c r="D1291" s="183">
        <v>44377</v>
      </c>
      <c r="E1291" s="184">
        <v>24.806699999999999</v>
      </c>
      <c r="F1291" s="184">
        <v>5.2976999999999999</v>
      </c>
      <c r="G1291" s="184">
        <v>2.7378</v>
      </c>
      <c r="H1291" s="184">
        <v>2.5867</v>
      </c>
      <c r="I1291" s="184">
        <v>2.6301000000000001</v>
      </c>
      <c r="J1291" s="184">
        <v>2.6324000000000001</v>
      </c>
      <c r="K1291" s="184">
        <v>4.3738999999999999</v>
      </c>
      <c r="L1291" s="184">
        <v>4.1590999999999996</v>
      </c>
      <c r="M1291" s="184">
        <v>4.8230000000000004</v>
      </c>
      <c r="N1291" s="184">
        <v>2.7886000000000002</v>
      </c>
      <c r="O1291" s="184">
        <v>1.7299999999999999E-2</v>
      </c>
      <c r="P1291" s="184">
        <v>3.1391</v>
      </c>
      <c r="Q1291" s="184">
        <v>5.8402000000000003</v>
      </c>
      <c r="R1291" s="184">
        <v>5.1444000000000001</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1056</v>
      </c>
      <c r="C1292" s="180">
        <v>102722</v>
      </c>
      <c r="D1292" s="183">
        <v>44377</v>
      </c>
      <c r="E1292" s="184">
        <v>2756.0129999999999</v>
      </c>
      <c r="F1292" s="184">
        <v>2.1072000000000002</v>
      </c>
      <c r="G1292" s="184">
        <v>2.0099</v>
      </c>
      <c r="H1292" s="184">
        <v>1.9426000000000001</v>
      </c>
      <c r="I1292" s="184">
        <v>2.5459999999999998</v>
      </c>
      <c r="J1292" s="184">
        <v>2.8260000000000001</v>
      </c>
      <c r="K1292" s="184">
        <v>3.7061000000000002</v>
      </c>
      <c r="L1292" s="184">
        <v>3.4110999999999998</v>
      </c>
      <c r="M1292" s="184">
        <v>3.7363</v>
      </c>
      <c r="N1292" s="184">
        <v>9.4207999999999998</v>
      </c>
      <c r="O1292" s="184">
        <v>-0.63200000000000001</v>
      </c>
      <c r="P1292" s="184">
        <v>2.532</v>
      </c>
      <c r="Q1292" s="184">
        <v>6.2191999999999998</v>
      </c>
      <c r="R1292" s="184">
        <v>5.0986000000000002</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1057</v>
      </c>
      <c r="C1293" s="180">
        <v>119448</v>
      </c>
      <c r="D1293" s="183">
        <v>44377</v>
      </c>
      <c r="E1293" s="184">
        <v>2874.9697000000001</v>
      </c>
      <c r="F1293" s="184">
        <v>2.4161999999999999</v>
      </c>
      <c r="G1293" s="184">
        <v>2.3197000000000001</v>
      </c>
      <c r="H1293" s="184">
        <v>2.2526999999999999</v>
      </c>
      <c r="I1293" s="184">
        <v>2.8435999999999999</v>
      </c>
      <c r="J1293" s="184">
        <v>3.1314000000000002</v>
      </c>
      <c r="K1293" s="184">
        <v>4.0301</v>
      </c>
      <c r="L1293" s="184">
        <v>3.7593000000000001</v>
      </c>
      <c r="M1293" s="184">
        <v>4.0842999999999998</v>
      </c>
      <c r="N1293" s="184">
        <v>9.7757000000000005</v>
      </c>
      <c r="O1293" s="184">
        <v>-0.3503</v>
      </c>
      <c r="P1293" s="184">
        <v>2.8731</v>
      </c>
      <c r="Q1293" s="184">
        <v>5.4955999999999996</v>
      </c>
      <c r="R1293" s="184">
        <v>5.3525</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1058</v>
      </c>
      <c r="C1294" s="180">
        <v>106212</v>
      </c>
      <c r="D1294" s="183">
        <v>44377</v>
      </c>
      <c r="E1294" s="184">
        <v>2774.7482</v>
      </c>
      <c r="F1294" s="184">
        <v>-1.32E-2</v>
      </c>
      <c r="G1294" s="184">
        <v>1.2088000000000001</v>
      </c>
      <c r="H1294" s="184">
        <v>1.9429000000000001</v>
      </c>
      <c r="I1294" s="184">
        <v>2.7145000000000001</v>
      </c>
      <c r="J1294" s="184">
        <v>3.1095999999999999</v>
      </c>
      <c r="K1294" s="184">
        <v>3.6417999999999999</v>
      </c>
      <c r="L1294" s="184">
        <v>3.0430000000000001</v>
      </c>
      <c r="M1294" s="184">
        <v>3.7774000000000001</v>
      </c>
      <c r="N1294" s="184">
        <v>3.9638</v>
      </c>
      <c r="O1294" s="184">
        <v>6.8323</v>
      </c>
      <c r="P1294" s="184">
        <v>6.9173</v>
      </c>
      <c r="Q1294" s="184">
        <v>7.5959000000000003</v>
      </c>
      <c r="R1294" s="184">
        <v>6.1708999999999996</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1059</v>
      </c>
      <c r="C1295" s="180">
        <v>119812</v>
      </c>
      <c r="D1295" s="183">
        <v>44377</v>
      </c>
      <c r="E1295" s="184">
        <v>2824.3573999999999</v>
      </c>
      <c r="F1295" s="184">
        <v>0.53369999999999995</v>
      </c>
      <c r="G1295" s="184">
        <v>1.7536</v>
      </c>
      <c r="H1295" s="184">
        <v>2.4870999999999999</v>
      </c>
      <c r="I1295" s="184">
        <v>3.2582</v>
      </c>
      <c r="J1295" s="184">
        <v>3.6493000000000002</v>
      </c>
      <c r="K1295" s="184">
        <v>4.1924000000000001</v>
      </c>
      <c r="L1295" s="184">
        <v>3.5424000000000002</v>
      </c>
      <c r="M1295" s="184">
        <v>4.3375000000000004</v>
      </c>
      <c r="N1295" s="184">
        <v>4.5609000000000002</v>
      </c>
      <c r="O1295" s="184">
        <v>7.2941000000000003</v>
      </c>
      <c r="P1295" s="184">
        <v>7.2370000000000001</v>
      </c>
      <c r="Q1295" s="184">
        <v>7.9414999999999996</v>
      </c>
      <c r="R1295" s="184">
        <v>6.7785000000000002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1060</v>
      </c>
      <c r="C1296" s="180">
        <v>119680</v>
      </c>
      <c r="D1296" s="183">
        <v>44377</v>
      </c>
      <c r="E1296" s="184">
        <v>27.372199999999999</v>
      </c>
      <c r="F1296" s="184">
        <v>0.80010000000000003</v>
      </c>
      <c r="G1296" s="184">
        <v>2.6678999999999999</v>
      </c>
      <c r="H1296" s="184">
        <v>2.7063999999999999</v>
      </c>
      <c r="I1296" s="184">
        <v>2.5360999999999998</v>
      </c>
      <c r="J1296" s="184">
        <v>2.8805000000000001</v>
      </c>
      <c r="K1296" s="184">
        <v>3.9155000000000002</v>
      </c>
      <c r="L1296" s="184">
        <v>3.6966000000000001</v>
      </c>
      <c r="M1296" s="184">
        <v>4.0583999999999998</v>
      </c>
      <c r="N1296" s="184">
        <v>4.2647000000000004</v>
      </c>
      <c r="O1296" s="184">
        <v>3.4312</v>
      </c>
      <c r="P1296" s="184">
        <v>5.0382999999999996</v>
      </c>
      <c r="Q1296" s="184">
        <v>6.8034999999999997</v>
      </c>
      <c r="R1296" s="184">
        <v>4.0111999999999997</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1061</v>
      </c>
      <c r="C1297" s="180">
        <v>105563</v>
      </c>
      <c r="D1297" s="183">
        <v>44377</v>
      </c>
      <c r="E1297" s="184">
        <v>26.172699999999999</v>
      </c>
      <c r="F1297" s="184">
        <v>0.13950000000000001</v>
      </c>
      <c r="G1297" s="184">
        <v>1.9807999999999999</v>
      </c>
      <c r="H1297" s="184">
        <v>2.0329000000000002</v>
      </c>
      <c r="I1297" s="184">
        <v>1.8541000000000001</v>
      </c>
      <c r="J1297" s="184">
        <v>2.1934</v>
      </c>
      <c r="K1297" s="184">
        <v>3.2183000000000002</v>
      </c>
      <c r="L1297" s="184">
        <v>2.9428000000000001</v>
      </c>
      <c r="M1297" s="184">
        <v>3.3776000000000002</v>
      </c>
      <c r="N1297" s="184">
        <v>3.6185999999999998</v>
      </c>
      <c r="O1297" s="184">
        <v>2.8664999999999998</v>
      </c>
      <c r="P1297" s="184">
        <v>4.4196</v>
      </c>
      <c r="Q1297" s="184">
        <v>7.0118</v>
      </c>
      <c r="R1297" s="184">
        <v>3.4565000000000001</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1062</v>
      </c>
      <c r="C1298" s="180">
        <v>103159</v>
      </c>
      <c r="D1298" s="183">
        <v>44377</v>
      </c>
      <c r="E1298" s="184">
        <v>3105.7633999999998</v>
      </c>
      <c r="F1298" s="184">
        <v>4.5369999999999999</v>
      </c>
      <c r="G1298" s="184">
        <v>2.2482000000000002</v>
      </c>
      <c r="H1298" s="184">
        <v>2.0548000000000002</v>
      </c>
      <c r="I1298" s="184">
        <v>2.2351999999999999</v>
      </c>
      <c r="J1298" s="184">
        <v>2.7162999999999999</v>
      </c>
      <c r="K1298" s="184">
        <v>4.1864999999999997</v>
      </c>
      <c r="L1298" s="184">
        <v>3.4472999999999998</v>
      </c>
      <c r="M1298" s="184">
        <v>4.2693000000000003</v>
      </c>
      <c r="N1298" s="184">
        <v>4.7054999999999998</v>
      </c>
      <c r="O1298" s="184">
        <v>5.1006</v>
      </c>
      <c r="P1298" s="184">
        <v>5.9629000000000003</v>
      </c>
      <c r="Q1298" s="184">
        <v>7.4240000000000004</v>
      </c>
      <c r="R1298" s="184">
        <v>6.6218000000000004</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1063</v>
      </c>
      <c r="C1299" s="180">
        <v>147399</v>
      </c>
      <c r="D1299" s="183">
        <v>44377</v>
      </c>
      <c r="E1299" s="184">
        <v>31.121300000000002</v>
      </c>
      <c r="F1299" s="184">
        <v>0</v>
      </c>
      <c r="G1299" s="184">
        <v>0</v>
      </c>
      <c r="H1299" s="184">
        <v>0</v>
      </c>
      <c r="I1299" s="184">
        <v>0</v>
      </c>
      <c r="J1299" s="184">
        <v>0</v>
      </c>
      <c r="K1299" s="184">
        <v>-3.8E-3</v>
      </c>
      <c r="L1299" s="184">
        <v>-1.9E-3</v>
      </c>
      <c r="M1299" s="184">
        <v>-1.2999999999999999E-3</v>
      </c>
      <c r="N1299" s="184">
        <v>-7.0212000000000003</v>
      </c>
      <c r="O1299" s="184"/>
      <c r="P1299" s="184"/>
      <c r="Q1299" s="184">
        <v>-17.566299999999998</v>
      </c>
      <c r="R1299" s="184">
        <v>-17.9115</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1064</v>
      </c>
      <c r="C1300" s="180">
        <v>119863</v>
      </c>
      <c r="D1300" s="183">
        <v>44377</v>
      </c>
      <c r="E1300" s="184">
        <v>3151.9562000000001</v>
      </c>
      <c r="F1300" s="184">
        <v>4.7380000000000004</v>
      </c>
      <c r="G1300" s="184">
        <v>2.4367999999999999</v>
      </c>
      <c r="H1300" s="184">
        <v>2.2389000000000001</v>
      </c>
      <c r="I1300" s="184">
        <v>2.3843999999999999</v>
      </c>
      <c r="J1300" s="184">
        <v>2.8936000000000002</v>
      </c>
      <c r="K1300" s="184">
        <v>4.3686999999999996</v>
      </c>
      <c r="L1300" s="184">
        <v>3.6516999999999999</v>
      </c>
      <c r="M1300" s="184">
        <v>4.4804000000000004</v>
      </c>
      <c r="N1300" s="184">
        <v>4.9105999999999996</v>
      </c>
      <c r="O1300" s="184">
        <v>5.2944000000000004</v>
      </c>
      <c r="P1300" s="184">
        <v>6.1670999999999996</v>
      </c>
      <c r="Q1300" s="184">
        <v>7.38</v>
      </c>
      <c r="R1300" s="184">
        <v>6.8139000000000003</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1065</v>
      </c>
      <c r="C1301" s="180">
        <v>147396</v>
      </c>
      <c r="D1301" s="183">
        <v>44377</v>
      </c>
      <c r="E1301" s="184">
        <v>31.465800000000002</v>
      </c>
      <c r="F1301" s="184">
        <v>0</v>
      </c>
      <c r="G1301" s="184">
        <v>0</v>
      </c>
      <c r="H1301" s="184">
        <v>0</v>
      </c>
      <c r="I1301" s="184">
        <v>0</v>
      </c>
      <c r="J1301" s="184">
        <v>0</v>
      </c>
      <c r="K1301" s="184">
        <v>-1.5100000000000001E-2</v>
      </c>
      <c r="L1301" s="184">
        <v>-7.6E-3</v>
      </c>
      <c r="M1301" s="184">
        <v>-5.1000000000000004E-3</v>
      </c>
      <c r="N1301" s="184">
        <v>-7.0239000000000003</v>
      </c>
      <c r="O1301" s="184"/>
      <c r="P1301" s="184"/>
      <c r="Q1301" s="184">
        <v>-17.568999999999999</v>
      </c>
      <c r="R1301" s="184">
        <v>-17.914200000000001</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1066</v>
      </c>
      <c r="C1302" s="180">
        <v>120735</v>
      </c>
      <c r="D1302" s="183">
        <v>44377</v>
      </c>
      <c r="E1302" s="184">
        <v>2673.6460000000002</v>
      </c>
      <c r="F1302" s="184">
        <v>1.2383</v>
      </c>
      <c r="G1302" s="184">
        <v>1.2446999999999999</v>
      </c>
      <c r="H1302" s="184">
        <v>2.3323999999999998</v>
      </c>
      <c r="I1302" s="184">
        <v>3.8250000000000002</v>
      </c>
      <c r="J1302" s="184">
        <v>4.0098000000000003</v>
      </c>
      <c r="K1302" s="184">
        <v>4.4227999999999996</v>
      </c>
      <c r="L1302" s="184">
        <v>3.8557999999999999</v>
      </c>
      <c r="M1302" s="184">
        <v>4.3479000000000001</v>
      </c>
      <c r="N1302" s="184">
        <v>4.6612</v>
      </c>
      <c r="O1302" s="184">
        <v>2.9712999999999998</v>
      </c>
      <c r="P1302" s="184">
        <v>4.7729999999999997</v>
      </c>
      <c r="Q1302" s="184">
        <v>6.6166</v>
      </c>
      <c r="R1302" s="184">
        <v>6.7708000000000004</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0" t="s">
        <v>1011</v>
      </c>
      <c r="B1303" s="180" t="s">
        <v>1067</v>
      </c>
      <c r="C1303" s="180">
        <v>102544</v>
      </c>
      <c r="D1303" s="183">
        <v>44377</v>
      </c>
      <c r="E1303" s="184">
        <v>2643.3217</v>
      </c>
      <c r="F1303" s="184">
        <v>1.1475</v>
      </c>
      <c r="G1303" s="184">
        <v>1.1546000000000001</v>
      </c>
      <c r="H1303" s="184">
        <v>2.2423000000000002</v>
      </c>
      <c r="I1303" s="184">
        <v>3.7347999999999999</v>
      </c>
      <c r="J1303" s="184">
        <v>3.9195000000000002</v>
      </c>
      <c r="K1303" s="184">
        <v>4.3333000000000004</v>
      </c>
      <c r="L1303" s="184">
        <v>3.7703000000000002</v>
      </c>
      <c r="M1303" s="184">
        <v>4.2660999999999998</v>
      </c>
      <c r="N1303" s="184">
        <v>4.5803000000000003</v>
      </c>
      <c r="O1303" s="184">
        <v>2.8559999999999999</v>
      </c>
      <c r="P1303" s="184">
        <v>4.6405000000000003</v>
      </c>
      <c r="Q1303" s="184">
        <v>7.0865</v>
      </c>
      <c r="R1303" s="184">
        <v>6.6741000000000001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27</v>
      </c>
      <c r="B1304" s="180"/>
      <c r="C1304" s="180"/>
      <c r="D1304" s="180"/>
      <c r="E1304" s="180"/>
      <c r="F1304" s="186">
        <v>2.4500722222222233</v>
      </c>
      <c r="G1304" s="186">
        <v>2.1546333333333334</v>
      </c>
      <c r="H1304" s="186">
        <v>2.3430648148148143</v>
      </c>
      <c r="I1304" s="186">
        <v>3.8192907407407399</v>
      </c>
      <c r="J1304" s="186">
        <v>3.684455555555556</v>
      </c>
      <c r="K1304" s="186">
        <v>4.5261499999999995</v>
      </c>
      <c r="L1304" s="186">
        <v>4.0485296296296296</v>
      </c>
      <c r="M1304" s="186">
        <v>4.9914999999999976</v>
      </c>
      <c r="N1304" s="186">
        <v>7.3511074074074054</v>
      </c>
      <c r="O1304" s="186">
        <v>5.0921692307692297</v>
      </c>
      <c r="P1304" s="186">
        <v>5.9377700000000004</v>
      </c>
      <c r="Q1304" s="186">
        <v>6.2492314814814796</v>
      </c>
      <c r="R1304" s="186">
        <v>4.9927166666666674</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85" t="s">
        <v>408</v>
      </c>
      <c r="B1305" s="180"/>
      <c r="C1305" s="180"/>
      <c r="D1305" s="180"/>
      <c r="E1305" s="180"/>
      <c r="F1305" s="186">
        <v>3.4636500000000003</v>
      </c>
      <c r="G1305" s="186">
        <v>2.0913000000000004</v>
      </c>
      <c r="H1305" s="186">
        <v>2.2096</v>
      </c>
      <c r="I1305" s="186">
        <v>2.6182499999999997</v>
      </c>
      <c r="J1305" s="186">
        <v>2.9537</v>
      </c>
      <c r="K1305" s="186">
        <v>4.2021999999999995</v>
      </c>
      <c r="L1305" s="186">
        <v>3.6531500000000001</v>
      </c>
      <c r="M1305" s="186">
        <v>4.3427000000000007</v>
      </c>
      <c r="N1305" s="186">
        <v>4.9611000000000001</v>
      </c>
      <c r="O1305" s="186">
        <v>6.4777500000000003</v>
      </c>
      <c r="P1305" s="186">
        <v>6.7588499999999998</v>
      </c>
      <c r="Q1305" s="186">
        <v>7.4547000000000008</v>
      </c>
      <c r="R1305" s="186">
        <v>6.5998000000000001</v>
      </c>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29"/>
      <c r="B1306" s="129"/>
      <c r="C1306" s="129"/>
      <c r="D1306" s="129"/>
      <c r="E1306" s="129"/>
      <c r="F1306" s="129"/>
      <c r="G1306" s="129"/>
      <c r="H1306" s="129"/>
      <c r="I1306" s="129"/>
      <c r="J1306" s="129"/>
      <c r="K1306" s="129"/>
      <c r="L1306" s="129"/>
      <c r="M1306" s="129"/>
      <c r="N1306" s="129"/>
      <c r="O1306" s="129"/>
      <c r="P1306" s="129"/>
      <c r="Q1306" s="129"/>
      <c r="R1306" s="129"/>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2" t="s">
        <v>1068</v>
      </c>
      <c r="B1307" s="182"/>
      <c r="C1307" s="182"/>
      <c r="D1307" s="182"/>
      <c r="E1307" s="182"/>
      <c r="F1307" s="182"/>
      <c r="G1307" s="182"/>
      <c r="H1307" s="182"/>
      <c r="I1307" s="182"/>
      <c r="J1307" s="182"/>
      <c r="K1307" s="182"/>
      <c r="L1307" s="182"/>
      <c r="M1307" s="182"/>
      <c r="N1307" s="182"/>
      <c r="O1307" s="182"/>
      <c r="P1307" s="182"/>
      <c r="Q1307" s="182"/>
      <c r="R1307" s="182"/>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1070</v>
      </c>
      <c r="C1308" s="180">
        <v>119539</v>
      </c>
      <c r="D1308" s="183">
        <v>44377</v>
      </c>
      <c r="E1308" s="184">
        <v>25.948799999999999</v>
      </c>
      <c r="F1308" s="184">
        <v>-5.6256000000000004</v>
      </c>
      <c r="G1308" s="184">
        <v>-7.4474999999999998</v>
      </c>
      <c r="H1308" s="184">
        <v>-5.6806000000000001</v>
      </c>
      <c r="I1308" s="184">
        <v>-2.1383000000000001</v>
      </c>
      <c r="J1308" s="184">
        <v>1.5451999999999999</v>
      </c>
      <c r="K1308" s="184">
        <v>7.6136999999999997</v>
      </c>
      <c r="L1308" s="184">
        <v>8.9715000000000007</v>
      </c>
      <c r="M1308" s="184">
        <v>9.1046999999999993</v>
      </c>
      <c r="N1308" s="184">
        <v>15.199</v>
      </c>
      <c r="O1308" s="184">
        <v>4.2142999999999997</v>
      </c>
      <c r="P1308" s="184">
        <v>5.8803999999999998</v>
      </c>
      <c r="Q1308" s="184">
        <v>8.0332000000000008</v>
      </c>
      <c r="R1308" s="184">
        <v>4.0244</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1071</v>
      </c>
      <c r="C1309" s="180">
        <v>111803</v>
      </c>
      <c r="D1309" s="183">
        <v>44377</v>
      </c>
      <c r="E1309" s="184">
        <v>24.552700000000002</v>
      </c>
      <c r="F1309" s="184">
        <v>-6.2426000000000004</v>
      </c>
      <c r="G1309" s="184">
        <v>-8.0780999999999992</v>
      </c>
      <c r="H1309" s="184">
        <v>-6.3209999999999997</v>
      </c>
      <c r="I1309" s="184">
        <v>-2.7896999999999998</v>
      </c>
      <c r="J1309" s="184">
        <v>0.89270000000000005</v>
      </c>
      <c r="K1309" s="184">
        <v>7.1458000000000004</v>
      </c>
      <c r="L1309" s="184">
        <v>8.5052000000000003</v>
      </c>
      <c r="M1309" s="184">
        <v>8.5915999999999997</v>
      </c>
      <c r="N1309" s="184">
        <v>14.5032</v>
      </c>
      <c r="O1309" s="184">
        <v>3.5158</v>
      </c>
      <c r="P1309" s="184">
        <v>5.1300999999999997</v>
      </c>
      <c r="Q1309" s="184">
        <v>7.5926999999999998</v>
      </c>
      <c r="R1309" s="184">
        <v>3.3490000000000002</v>
      </c>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1072</v>
      </c>
      <c r="C1310" s="180">
        <v>147816</v>
      </c>
      <c r="D1310" s="183">
        <v>44377</v>
      </c>
      <c r="E1310" s="184">
        <v>1.3931</v>
      </c>
      <c r="F1310" s="184">
        <v>0</v>
      </c>
      <c r="G1310" s="184">
        <v>0</v>
      </c>
      <c r="H1310" s="184">
        <v>0</v>
      </c>
      <c r="I1310" s="184">
        <v>0</v>
      </c>
      <c r="J1310" s="184">
        <v>0</v>
      </c>
      <c r="K1310" s="184">
        <v>0</v>
      </c>
      <c r="L1310" s="184">
        <v>0</v>
      </c>
      <c r="M1310" s="184">
        <v>0</v>
      </c>
      <c r="N1310" s="184">
        <v>0</v>
      </c>
      <c r="O1310" s="184"/>
      <c r="P1310" s="184"/>
      <c r="Q1310" s="184">
        <v>-15.742800000000001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1073</v>
      </c>
      <c r="C1311" s="180">
        <v>147820</v>
      </c>
      <c r="D1311" s="183">
        <v>44377</v>
      </c>
      <c r="E1311" s="184">
        <v>1.3322000000000001</v>
      </c>
      <c r="F1311" s="184">
        <v>0</v>
      </c>
      <c r="G1311" s="184">
        <v>0</v>
      </c>
      <c r="H1311" s="184">
        <v>0</v>
      </c>
      <c r="I1311" s="184">
        <v>0</v>
      </c>
      <c r="J1311" s="184">
        <v>0</v>
      </c>
      <c r="K1311" s="184">
        <v>0</v>
      </c>
      <c r="L1311" s="184">
        <v>0</v>
      </c>
      <c r="M1311" s="184">
        <v>0</v>
      </c>
      <c r="N1311" s="184">
        <v>0</v>
      </c>
      <c r="O1311" s="184"/>
      <c r="P1311" s="184"/>
      <c r="Q1311" s="184">
        <v>-15.7447</v>
      </c>
      <c r="R1311" s="184"/>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1074</v>
      </c>
      <c r="C1312" s="180">
        <v>120475</v>
      </c>
      <c r="D1312" s="183">
        <v>44377</v>
      </c>
      <c r="E1312" s="184">
        <v>22.9757</v>
      </c>
      <c r="F1312" s="184">
        <v>-0.31769999999999998</v>
      </c>
      <c r="G1312" s="184">
        <v>-0.28589999999999999</v>
      </c>
      <c r="H1312" s="184">
        <v>-9.0800000000000006E-2</v>
      </c>
      <c r="I1312" s="184">
        <v>1.4874000000000001</v>
      </c>
      <c r="J1312" s="184">
        <v>2.6879</v>
      </c>
      <c r="K1312" s="184">
        <v>7.73</v>
      </c>
      <c r="L1312" s="184">
        <v>5.4744000000000002</v>
      </c>
      <c r="M1312" s="184">
        <v>7.9036999999999997</v>
      </c>
      <c r="N1312" s="184">
        <v>8.4772999999999996</v>
      </c>
      <c r="O1312" s="184">
        <v>8.7874999999999996</v>
      </c>
      <c r="P1312" s="184">
        <v>8.8600999999999992</v>
      </c>
      <c r="Q1312" s="184">
        <v>9.2371999999999996</v>
      </c>
      <c r="R1312" s="184">
        <v>9.7158999999999995</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1075</v>
      </c>
      <c r="C1313" s="180">
        <v>116894</v>
      </c>
      <c r="D1313" s="183">
        <v>44377</v>
      </c>
      <c r="E1313" s="184">
        <v>21.481400000000001</v>
      </c>
      <c r="F1313" s="184">
        <v>-1.0195000000000001</v>
      </c>
      <c r="G1313" s="184">
        <v>-1.0193000000000001</v>
      </c>
      <c r="H1313" s="184">
        <v>-0.80089999999999995</v>
      </c>
      <c r="I1313" s="184">
        <v>0.77700000000000002</v>
      </c>
      <c r="J1313" s="184">
        <v>1.9756</v>
      </c>
      <c r="K1313" s="184">
        <v>7.0106999999999999</v>
      </c>
      <c r="L1313" s="184">
        <v>4.7478999999999996</v>
      </c>
      <c r="M1313" s="184">
        <v>7.1543999999999999</v>
      </c>
      <c r="N1313" s="184">
        <v>7.7118000000000002</v>
      </c>
      <c r="O1313" s="184">
        <v>8.0565999999999995</v>
      </c>
      <c r="P1313" s="184">
        <v>8.1388999999999996</v>
      </c>
      <c r="Q1313" s="184">
        <v>8.6045999999999996</v>
      </c>
      <c r="R1313" s="184">
        <v>8.9588000000000001</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1076</v>
      </c>
      <c r="C1314" s="180">
        <v>127304</v>
      </c>
      <c r="D1314" s="183">
        <v>44377</v>
      </c>
      <c r="E1314" s="184">
        <v>15.0016</v>
      </c>
      <c r="F1314" s="184">
        <v>-33.302700000000002</v>
      </c>
      <c r="G1314" s="184">
        <v>-2.8698999999999999</v>
      </c>
      <c r="H1314" s="184">
        <v>-8.5365000000000002</v>
      </c>
      <c r="I1314" s="184">
        <v>-3.5579000000000001</v>
      </c>
      <c r="J1314" s="184">
        <v>-3.0880000000000001</v>
      </c>
      <c r="K1314" s="184">
        <v>4.3014000000000001</v>
      </c>
      <c r="L1314" s="184">
        <v>0.91720000000000002</v>
      </c>
      <c r="M1314" s="184">
        <v>3.8491</v>
      </c>
      <c r="N1314" s="184">
        <v>3.1846000000000001</v>
      </c>
      <c r="O1314" s="184">
        <v>2.7820999999999998</v>
      </c>
      <c r="P1314" s="184">
        <v>4.0811000000000002</v>
      </c>
      <c r="Q1314" s="184">
        <v>5.6833</v>
      </c>
      <c r="R1314" s="184">
        <v>5.7092000000000001</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1077</v>
      </c>
      <c r="C1315" s="180">
        <v>127305</v>
      </c>
      <c r="D1315" s="183">
        <v>44377</v>
      </c>
      <c r="E1315" s="184">
        <v>15.823399999999999</v>
      </c>
      <c r="F1315" s="184">
        <v>-32.725900000000003</v>
      </c>
      <c r="G1315" s="184">
        <v>-2.306</v>
      </c>
      <c r="H1315" s="184">
        <v>-7.9953000000000003</v>
      </c>
      <c r="I1315" s="184">
        <v>-2.9788000000000001</v>
      </c>
      <c r="J1315" s="184">
        <v>-2.5177</v>
      </c>
      <c r="K1315" s="184">
        <v>4.8860000000000001</v>
      </c>
      <c r="L1315" s="184">
        <v>1.4991000000000001</v>
      </c>
      <c r="M1315" s="184">
        <v>4.423</v>
      </c>
      <c r="N1315" s="184">
        <v>3.7321</v>
      </c>
      <c r="O1315" s="184">
        <v>3.4049</v>
      </c>
      <c r="P1315" s="184">
        <v>4.7727000000000004</v>
      </c>
      <c r="Q1315" s="184">
        <v>6.4551999999999996</v>
      </c>
      <c r="R1315" s="184">
        <v>6.2923</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1078</v>
      </c>
      <c r="C1316" s="180">
        <v>118924</v>
      </c>
      <c r="D1316" s="183">
        <v>44377</v>
      </c>
      <c r="E1316" s="184">
        <v>67.335999999999999</v>
      </c>
      <c r="F1316" s="184">
        <v>-8.7249999999999996</v>
      </c>
      <c r="G1316" s="184">
        <v>-7.3212999999999999</v>
      </c>
      <c r="H1316" s="184">
        <v>-7.4310999999999998</v>
      </c>
      <c r="I1316" s="184">
        <v>-4.4798</v>
      </c>
      <c r="J1316" s="184">
        <v>0.63280000000000003</v>
      </c>
      <c r="K1316" s="184">
        <v>5.4527000000000001</v>
      </c>
      <c r="L1316" s="184">
        <v>2.8917000000000002</v>
      </c>
      <c r="M1316" s="184">
        <v>5.4649999999999999</v>
      </c>
      <c r="N1316" s="184">
        <v>4.8632</v>
      </c>
      <c r="O1316" s="184">
        <v>5.6883999999999997</v>
      </c>
      <c r="P1316" s="184">
        <v>6.6031000000000004</v>
      </c>
      <c r="Q1316" s="184">
        <v>7.4555999999999996</v>
      </c>
      <c r="R1316" s="184">
        <v>7.8118999999999996</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1079</v>
      </c>
      <c r="C1317" s="180">
        <v>100078</v>
      </c>
      <c r="D1317" s="183">
        <v>44377</v>
      </c>
      <c r="E1317" s="184">
        <v>64.314300000000003</v>
      </c>
      <c r="F1317" s="184">
        <v>-9.1349</v>
      </c>
      <c r="G1317" s="184">
        <v>-7.7214999999999998</v>
      </c>
      <c r="H1317" s="184">
        <v>-7.8362999999999996</v>
      </c>
      <c r="I1317" s="184">
        <v>-4.8796999999999997</v>
      </c>
      <c r="J1317" s="184">
        <v>0.23219999999999999</v>
      </c>
      <c r="K1317" s="184">
        <v>5.0465</v>
      </c>
      <c r="L1317" s="184">
        <v>2.4838</v>
      </c>
      <c r="M1317" s="184">
        <v>5.0663</v>
      </c>
      <c r="N1317" s="184">
        <v>4.4703999999999997</v>
      </c>
      <c r="O1317" s="184">
        <v>5.2567000000000004</v>
      </c>
      <c r="P1317" s="184">
        <v>6.1231999999999998</v>
      </c>
      <c r="Q1317" s="184">
        <v>7.9991000000000003</v>
      </c>
      <c r="R1317" s="184">
        <v>7.3880999999999997</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1934</v>
      </c>
      <c r="C1318" s="180"/>
      <c r="D1318" s="183">
        <v>44377</v>
      </c>
      <c r="E1318" s="184">
        <v>64.314300000000003</v>
      </c>
      <c r="F1318" s="184">
        <v>-9.1349</v>
      </c>
      <c r="G1318" s="184">
        <v>-7.7214999999999998</v>
      </c>
      <c r="H1318" s="184">
        <v>-7.8362999999999996</v>
      </c>
      <c r="I1318" s="184">
        <v>-4.8796999999999997</v>
      </c>
      <c r="J1318" s="184">
        <v>0.23219999999999999</v>
      </c>
      <c r="K1318" s="184">
        <v>5.0465</v>
      </c>
      <c r="L1318" s="184">
        <v>2.4838</v>
      </c>
      <c r="M1318" s="184">
        <v>5.0663</v>
      </c>
      <c r="N1318" s="184">
        <v>4.4703999999999997</v>
      </c>
      <c r="O1318" s="184">
        <v>5.2567000000000004</v>
      </c>
      <c r="P1318" s="184">
        <v>6.1231999999999998</v>
      </c>
      <c r="Q1318" s="184">
        <v>7.9991000000000003</v>
      </c>
      <c r="R1318" s="184">
        <v>7.3880999999999997</v>
      </c>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1080</v>
      </c>
      <c r="C1319" s="180">
        <v>147962</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1081</v>
      </c>
      <c r="C1320" s="180">
        <v>147963</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1829</v>
      </c>
      <c r="C1321" s="180">
        <v>147968</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1830</v>
      </c>
      <c r="C1322" s="180">
        <v>147966</v>
      </c>
      <c r="D1322" s="183"/>
      <c r="E1322" s="184"/>
      <c r="F1322" s="184"/>
      <c r="G1322" s="184"/>
      <c r="H1322" s="184"/>
      <c r="I1322" s="184"/>
      <c r="J1322" s="184"/>
      <c r="K1322" s="184"/>
      <c r="L1322" s="184"/>
      <c r="M1322" s="184"/>
      <c r="N1322" s="184"/>
      <c r="O1322" s="184"/>
      <c r="P1322" s="184"/>
      <c r="Q1322" s="184"/>
      <c r="R1322" s="184"/>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1082</v>
      </c>
      <c r="C1323" s="180">
        <v>112304</v>
      </c>
      <c r="D1323" s="183">
        <v>44377</v>
      </c>
      <c r="E1323" s="184">
        <v>23.846800000000002</v>
      </c>
      <c r="F1323" s="184">
        <v>1.5306999999999999</v>
      </c>
      <c r="G1323" s="184">
        <v>-3.5186999999999999</v>
      </c>
      <c r="H1323" s="184">
        <v>-2.4697</v>
      </c>
      <c r="I1323" s="184">
        <v>7.1588000000000003</v>
      </c>
      <c r="J1323" s="184">
        <v>12.491</v>
      </c>
      <c r="K1323" s="184">
        <v>17.278199999999998</v>
      </c>
      <c r="L1323" s="184">
        <v>17.844799999999999</v>
      </c>
      <c r="M1323" s="184">
        <v>23.202999999999999</v>
      </c>
      <c r="N1323" s="184">
        <v>9.4979999999999993</v>
      </c>
      <c r="O1323" s="184">
        <v>4.5909000000000004</v>
      </c>
      <c r="P1323" s="184">
        <v>6.2385000000000002</v>
      </c>
      <c r="Q1323" s="184">
        <v>7.8083999999999998</v>
      </c>
      <c r="R1323" s="184">
        <v>3.1076999999999999</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1083</v>
      </c>
      <c r="C1324" s="180">
        <v>118554</v>
      </c>
      <c r="D1324" s="183">
        <v>44377</v>
      </c>
      <c r="E1324" s="184">
        <v>25.417400000000001</v>
      </c>
      <c r="F1324" s="184">
        <v>1.7233000000000001</v>
      </c>
      <c r="G1324" s="184">
        <v>-3.5022000000000002</v>
      </c>
      <c r="H1324" s="184">
        <v>-2.4605999999999999</v>
      </c>
      <c r="I1324" s="184">
        <v>7.1689999999999996</v>
      </c>
      <c r="J1324" s="184">
        <v>12.4937</v>
      </c>
      <c r="K1324" s="184">
        <v>17.2791</v>
      </c>
      <c r="L1324" s="184">
        <v>18.159300000000002</v>
      </c>
      <c r="M1324" s="184">
        <v>23.6952</v>
      </c>
      <c r="N1324" s="184">
        <v>10.0297</v>
      </c>
      <c r="O1324" s="184">
        <v>5.3163</v>
      </c>
      <c r="P1324" s="184">
        <v>6.9767999999999999</v>
      </c>
      <c r="Q1324" s="184">
        <v>8.2382000000000009</v>
      </c>
      <c r="R1324" s="184">
        <v>3.7707000000000002</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1084</v>
      </c>
      <c r="C1325" s="180">
        <v>101989</v>
      </c>
      <c r="D1325" s="183">
        <v>44377</v>
      </c>
      <c r="E1325" s="184">
        <v>44.183500000000002</v>
      </c>
      <c r="F1325" s="184">
        <v>-8.4243000000000006</v>
      </c>
      <c r="G1325" s="184">
        <v>-3.6164999999999998</v>
      </c>
      <c r="H1325" s="184">
        <v>-2.0291000000000001</v>
      </c>
      <c r="I1325" s="184">
        <v>-2.4701</v>
      </c>
      <c r="J1325" s="184">
        <v>2.5139999999999998</v>
      </c>
      <c r="K1325" s="184">
        <v>7.7671999999999999</v>
      </c>
      <c r="L1325" s="184">
        <v>4.5833000000000004</v>
      </c>
      <c r="M1325" s="184">
        <v>7.4683999999999999</v>
      </c>
      <c r="N1325" s="184">
        <v>8.0367999999999995</v>
      </c>
      <c r="O1325" s="184">
        <v>8.3527000000000005</v>
      </c>
      <c r="P1325" s="184">
        <v>7.819</v>
      </c>
      <c r="Q1325" s="184">
        <v>7.9560000000000004</v>
      </c>
      <c r="R1325" s="184">
        <v>8.3536999999999999</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1085</v>
      </c>
      <c r="C1326" s="180">
        <v>119081</v>
      </c>
      <c r="D1326" s="183">
        <v>44377</v>
      </c>
      <c r="E1326" s="184">
        <v>46.6389</v>
      </c>
      <c r="F1326" s="184">
        <v>-7.6680000000000001</v>
      </c>
      <c r="G1326" s="184">
        <v>-2.8007</v>
      </c>
      <c r="H1326" s="184">
        <v>-1.2182999999999999</v>
      </c>
      <c r="I1326" s="184">
        <v>-1.6704000000000001</v>
      </c>
      <c r="J1326" s="184">
        <v>3.323</v>
      </c>
      <c r="K1326" s="184">
        <v>8.5925999999999991</v>
      </c>
      <c r="L1326" s="184">
        <v>5.4169</v>
      </c>
      <c r="M1326" s="184">
        <v>8.3282000000000007</v>
      </c>
      <c r="N1326" s="184">
        <v>8.9312000000000005</v>
      </c>
      <c r="O1326" s="184">
        <v>9.2306000000000008</v>
      </c>
      <c r="P1326" s="184">
        <v>8.6204999999999998</v>
      </c>
      <c r="Q1326" s="184">
        <v>8.8541000000000007</v>
      </c>
      <c r="R1326" s="184">
        <v>9.2357999999999993</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1086</v>
      </c>
      <c r="C1327" s="180">
        <v>102741</v>
      </c>
      <c r="D1327" s="183">
        <v>44377</v>
      </c>
      <c r="E1327" s="184">
        <v>34.586799999999997</v>
      </c>
      <c r="F1327" s="184">
        <v>3.1661999999999999</v>
      </c>
      <c r="G1327" s="184">
        <v>-1.6880999999999999</v>
      </c>
      <c r="H1327" s="184">
        <v>-2.8477999999999999</v>
      </c>
      <c r="I1327" s="184">
        <v>-0.18090000000000001</v>
      </c>
      <c r="J1327" s="184">
        <v>2.6189</v>
      </c>
      <c r="K1327" s="184">
        <v>7.7108999999999996</v>
      </c>
      <c r="L1327" s="184">
        <v>5.6905000000000001</v>
      </c>
      <c r="M1327" s="184">
        <v>7.6029999999999998</v>
      </c>
      <c r="N1327" s="184">
        <v>8.9465000000000003</v>
      </c>
      <c r="O1327" s="184">
        <v>8.5292999999999992</v>
      </c>
      <c r="P1327" s="184">
        <v>7.9781000000000004</v>
      </c>
      <c r="Q1327" s="184">
        <v>7.6658999999999997</v>
      </c>
      <c r="R1327" s="184">
        <v>9.4178999999999995</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1087</v>
      </c>
      <c r="C1328" s="180">
        <v>120670</v>
      </c>
      <c r="D1328" s="183">
        <v>44377</v>
      </c>
      <c r="E1328" s="184">
        <v>36.991599999999998</v>
      </c>
      <c r="F1328" s="184">
        <v>3.9472999999999998</v>
      </c>
      <c r="G1328" s="184">
        <v>-1.026</v>
      </c>
      <c r="H1328" s="184">
        <v>-2.1839</v>
      </c>
      <c r="I1328" s="184">
        <v>0.4864</v>
      </c>
      <c r="J1328" s="184">
        <v>3.2837999999999998</v>
      </c>
      <c r="K1328" s="184">
        <v>8.3869000000000007</v>
      </c>
      <c r="L1328" s="184">
        <v>6.4278000000000004</v>
      </c>
      <c r="M1328" s="184">
        <v>8.3567</v>
      </c>
      <c r="N1328" s="184">
        <v>9.7065000000000001</v>
      </c>
      <c r="O1328" s="184">
        <v>9.2559000000000005</v>
      </c>
      <c r="P1328" s="184">
        <v>8.8017000000000003</v>
      </c>
      <c r="Q1328" s="184">
        <v>9.1424000000000003</v>
      </c>
      <c r="R1328" s="184">
        <v>10.1134</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1088</v>
      </c>
      <c r="C1329" s="180">
        <v>118401</v>
      </c>
      <c r="D1329" s="183">
        <v>44377</v>
      </c>
      <c r="E1329" s="184">
        <v>39.248899999999999</v>
      </c>
      <c r="F1329" s="184">
        <v>-10.7844</v>
      </c>
      <c r="G1329" s="184">
        <v>-0.14879999999999999</v>
      </c>
      <c r="H1329" s="184">
        <v>-0.92979999999999996</v>
      </c>
      <c r="I1329" s="184">
        <v>0.1196</v>
      </c>
      <c r="J1329" s="184">
        <v>0.59209999999999996</v>
      </c>
      <c r="K1329" s="184">
        <v>6.3124000000000002</v>
      </c>
      <c r="L1329" s="184">
        <v>1.6709000000000001</v>
      </c>
      <c r="M1329" s="184">
        <v>4.9406999999999996</v>
      </c>
      <c r="N1329" s="184">
        <v>4.4896000000000003</v>
      </c>
      <c r="O1329" s="184">
        <v>9.0138999999999996</v>
      </c>
      <c r="P1329" s="184">
        <v>8.1768000000000001</v>
      </c>
      <c r="Q1329" s="184">
        <v>8.4685000000000006</v>
      </c>
      <c r="R1329" s="184">
        <v>8.3777000000000008</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1089</v>
      </c>
      <c r="C1330" s="180">
        <v>108728</v>
      </c>
      <c r="D1330" s="183">
        <v>44377</v>
      </c>
      <c r="E1330" s="184">
        <v>37.052700000000002</v>
      </c>
      <c r="F1330" s="184">
        <v>-11.521800000000001</v>
      </c>
      <c r="G1330" s="184">
        <v>-0.82740000000000002</v>
      </c>
      <c r="H1330" s="184">
        <v>-1.6318999999999999</v>
      </c>
      <c r="I1330" s="184">
        <v>-0.57679999999999998</v>
      </c>
      <c r="J1330" s="184">
        <v>-0.1045</v>
      </c>
      <c r="K1330" s="184">
        <v>5.6063999999999998</v>
      </c>
      <c r="L1330" s="184">
        <v>0.97960000000000003</v>
      </c>
      <c r="M1330" s="184">
        <v>4.2356999999999996</v>
      </c>
      <c r="N1330" s="184">
        <v>3.7827000000000002</v>
      </c>
      <c r="O1330" s="184">
        <v>8.2951999999999995</v>
      </c>
      <c r="P1330" s="184">
        <v>7.4679000000000002</v>
      </c>
      <c r="Q1330" s="184">
        <v>7.5513000000000003</v>
      </c>
      <c r="R1330" s="184">
        <v>7.6524000000000001</v>
      </c>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1090</v>
      </c>
      <c r="C1331" s="180">
        <v>121153</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1091</v>
      </c>
      <c r="C1332" s="180">
        <v>121158</v>
      </c>
      <c r="D1332" s="183"/>
      <c r="E1332" s="184"/>
      <c r="F1332" s="184"/>
      <c r="G1332" s="184"/>
      <c r="H1332" s="184"/>
      <c r="I1332" s="184"/>
      <c r="J1332" s="184"/>
      <c r="K1332" s="184"/>
      <c r="L1332" s="184"/>
      <c r="M1332" s="184"/>
      <c r="N1332" s="184"/>
      <c r="O1332" s="184"/>
      <c r="P1332" s="184"/>
      <c r="Q1332" s="184"/>
      <c r="R1332" s="184"/>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1092</v>
      </c>
      <c r="C1333" s="180">
        <v>128009</v>
      </c>
      <c r="D1333" s="183">
        <v>44377</v>
      </c>
      <c r="E1333" s="184">
        <v>17.664400000000001</v>
      </c>
      <c r="F1333" s="184">
        <v>-10.9481</v>
      </c>
      <c r="G1333" s="184">
        <v>-4.1715</v>
      </c>
      <c r="H1333" s="184">
        <v>-2.2423999999999999</v>
      </c>
      <c r="I1333" s="184">
        <v>-0.38369999999999999</v>
      </c>
      <c r="J1333" s="184">
        <v>2.8940999999999999</v>
      </c>
      <c r="K1333" s="184">
        <v>7.5925000000000002</v>
      </c>
      <c r="L1333" s="184">
        <v>3.5236000000000001</v>
      </c>
      <c r="M1333" s="184">
        <v>7.0382999999999996</v>
      </c>
      <c r="N1333" s="184">
        <v>7.1952999999999996</v>
      </c>
      <c r="O1333" s="184">
        <v>6.9328000000000003</v>
      </c>
      <c r="P1333" s="184">
        <v>7.1271000000000004</v>
      </c>
      <c r="Q1333" s="184">
        <v>8.1264000000000003</v>
      </c>
      <c r="R1333" s="184">
        <v>7.6637000000000004</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1093</v>
      </c>
      <c r="C1334" s="180">
        <v>128006</v>
      </c>
      <c r="D1334" s="183">
        <v>44377</v>
      </c>
      <c r="E1334" s="184">
        <v>18.8612</v>
      </c>
      <c r="F1334" s="184">
        <v>-10.0602</v>
      </c>
      <c r="G1334" s="184">
        <v>-3.1337000000000002</v>
      </c>
      <c r="H1334" s="184">
        <v>-1.2161</v>
      </c>
      <c r="I1334" s="184">
        <v>0.63600000000000001</v>
      </c>
      <c r="J1334" s="184">
        <v>3.9194</v>
      </c>
      <c r="K1334" s="184">
        <v>8.5632000000000001</v>
      </c>
      <c r="L1334" s="184">
        <v>4.4874999999999998</v>
      </c>
      <c r="M1334" s="184">
        <v>8.0656999999999996</v>
      </c>
      <c r="N1334" s="184">
        <v>8.2303999999999995</v>
      </c>
      <c r="O1334" s="184">
        <v>7.8571</v>
      </c>
      <c r="P1334" s="184">
        <v>8.0576000000000008</v>
      </c>
      <c r="Q1334" s="184">
        <v>9.1042000000000005</v>
      </c>
      <c r="R1334" s="184">
        <v>8.641</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1094</v>
      </c>
      <c r="C1335" s="180">
        <v>133604</v>
      </c>
      <c r="D1335" s="183">
        <v>44377</v>
      </c>
      <c r="E1335" s="184">
        <v>16.924800000000001</v>
      </c>
      <c r="F1335" s="184">
        <v>-20.691600000000001</v>
      </c>
      <c r="G1335" s="184">
        <v>-4.1814</v>
      </c>
      <c r="H1335" s="184">
        <v>-5.6626000000000003</v>
      </c>
      <c r="I1335" s="184">
        <v>-2.0625</v>
      </c>
      <c r="J1335" s="184">
        <v>0.71279999999999999</v>
      </c>
      <c r="K1335" s="184">
        <v>6.0930999999999997</v>
      </c>
      <c r="L1335" s="184">
        <v>4.7165999999999997</v>
      </c>
      <c r="M1335" s="184">
        <v>8.8307000000000002</v>
      </c>
      <c r="N1335" s="184">
        <v>9.6471</v>
      </c>
      <c r="O1335" s="184">
        <v>8.3549000000000007</v>
      </c>
      <c r="P1335" s="184">
        <v>8.0574999999999992</v>
      </c>
      <c r="Q1335" s="184">
        <v>8.5540000000000003</v>
      </c>
      <c r="R1335" s="184">
        <v>9.1113999999999997</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1095</v>
      </c>
      <c r="C1336" s="180">
        <v>133607</v>
      </c>
      <c r="D1336" s="183">
        <v>44377</v>
      </c>
      <c r="E1336" s="184">
        <v>15.994999999999999</v>
      </c>
      <c r="F1336" s="184">
        <v>-21.437899999999999</v>
      </c>
      <c r="G1336" s="184">
        <v>-5.0624000000000002</v>
      </c>
      <c r="H1336" s="184">
        <v>-6.5768000000000004</v>
      </c>
      <c r="I1336" s="184">
        <v>-2.9632000000000001</v>
      </c>
      <c r="J1336" s="184">
        <v>-0.1867</v>
      </c>
      <c r="K1336" s="184">
        <v>5.1839000000000004</v>
      </c>
      <c r="L1336" s="184">
        <v>3.7968999999999999</v>
      </c>
      <c r="M1336" s="184">
        <v>7.8177000000000003</v>
      </c>
      <c r="N1336" s="184">
        <v>8.6189</v>
      </c>
      <c r="O1336" s="184">
        <v>7.3880999999999997</v>
      </c>
      <c r="P1336" s="184">
        <v>7.0982000000000003</v>
      </c>
      <c r="Q1336" s="184">
        <v>7.6013999999999999</v>
      </c>
      <c r="R1336" s="184">
        <v>8.1150000000000002</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1096</v>
      </c>
      <c r="C1337" s="180">
        <v>130037</v>
      </c>
      <c r="D1337" s="183">
        <v>44377</v>
      </c>
      <c r="E1337" s="184">
        <v>10.798999999999999</v>
      </c>
      <c r="F1337" s="184">
        <v>-13.177</v>
      </c>
      <c r="G1337" s="184">
        <v>-4.0537000000000001</v>
      </c>
      <c r="H1337" s="184">
        <v>-5.2096</v>
      </c>
      <c r="I1337" s="184">
        <v>-4.5789999999999997</v>
      </c>
      <c r="J1337" s="184">
        <v>-1.4729000000000001</v>
      </c>
      <c r="K1337" s="184">
        <v>4.2103999999999999</v>
      </c>
      <c r="L1337" s="184">
        <v>2.7581000000000002</v>
      </c>
      <c r="M1337" s="184">
        <v>5.8526999999999996</v>
      </c>
      <c r="N1337" s="184">
        <v>2.0777000000000001</v>
      </c>
      <c r="O1337" s="184">
        <v>-8.2459000000000007</v>
      </c>
      <c r="P1337" s="184">
        <v>-2.2812000000000001</v>
      </c>
      <c r="Q1337" s="184">
        <v>1.1015999999999999</v>
      </c>
      <c r="R1337" s="184">
        <v>-11.625500000000001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1097</v>
      </c>
      <c r="C1338" s="180">
        <v>130050</v>
      </c>
      <c r="D1338" s="183">
        <v>44377</v>
      </c>
      <c r="E1338" s="184">
        <v>11.4427</v>
      </c>
      <c r="F1338" s="184">
        <v>-12.754799999999999</v>
      </c>
      <c r="G1338" s="184">
        <v>-3.5070999999999999</v>
      </c>
      <c r="H1338" s="184">
        <v>-4.6894</v>
      </c>
      <c r="I1338" s="184">
        <v>-4.0492999999999997</v>
      </c>
      <c r="J1338" s="184">
        <v>-0.93679999999999997</v>
      </c>
      <c r="K1338" s="184">
        <v>4.7614000000000001</v>
      </c>
      <c r="L1338" s="184">
        <v>3.3138000000000001</v>
      </c>
      <c r="M1338" s="184">
        <v>6.4267000000000003</v>
      </c>
      <c r="N1338" s="184">
        <v>2.6398000000000001</v>
      </c>
      <c r="O1338" s="184">
        <v>-7.5553999999999997</v>
      </c>
      <c r="P1338" s="184">
        <v>-1.4632000000000001</v>
      </c>
      <c r="Q1338" s="184">
        <v>1.9393</v>
      </c>
      <c r="R1338" s="184">
        <v>-11.0518</v>
      </c>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1098</v>
      </c>
      <c r="C1339" s="180">
        <v>148083</v>
      </c>
      <c r="D1339" s="183">
        <v>44377</v>
      </c>
      <c r="E1339" s="184">
        <v>4.2799999999999998E-2</v>
      </c>
      <c r="F1339" s="184">
        <v>85.480099999999993</v>
      </c>
      <c r="G1339" s="184">
        <v>17.096</v>
      </c>
      <c r="H1339" s="184">
        <v>12.211399999999999</v>
      </c>
      <c r="I1339" s="184">
        <v>12.2401</v>
      </c>
      <c r="J1339" s="184">
        <v>13.074</v>
      </c>
      <c r="K1339" s="184">
        <v>11.4444</v>
      </c>
      <c r="L1339" s="184">
        <v>-41.0045</v>
      </c>
      <c r="M1339" s="184">
        <v>-24.909800000000001</v>
      </c>
      <c r="N1339" s="184">
        <v>-20.593699999999998</v>
      </c>
      <c r="O1339" s="184"/>
      <c r="P1339" s="184"/>
      <c r="Q1339" s="184">
        <v>-13.396100000000001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1099</v>
      </c>
      <c r="C1340" s="180">
        <v>148080</v>
      </c>
      <c r="D1340" s="183">
        <v>44377</v>
      </c>
      <c r="E1340" s="184">
        <v>4.4999999999999998E-2</v>
      </c>
      <c r="F1340" s="184">
        <v>81.291799999999995</v>
      </c>
      <c r="G1340" s="184">
        <v>16.258400000000002</v>
      </c>
      <c r="H1340" s="184">
        <v>11.613099999999999</v>
      </c>
      <c r="I1340" s="184">
        <v>11.638999999999999</v>
      </c>
      <c r="J1340" s="184">
        <v>12.4276</v>
      </c>
      <c r="K1340" s="184">
        <v>11.802300000000001</v>
      </c>
      <c r="L1340" s="184">
        <v>-40.819800000000001</v>
      </c>
      <c r="M1340" s="184">
        <v>-24.9025</v>
      </c>
      <c r="N1340" s="184">
        <v>-20.634899999999998</v>
      </c>
      <c r="O1340" s="184"/>
      <c r="P1340" s="184"/>
      <c r="Q1340" s="184">
        <v>-13.4215</v>
      </c>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1100</v>
      </c>
      <c r="C1341" s="180">
        <v>148286</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1101</v>
      </c>
      <c r="C1342" s="180">
        <v>148285</v>
      </c>
      <c r="D1342" s="183"/>
      <c r="E1342" s="184"/>
      <c r="F1342" s="184"/>
      <c r="G1342" s="184"/>
      <c r="H1342" s="184"/>
      <c r="I1342" s="184"/>
      <c r="J1342" s="184"/>
      <c r="K1342" s="184"/>
      <c r="L1342" s="184"/>
      <c r="M1342" s="184"/>
      <c r="N1342" s="184"/>
      <c r="O1342" s="184"/>
      <c r="P1342" s="184"/>
      <c r="Q1342" s="184"/>
      <c r="R1342" s="184"/>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1102</v>
      </c>
      <c r="C1343" s="180">
        <v>119824</v>
      </c>
      <c r="D1343" s="183">
        <v>44377</v>
      </c>
      <c r="E1343" s="184">
        <v>42.244399999999999</v>
      </c>
      <c r="F1343" s="184">
        <v>0.34560000000000002</v>
      </c>
      <c r="G1343" s="184">
        <v>-2.0731000000000002</v>
      </c>
      <c r="H1343" s="184">
        <v>0.1852</v>
      </c>
      <c r="I1343" s="184">
        <v>2.5266000000000002</v>
      </c>
      <c r="J1343" s="184">
        <v>4.7251000000000003</v>
      </c>
      <c r="K1343" s="184">
        <v>7.2888000000000002</v>
      </c>
      <c r="L1343" s="184">
        <v>3.5629</v>
      </c>
      <c r="M1343" s="184">
        <v>6.9848999999999997</v>
      </c>
      <c r="N1343" s="184">
        <v>7.3555000000000001</v>
      </c>
      <c r="O1343" s="184">
        <v>10.188599999999999</v>
      </c>
      <c r="P1343" s="184">
        <v>9.9726999999999997</v>
      </c>
      <c r="Q1343" s="184">
        <v>9.9926999999999992</v>
      </c>
      <c r="R1343" s="184">
        <v>10.2638</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1103</v>
      </c>
      <c r="C1344" s="180">
        <v>102053</v>
      </c>
      <c r="D1344" s="183">
        <v>44377</v>
      </c>
      <c r="E1344" s="184">
        <v>39.917099999999998</v>
      </c>
      <c r="F1344" s="184">
        <v>-0.18290000000000001</v>
      </c>
      <c r="G1344" s="184">
        <v>-2.5960000000000001</v>
      </c>
      <c r="H1344" s="184">
        <v>-0.32650000000000001</v>
      </c>
      <c r="I1344" s="184">
        <v>2.0001000000000002</v>
      </c>
      <c r="J1344" s="184">
        <v>4.1943999999999999</v>
      </c>
      <c r="K1344" s="184">
        <v>6.7214999999999998</v>
      </c>
      <c r="L1344" s="184">
        <v>2.9895999999999998</v>
      </c>
      <c r="M1344" s="184">
        <v>6.4051999999999998</v>
      </c>
      <c r="N1344" s="184">
        <v>6.7930000000000001</v>
      </c>
      <c r="O1344" s="184">
        <v>9.6526999999999994</v>
      </c>
      <c r="P1344" s="184">
        <v>9.1534999999999993</v>
      </c>
      <c r="Q1344" s="184">
        <v>8.1521000000000008</v>
      </c>
      <c r="R1344" s="184">
        <v>9.7604000000000006</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1104</v>
      </c>
      <c r="C1345" s="180">
        <v>100603</v>
      </c>
      <c r="D1345" s="183">
        <v>44377</v>
      </c>
      <c r="E1345" s="184">
        <v>58.167200000000001</v>
      </c>
      <c r="F1345" s="184">
        <v>-20.633099999999999</v>
      </c>
      <c r="G1345" s="184">
        <v>-5.5804999999999998</v>
      </c>
      <c r="H1345" s="184">
        <v>-6.6787999999999998</v>
      </c>
      <c r="I1345" s="184">
        <v>-4.4923000000000002</v>
      </c>
      <c r="J1345" s="184">
        <v>-2.9641000000000002</v>
      </c>
      <c r="K1345" s="184">
        <v>3.7281</v>
      </c>
      <c r="L1345" s="184">
        <v>0.61040000000000005</v>
      </c>
      <c r="M1345" s="184">
        <v>2.7378</v>
      </c>
      <c r="N1345" s="184">
        <v>2.9278</v>
      </c>
      <c r="O1345" s="184">
        <v>6.0068999999999999</v>
      </c>
      <c r="P1345" s="184">
        <v>6.3239999999999998</v>
      </c>
      <c r="Q1345" s="184">
        <v>7.7638999999999996</v>
      </c>
      <c r="R1345" s="184">
        <v>5.2605000000000004</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1105</v>
      </c>
      <c r="C1346" s="180">
        <v>119675</v>
      </c>
      <c r="D1346" s="183">
        <v>44377</v>
      </c>
      <c r="E1346" s="184">
        <v>62.615000000000002</v>
      </c>
      <c r="F1346" s="184">
        <v>-19.6341</v>
      </c>
      <c r="G1346" s="184">
        <v>-4.5673000000000004</v>
      </c>
      <c r="H1346" s="184">
        <v>-5.6731999999999996</v>
      </c>
      <c r="I1346" s="184">
        <v>-3.4803999999999999</v>
      </c>
      <c r="J1346" s="184">
        <v>-1.9573</v>
      </c>
      <c r="K1346" s="184">
        <v>4.7812000000000001</v>
      </c>
      <c r="L1346" s="184">
        <v>1.6645000000000001</v>
      </c>
      <c r="M1346" s="184">
        <v>3.7437</v>
      </c>
      <c r="N1346" s="184">
        <v>3.9091</v>
      </c>
      <c r="O1346" s="184">
        <v>6.9599000000000002</v>
      </c>
      <c r="P1346" s="184">
        <v>7.2995000000000001</v>
      </c>
      <c r="Q1346" s="184">
        <v>7.7005999999999997</v>
      </c>
      <c r="R1346" s="184">
        <v>6.2169999999999996</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1106</v>
      </c>
      <c r="C1347" s="180">
        <v>119127</v>
      </c>
      <c r="D1347" s="183">
        <v>44377</v>
      </c>
      <c r="E1347" s="184">
        <v>31.203499999999998</v>
      </c>
      <c r="F1347" s="184">
        <v>-9.9400999999999993</v>
      </c>
      <c r="G1347" s="184">
        <v>-2.8763999999999998</v>
      </c>
      <c r="H1347" s="184">
        <v>-0.76859999999999995</v>
      </c>
      <c r="I1347" s="184">
        <v>-1.6616</v>
      </c>
      <c r="J1347" s="184">
        <v>2.1059999999999999</v>
      </c>
      <c r="K1347" s="184">
        <v>8.3156999999999996</v>
      </c>
      <c r="L1347" s="184">
        <v>5.1071999999999997</v>
      </c>
      <c r="M1347" s="184">
        <v>7.2413999999999996</v>
      </c>
      <c r="N1347" s="184">
        <v>7.3136999999999999</v>
      </c>
      <c r="O1347" s="184">
        <v>3.2675999999999998</v>
      </c>
      <c r="P1347" s="184">
        <v>4.8682999999999996</v>
      </c>
      <c r="Q1347" s="184">
        <v>6.79</v>
      </c>
      <c r="R1347" s="184">
        <v>9.9497</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1107</v>
      </c>
      <c r="C1348" s="180">
        <v>147385</v>
      </c>
      <c r="D1348" s="183">
        <v>44377</v>
      </c>
      <c r="E1348" s="184">
        <v>0.83730000000000004</v>
      </c>
      <c r="F1348" s="184">
        <v>0</v>
      </c>
      <c r="G1348" s="184">
        <v>0</v>
      </c>
      <c r="H1348" s="184">
        <v>0</v>
      </c>
      <c r="I1348" s="184">
        <v>0</v>
      </c>
      <c r="J1348" s="184">
        <v>0</v>
      </c>
      <c r="K1348" s="184">
        <v>0</v>
      </c>
      <c r="L1348" s="184">
        <v>0</v>
      </c>
      <c r="M1348" s="184">
        <v>0</v>
      </c>
      <c r="N1348" s="184">
        <v>0</v>
      </c>
      <c r="O1348" s="184"/>
      <c r="P1348" s="184"/>
      <c r="Q1348" s="184">
        <v>-22.295400000000001</v>
      </c>
      <c r="R1348" s="184">
        <v>-22.6907</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1108</v>
      </c>
      <c r="C1349" s="180">
        <v>101703</v>
      </c>
      <c r="D1349" s="183">
        <v>44377</v>
      </c>
      <c r="E1349" s="184">
        <v>28.694400000000002</v>
      </c>
      <c r="F1349" s="184">
        <v>-10.808999999999999</v>
      </c>
      <c r="G1349" s="184">
        <v>-3.7887</v>
      </c>
      <c r="H1349" s="184">
        <v>-1.6713</v>
      </c>
      <c r="I1349" s="184">
        <v>-2.5506000000000002</v>
      </c>
      <c r="J1349" s="184">
        <v>1.2155</v>
      </c>
      <c r="K1349" s="184">
        <v>7.3983999999999996</v>
      </c>
      <c r="L1349" s="184">
        <v>4.0885999999999996</v>
      </c>
      <c r="M1349" s="184">
        <v>6.1807999999999996</v>
      </c>
      <c r="N1349" s="184">
        <v>6.2472000000000003</v>
      </c>
      <c r="O1349" s="184">
        <v>2.3134999999999999</v>
      </c>
      <c r="P1349" s="184">
        <v>3.9081000000000001</v>
      </c>
      <c r="Q1349" s="184">
        <v>5.8292000000000002</v>
      </c>
      <c r="R1349" s="184">
        <v>8.8941999999999997</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1109</v>
      </c>
      <c r="C1350" s="180">
        <v>147384</v>
      </c>
      <c r="D1350" s="183">
        <v>44377</v>
      </c>
      <c r="E1350" s="184">
        <v>0.7853</v>
      </c>
      <c r="F1350" s="184">
        <v>0</v>
      </c>
      <c r="G1350" s="184">
        <v>0</v>
      </c>
      <c r="H1350" s="184">
        <v>0</v>
      </c>
      <c r="I1350" s="184">
        <v>0</v>
      </c>
      <c r="J1350" s="184">
        <v>0</v>
      </c>
      <c r="K1350" s="184">
        <v>0</v>
      </c>
      <c r="L1350" s="184">
        <v>0</v>
      </c>
      <c r="M1350" s="184">
        <v>0</v>
      </c>
      <c r="N1350" s="184">
        <v>0</v>
      </c>
      <c r="O1350" s="184"/>
      <c r="P1350" s="184"/>
      <c r="Q1350" s="184">
        <v>-22.2971</v>
      </c>
      <c r="R1350" s="184">
        <v>-22.693300000000001</v>
      </c>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1935</v>
      </c>
      <c r="C1351" s="180">
        <v>148479</v>
      </c>
      <c r="D1351" s="183">
        <v>44377</v>
      </c>
      <c r="E1351" s="184">
        <v>10.3766</v>
      </c>
      <c r="F1351" s="184">
        <v>-13.361700000000001</v>
      </c>
      <c r="G1351" s="184">
        <v>-4.0077999999999996</v>
      </c>
      <c r="H1351" s="184">
        <v>-7.0255999999999998</v>
      </c>
      <c r="I1351" s="184">
        <v>-7.9154999999999998</v>
      </c>
      <c r="J1351" s="184">
        <v>-3.1779000000000002</v>
      </c>
      <c r="K1351" s="184">
        <v>5.6460999999999997</v>
      </c>
      <c r="L1351" s="184">
        <v>1.6583000000000001</v>
      </c>
      <c r="M1351" s="184">
        <v>4.7153999999999998</v>
      </c>
      <c r="N1351" s="184"/>
      <c r="O1351" s="184"/>
      <c r="P1351" s="184"/>
      <c r="Q1351" s="184">
        <v>4.7564000000000002</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1936</v>
      </c>
      <c r="C1352" s="180">
        <v>148477</v>
      </c>
      <c r="D1352" s="183">
        <v>44377</v>
      </c>
      <c r="E1352" s="184">
        <v>10.336499999999999</v>
      </c>
      <c r="F1352" s="184">
        <v>-13.766400000000001</v>
      </c>
      <c r="G1352" s="184">
        <v>-4.4466000000000001</v>
      </c>
      <c r="H1352" s="184">
        <v>-7.4048999999999996</v>
      </c>
      <c r="I1352" s="184">
        <v>-8.2469000000000001</v>
      </c>
      <c r="J1352" s="184">
        <v>-3.5093000000000001</v>
      </c>
      <c r="K1352" s="184">
        <v>5.1950000000000003</v>
      </c>
      <c r="L1352" s="184">
        <v>1.2161</v>
      </c>
      <c r="M1352" s="184">
        <v>4.2203999999999997</v>
      </c>
      <c r="N1352" s="184"/>
      <c r="O1352" s="184"/>
      <c r="P1352" s="184"/>
      <c r="Q1352" s="184">
        <v>4.2499000000000002</v>
      </c>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1110</v>
      </c>
      <c r="C1353" s="180">
        <v>148257</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1111</v>
      </c>
      <c r="C1354" s="180">
        <v>148252</v>
      </c>
      <c r="D1354" s="183"/>
      <c r="E1354" s="184"/>
      <c r="F1354" s="184"/>
      <c r="G1354" s="184"/>
      <c r="H1354" s="184"/>
      <c r="I1354" s="184"/>
      <c r="J1354" s="184"/>
      <c r="K1354" s="184"/>
      <c r="L1354" s="184"/>
      <c r="M1354" s="184"/>
      <c r="N1354" s="184"/>
      <c r="O1354" s="184"/>
      <c r="P1354" s="184"/>
      <c r="Q1354" s="184"/>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1112</v>
      </c>
      <c r="C1355" s="180">
        <v>148136</v>
      </c>
      <c r="D1355" s="183">
        <v>44377</v>
      </c>
      <c r="E1355" s="184">
        <v>8.7499999999999994E-2</v>
      </c>
      <c r="F1355" s="184">
        <v>0</v>
      </c>
      <c r="G1355" s="184">
        <v>8.3523999999999994</v>
      </c>
      <c r="H1355" s="184">
        <v>5.9660000000000002</v>
      </c>
      <c r="I1355" s="184">
        <v>8.9695</v>
      </c>
      <c r="J1355" s="184">
        <v>10.2059</v>
      </c>
      <c r="K1355" s="184">
        <v>11.1889</v>
      </c>
      <c r="L1355" s="184">
        <v>-40.292999999999999</v>
      </c>
      <c r="M1355" s="184">
        <v>-24.569800000000001</v>
      </c>
      <c r="N1355" s="184">
        <v>-16.587199999999999</v>
      </c>
      <c r="O1355" s="184"/>
      <c r="P1355" s="184"/>
      <c r="Q1355" s="184">
        <v>-10.352399999999999</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1113</v>
      </c>
      <c r="C1356" s="180">
        <v>148138</v>
      </c>
      <c r="D1356" s="183">
        <v>44377</v>
      </c>
      <c r="E1356" s="184">
        <v>8.43E-2</v>
      </c>
      <c r="F1356" s="184">
        <v>43.349200000000003</v>
      </c>
      <c r="G1356" s="184">
        <v>17.360299999999999</v>
      </c>
      <c r="H1356" s="184">
        <v>12.4002</v>
      </c>
      <c r="I1356" s="184">
        <v>12.4298</v>
      </c>
      <c r="J1356" s="184">
        <v>11.9359</v>
      </c>
      <c r="K1356" s="184">
        <v>11.626099999999999</v>
      </c>
      <c r="L1356" s="184">
        <v>-40.451700000000002</v>
      </c>
      <c r="M1356" s="184">
        <v>-24.696899999999999</v>
      </c>
      <c r="N1356" s="184">
        <v>-16.6996</v>
      </c>
      <c r="O1356" s="184"/>
      <c r="P1356" s="184"/>
      <c r="Q1356" s="184">
        <v>-10.4298</v>
      </c>
      <c r="R1356" s="184"/>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1114</v>
      </c>
      <c r="C1357" s="180">
        <v>134503</v>
      </c>
      <c r="D1357" s="183">
        <v>44377</v>
      </c>
      <c r="E1357" s="184">
        <v>14.8101</v>
      </c>
      <c r="F1357" s="184">
        <v>1.4787999999999999</v>
      </c>
      <c r="G1357" s="184">
        <v>5.7222</v>
      </c>
      <c r="H1357" s="184">
        <v>1.2678</v>
      </c>
      <c r="I1357" s="184">
        <v>1.7087000000000001</v>
      </c>
      <c r="J1357" s="184">
        <v>1.5556000000000001</v>
      </c>
      <c r="K1357" s="184">
        <v>5.2769000000000004</v>
      </c>
      <c r="L1357" s="184">
        <v>2.2277</v>
      </c>
      <c r="M1357" s="184">
        <v>4.6125999999999996</v>
      </c>
      <c r="N1357" s="184">
        <v>1.5412999999999999</v>
      </c>
      <c r="O1357" s="184">
        <v>4.0726000000000004</v>
      </c>
      <c r="P1357" s="184">
        <v>5.7241</v>
      </c>
      <c r="Q1357" s="184">
        <v>6.4801000000000002</v>
      </c>
      <c r="R1357" s="184">
        <v>3.0226000000000002</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0" t="s">
        <v>1069</v>
      </c>
      <c r="B1358" s="180" t="s">
        <v>1115</v>
      </c>
      <c r="C1358" s="180">
        <v>134499</v>
      </c>
      <c r="D1358" s="183">
        <v>44377</v>
      </c>
      <c r="E1358" s="184">
        <v>14.176500000000001</v>
      </c>
      <c r="F1358" s="184">
        <v>0.77239999999999998</v>
      </c>
      <c r="G1358" s="184">
        <v>5.0499000000000001</v>
      </c>
      <c r="H1358" s="184">
        <v>0.62539999999999996</v>
      </c>
      <c r="I1358" s="184">
        <v>1.0854999999999999</v>
      </c>
      <c r="J1358" s="184">
        <v>0.9214</v>
      </c>
      <c r="K1358" s="184">
        <v>4.6375999999999999</v>
      </c>
      <c r="L1358" s="184">
        <v>1.5985</v>
      </c>
      <c r="M1358" s="184">
        <v>3.9828999999999999</v>
      </c>
      <c r="N1358" s="184">
        <v>0.94420000000000004</v>
      </c>
      <c r="O1358" s="184">
        <v>3.3843999999999999</v>
      </c>
      <c r="P1358" s="184">
        <v>5.0549999999999997</v>
      </c>
      <c r="Q1358" s="184">
        <v>5.7382999999999997</v>
      </c>
      <c r="R1358" s="184">
        <v>2.3454999999999999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27</v>
      </c>
      <c r="B1359" s="180"/>
      <c r="C1359" s="180"/>
      <c r="D1359" s="180"/>
      <c r="E1359" s="180"/>
      <c r="F1359" s="186">
        <v>-2.413141463414636</v>
      </c>
      <c r="G1359" s="186">
        <v>-1.1245463414634154</v>
      </c>
      <c r="H1359" s="186">
        <v>-1.9311365853658542</v>
      </c>
      <c r="I1359" s="186">
        <v>-6.2282926829268281E-2</v>
      </c>
      <c r="J1359" s="186">
        <v>2.3289658536585369</v>
      </c>
      <c r="K1359" s="186">
        <v>6.6981097560975611</v>
      </c>
      <c r="L1359" s="186">
        <v>-0.40246341463414681</v>
      </c>
      <c r="M1359" s="186">
        <v>3.4203146341463406</v>
      </c>
      <c r="N1359" s="186">
        <v>3.3579128205128201</v>
      </c>
      <c r="O1359" s="186">
        <v>5.4879225806451606</v>
      </c>
      <c r="P1359" s="186">
        <v>6.3449451612903225</v>
      </c>
      <c r="Q1359" s="186">
        <v>2.8035390243902443</v>
      </c>
      <c r="R1359" s="186">
        <v>4.2985000000000024</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85" t="s">
        <v>408</v>
      </c>
      <c r="B1360" s="180"/>
      <c r="C1360" s="180"/>
      <c r="D1360" s="180"/>
      <c r="E1360" s="180"/>
      <c r="F1360" s="186">
        <v>-7.6680000000000001</v>
      </c>
      <c r="G1360" s="186">
        <v>-2.8698999999999999</v>
      </c>
      <c r="H1360" s="186">
        <v>-2.0291000000000001</v>
      </c>
      <c r="I1360" s="186">
        <v>-0.38369999999999999</v>
      </c>
      <c r="J1360" s="186">
        <v>0.9214</v>
      </c>
      <c r="K1360" s="186">
        <v>6.3124000000000002</v>
      </c>
      <c r="L1360" s="186">
        <v>2.7581000000000002</v>
      </c>
      <c r="M1360" s="186">
        <v>5.4649999999999999</v>
      </c>
      <c r="N1360" s="186">
        <v>4.4896000000000003</v>
      </c>
      <c r="O1360" s="186">
        <v>6.0068999999999999</v>
      </c>
      <c r="P1360" s="186">
        <v>6.9767999999999999</v>
      </c>
      <c r="Q1360" s="186">
        <v>7.5926999999999998</v>
      </c>
      <c r="R1360" s="186">
        <v>7.6524000000000001</v>
      </c>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29"/>
      <c r="B1361" s="129"/>
      <c r="C1361" s="129"/>
      <c r="D1361" s="129"/>
      <c r="E1361" s="129"/>
      <c r="F1361" s="129"/>
      <c r="G1361" s="129"/>
      <c r="H1361" s="129"/>
      <c r="I1361" s="129"/>
      <c r="J1361" s="129"/>
      <c r="K1361" s="129"/>
      <c r="L1361" s="129"/>
      <c r="M1361" s="129"/>
      <c r="N1361" s="129"/>
      <c r="O1361" s="129"/>
      <c r="P1361" s="129"/>
      <c r="Q1361" s="129"/>
      <c r="R1361" s="129"/>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2" t="s">
        <v>1116</v>
      </c>
      <c r="B1362" s="182"/>
      <c r="C1362" s="182"/>
      <c r="D1362" s="182"/>
      <c r="E1362" s="182"/>
      <c r="F1362" s="182"/>
      <c r="G1362" s="182"/>
      <c r="H1362" s="182"/>
      <c r="I1362" s="182"/>
      <c r="J1362" s="182"/>
      <c r="K1362" s="182"/>
      <c r="L1362" s="182"/>
      <c r="M1362" s="182"/>
      <c r="N1362" s="182"/>
      <c r="O1362" s="182"/>
      <c r="P1362" s="182"/>
      <c r="Q1362" s="182"/>
      <c r="R1362" s="182"/>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1118</v>
      </c>
      <c r="C1363" s="180">
        <v>100038</v>
      </c>
      <c r="D1363" s="183">
        <v>44377</v>
      </c>
      <c r="E1363" s="184">
        <v>99.183400000000006</v>
      </c>
      <c r="F1363" s="184">
        <v>-4.6363000000000003</v>
      </c>
      <c r="G1363" s="184">
        <v>-5.6702000000000004</v>
      </c>
      <c r="H1363" s="184">
        <v>-4.9527999999999999</v>
      </c>
      <c r="I1363" s="184">
        <v>-4.7935999999999996</v>
      </c>
      <c r="J1363" s="184">
        <v>-0.13489999999999999</v>
      </c>
      <c r="K1363" s="184">
        <v>6.7629999999999999</v>
      </c>
      <c r="L1363" s="184">
        <v>2.3351999999999999</v>
      </c>
      <c r="M1363" s="184">
        <v>6.1243999999999996</v>
      </c>
      <c r="N1363" s="184">
        <v>5.4313000000000002</v>
      </c>
      <c r="O1363" s="184">
        <v>9.6342999999999996</v>
      </c>
      <c r="P1363" s="184">
        <v>7.9382000000000001</v>
      </c>
      <c r="Q1363" s="184">
        <v>9.3346</v>
      </c>
      <c r="R1363" s="184">
        <v>8.7856000000000005</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1119</v>
      </c>
      <c r="C1364" s="180">
        <v>119657</v>
      </c>
      <c r="D1364" s="183">
        <v>44377</v>
      </c>
      <c r="E1364" s="184">
        <v>105.12309999999999</v>
      </c>
      <c r="F1364" s="184">
        <v>-4.2702</v>
      </c>
      <c r="G1364" s="184">
        <v>-5.2737999999999996</v>
      </c>
      <c r="H1364" s="184">
        <v>-4.5544000000000002</v>
      </c>
      <c r="I1364" s="184">
        <v>-4.3947000000000003</v>
      </c>
      <c r="J1364" s="184">
        <v>0.26419999999999999</v>
      </c>
      <c r="K1364" s="184">
        <v>7.1696</v>
      </c>
      <c r="L1364" s="184">
        <v>2.7440000000000002</v>
      </c>
      <c r="M1364" s="184">
        <v>6.5701000000000001</v>
      </c>
      <c r="N1364" s="184">
        <v>5.8936000000000002</v>
      </c>
      <c r="O1364" s="184">
        <v>10.3278</v>
      </c>
      <c r="P1364" s="184">
        <v>8.6765000000000008</v>
      </c>
      <c r="Q1364" s="184">
        <v>8.6636000000000006</v>
      </c>
      <c r="R1364" s="184">
        <v>9.3818000000000001</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1120</v>
      </c>
      <c r="C1365" s="180">
        <v>118282</v>
      </c>
      <c r="D1365" s="183">
        <v>44377</v>
      </c>
      <c r="E1365" s="184">
        <v>48.930799999999998</v>
      </c>
      <c r="F1365" s="184">
        <v>-22.886299999999999</v>
      </c>
      <c r="G1365" s="184">
        <v>-4.2046999999999999</v>
      </c>
      <c r="H1365" s="184">
        <v>-7.1938000000000004</v>
      </c>
      <c r="I1365" s="184">
        <v>-5.0678999999999998</v>
      </c>
      <c r="J1365" s="184">
        <v>-1.6206</v>
      </c>
      <c r="K1365" s="184">
        <v>5.7956000000000003</v>
      </c>
      <c r="L1365" s="184">
        <v>2.0474999999999999</v>
      </c>
      <c r="M1365" s="184">
        <v>5.0311000000000003</v>
      </c>
      <c r="N1365" s="184">
        <v>4.4370000000000003</v>
      </c>
      <c r="O1365" s="184">
        <v>9.4705999999999992</v>
      </c>
      <c r="P1365" s="184">
        <v>8.5202000000000009</v>
      </c>
      <c r="Q1365" s="184">
        <v>8.6655999999999995</v>
      </c>
      <c r="R1365" s="184">
        <v>8.3204999999999991</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1121</v>
      </c>
      <c r="C1366" s="180">
        <v>101588</v>
      </c>
      <c r="D1366" s="183">
        <v>44377</v>
      </c>
      <c r="E1366" s="184">
        <v>45.655000000000001</v>
      </c>
      <c r="F1366" s="184">
        <v>-23.968499999999999</v>
      </c>
      <c r="G1366" s="184">
        <v>-5.2887000000000004</v>
      </c>
      <c r="H1366" s="184">
        <v>-8.2670999999999992</v>
      </c>
      <c r="I1366" s="184">
        <v>-6.2324000000000002</v>
      </c>
      <c r="J1366" s="184">
        <v>-2.7357</v>
      </c>
      <c r="K1366" s="184">
        <v>4.6642000000000001</v>
      </c>
      <c r="L1366" s="184">
        <v>0.9103</v>
      </c>
      <c r="M1366" s="184">
        <v>3.8639999999999999</v>
      </c>
      <c r="N1366" s="184">
        <v>3.2656999999999998</v>
      </c>
      <c r="O1366" s="184">
        <v>8.3280999999999992</v>
      </c>
      <c r="P1366" s="184">
        <v>7.4908000000000001</v>
      </c>
      <c r="Q1366" s="184">
        <v>8.4162999999999997</v>
      </c>
      <c r="R1366" s="184">
        <v>7.1337999999999999</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1122</v>
      </c>
      <c r="C1367" s="180">
        <v>100124</v>
      </c>
      <c r="D1367" s="183">
        <v>44377</v>
      </c>
      <c r="E1367" s="184">
        <v>46.989699999999999</v>
      </c>
      <c r="F1367" s="184">
        <v>-17.546500000000002</v>
      </c>
      <c r="G1367" s="184">
        <v>-5.7900999999999998</v>
      </c>
      <c r="H1367" s="184">
        <v>-9.9016000000000002</v>
      </c>
      <c r="I1367" s="184">
        <v>-4.8845000000000001</v>
      </c>
      <c r="J1367" s="184">
        <v>-1.2507999999999999</v>
      </c>
      <c r="K1367" s="184">
        <v>4.6087999999999996</v>
      </c>
      <c r="L1367" s="184">
        <v>0.77290000000000003</v>
      </c>
      <c r="M1367" s="184">
        <v>3.8517000000000001</v>
      </c>
      <c r="N1367" s="184">
        <v>3.9177</v>
      </c>
      <c r="O1367" s="184">
        <v>7.4269999999999996</v>
      </c>
      <c r="P1367" s="184">
        <v>6.2035</v>
      </c>
      <c r="Q1367" s="184">
        <v>7.7176</v>
      </c>
      <c r="R1367" s="184">
        <v>6.7873999999999999</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1123</v>
      </c>
      <c r="C1368" s="180">
        <v>119069</v>
      </c>
      <c r="D1368" s="183">
        <v>44377</v>
      </c>
      <c r="E1368" s="184">
        <v>49.9709</v>
      </c>
      <c r="F1368" s="184">
        <v>-16.719100000000001</v>
      </c>
      <c r="G1368" s="184">
        <v>-4.9051999999999998</v>
      </c>
      <c r="H1368" s="184">
        <v>-9.0104000000000006</v>
      </c>
      <c r="I1368" s="184">
        <v>-4.0111999999999997</v>
      </c>
      <c r="J1368" s="184">
        <v>-0.3629</v>
      </c>
      <c r="K1368" s="184">
        <v>5.6153000000000004</v>
      </c>
      <c r="L1368" s="184">
        <v>1.7379</v>
      </c>
      <c r="M1368" s="184">
        <v>4.7324000000000002</v>
      </c>
      <c r="N1368" s="184">
        <v>4.7183999999999999</v>
      </c>
      <c r="O1368" s="184">
        <v>8.0521999999999991</v>
      </c>
      <c r="P1368" s="184">
        <v>6.8612000000000002</v>
      </c>
      <c r="Q1368" s="184">
        <v>7.7625999999999999</v>
      </c>
      <c r="R1368" s="184">
        <v>7.4638</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1124</v>
      </c>
      <c r="C1369" s="180">
        <v>101685</v>
      </c>
      <c r="D1369" s="183">
        <v>44377</v>
      </c>
      <c r="E1369" s="184">
        <v>34.648600000000002</v>
      </c>
      <c r="F1369" s="184">
        <v>-22.213899999999999</v>
      </c>
      <c r="G1369" s="184">
        <v>-0.84260000000000002</v>
      </c>
      <c r="H1369" s="184">
        <v>-3.3687999999999998</v>
      </c>
      <c r="I1369" s="184">
        <v>-4.4169</v>
      </c>
      <c r="J1369" s="184">
        <v>-3.1132</v>
      </c>
      <c r="K1369" s="184">
        <v>5.0312999999999999</v>
      </c>
      <c r="L1369" s="184">
        <v>-1.3425</v>
      </c>
      <c r="M1369" s="184">
        <v>2.9064999999999999</v>
      </c>
      <c r="N1369" s="184">
        <v>2.1757</v>
      </c>
      <c r="O1369" s="184">
        <v>8.1220999999999997</v>
      </c>
      <c r="P1369" s="184">
        <v>6.3247999999999998</v>
      </c>
      <c r="Q1369" s="184">
        <v>6.9218999999999999</v>
      </c>
      <c r="R1369" s="184">
        <v>6.1695000000000002</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1125</v>
      </c>
      <c r="C1370" s="180">
        <v>120059</v>
      </c>
      <c r="D1370" s="183">
        <v>44377</v>
      </c>
      <c r="E1370" s="184">
        <v>37.0518</v>
      </c>
      <c r="F1370" s="184">
        <v>-21.3643</v>
      </c>
      <c r="G1370" s="184">
        <v>0</v>
      </c>
      <c r="H1370" s="184">
        <v>-2.5318999999999998</v>
      </c>
      <c r="I1370" s="184">
        <v>-3.5836999999999999</v>
      </c>
      <c r="J1370" s="184">
        <v>-2.2789999999999999</v>
      </c>
      <c r="K1370" s="184">
        <v>5.8798000000000004</v>
      </c>
      <c r="L1370" s="184">
        <v>-0.5091</v>
      </c>
      <c r="M1370" s="184">
        <v>3.7646000000000002</v>
      </c>
      <c r="N1370" s="184">
        <v>3.0344000000000002</v>
      </c>
      <c r="O1370" s="184">
        <v>8.9986999999999995</v>
      </c>
      <c r="P1370" s="184">
        <v>7.1620999999999997</v>
      </c>
      <c r="Q1370" s="184">
        <v>7.5157999999999996</v>
      </c>
      <c r="R1370" s="184">
        <v>7.0594999999999999</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1126</v>
      </c>
      <c r="C1371" s="180">
        <v>109740</v>
      </c>
      <c r="D1371" s="183">
        <v>44377</v>
      </c>
      <c r="E1371" s="184">
        <v>31.25</v>
      </c>
      <c r="F1371" s="184">
        <v>4.2053000000000003</v>
      </c>
      <c r="G1371" s="184">
        <v>-4.319</v>
      </c>
      <c r="H1371" s="184">
        <v>-8.5457000000000001</v>
      </c>
      <c r="I1371" s="184">
        <v>-4.3643000000000001</v>
      </c>
      <c r="J1371" s="184">
        <v>-1.0184</v>
      </c>
      <c r="K1371" s="184">
        <v>5.1101999999999999</v>
      </c>
      <c r="L1371" s="184">
        <v>1.8158000000000001</v>
      </c>
      <c r="M1371" s="184">
        <v>4.7209000000000003</v>
      </c>
      <c r="N1371" s="184">
        <v>5.1208</v>
      </c>
      <c r="O1371" s="184">
        <v>9.1161999999999992</v>
      </c>
      <c r="P1371" s="184">
        <v>7.9657</v>
      </c>
      <c r="Q1371" s="184">
        <v>9.2542000000000009</v>
      </c>
      <c r="R1371" s="184">
        <v>8.9070999999999998</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1127</v>
      </c>
      <c r="C1372" s="180">
        <v>120619</v>
      </c>
      <c r="D1372" s="183">
        <v>44377</v>
      </c>
      <c r="E1372" s="184">
        <v>32.463900000000002</v>
      </c>
      <c r="F1372" s="184">
        <v>4.9477000000000002</v>
      </c>
      <c r="G1372" s="184">
        <v>-3.6635</v>
      </c>
      <c r="H1372" s="184">
        <v>-7.8903999999999996</v>
      </c>
      <c r="I1372" s="184">
        <v>-3.7210000000000001</v>
      </c>
      <c r="J1372" s="184">
        <v>-0.37459999999999999</v>
      </c>
      <c r="K1372" s="184">
        <v>5.7590000000000003</v>
      </c>
      <c r="L1372" s="184">
        <v>2.4632999999999998</v>
      </c>
      <c r="M1372" s="184">
        <v>5.3666</v>
      </c>
      <c r="N1372" s="184">
        <v>5.7628000000000004</v>
      </c>
      <c r="O1372" s="184">
        <v>9.7363999999999997</v>
      </c>
      <c r="P1372" s="184">
        <v>8.5747999999999998</v>
      </c>
      <c r="Q1372" s="184">
        <v>8.8096999999999994</v>
      </c>
      <c r="R1372" s="184">
        <v>9.5164000000000009</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1128</v>
      </c>
      <c r="C1373" s="180">
        <v>118394</v>
      </c>
      <c r="D1373" s="183">
        <v>44377</v>
      </c>
      <c r="E1373" s="184">
        <v>57.092799999999997</v>
      </c>
      <c r="F1373" s="184">
        <v>-12.462300000000001</v>
      </c>
      <c r="G1373" s="184">
        <v>-0.1918</v>
      </c>
      <c r="H1373" s="184">
        <v>-0.81269999999999998</v>
      </c>
      <c r="I1373" s="184">
        <v>-0.17810000000000001</v>
      </c>
      <c r="J1373" s="184">
        <v>-1.0355000000000001</v>
      </c>
      <c r="K1373" s="184">
        <v>6.2919</v>
      </c>
      <c r="L1373" s="184">
        <v>-0.1797</v>
      </c>
      <c r="M1373" s="184">
        <v>4.0388000000000002</v>
      </c>
      <c r="N1373" s="184">
        <v>3.2713000000000001</v>
      </c>
      <c r="O1373" s="184">
        <v>9.952</v>
      </c>
      <c r="P1373" s="184">
        <v>8.7220999999999993</v>
      </c>
      <c r="Q1373" s="184">
        <v>8.9296000000000006</v>
      </c>
      <c r="R1373" s="184">
        <v>8.4138999999999999</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1129</v>
      </c>
      <c r="C1374" s="180">
        <v>108765</v>
      </c>
      <c r="D1374" s="183">
        <v>44377</v>
      </c>
      <c r="E1374" s="184">
        <v>53.582000000000001</v>
      </c>
      <c r="F1374" s="184">
        <v>-13.074299999999999</v>
      </c>
      <c r="G1374" s="184">
        <v>-0.83099999999999996</v>
      </c>
      <c r="H1374" s="184">
        <v>-1.4593</v>
      </c>
      <c r="I1374" s="184">
        <v>-0.82199999999999995</v>
      </c>
      <c r="J1374" s="184">
        <v>-1.6819</v>
      </c>
      <c r="K1374" s="184">
        <v>5.6260000000000003</v>
      </c>
      <c r="L1374" s="184">
        <v>-0.8397</v>
      </c>
      <c r="M1374" s="184">
        <v>3.3717000000000001</v>
      </c>
      <c r="N1374" s="184">
        <v>2.6095999999999999</v>
      </c>
      <c r="O1374" s="184">
        <v>9.2637</v>
      </c>
      <c r="P1374" s="184">
        <v>7.9234999999999998</v>
      </c>
      <c r="Q1374" s="184">
        <v>8.3317999999999994</v>
      </c>
      <c r="R1374" s="184">
        <v>7.7355</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1130</v>
      </c>
      <c r="C1375" s="180">
        <v>100223</v>
      </c>
      <c r="D1375" s="183">
        <v>44377</v>
      </c>
      <c r="E1375" s="184">
        <v>49.996299999999998</v>
      </c>
      <c r="F1375" s="184">
        <v>-5.8395000000000001</v>
      </c>
      <c r="G1375" s="184">
        <v>0.16059999999999999</v>
      </c>
      <c r="H1375" s="184">
        <v>0.55279999999999996</v>
      </c>
      <c r="I1375" s="184">
        <v>-1.2249000000000001</v>
      </c>
      <c r="J1375" s="184">
        <v>-1.853</v>
      </c>
      <c r="K1375" s="184">
        <v>3.786</v>
      </c>
      <c r="L1375" s="184">
        <v>-1.1561999999999999</v>
      </c>
      <c r="M1375" s="184">
        <v>1.6262000000000001</v>
      </c>
      <c r="N1375" s="184">
        <v>3.4525000000000001</v>
      </c>
      <c r="O1375" s="184">
        <v>1.9855</v>
      </c>
      <c r="P1375" s="184">
        <v>3.0127000000000002</v>
      </c>
      <c r="Q1375" s="184">
        <v>6.2789999999999999</v>
      </c>
      <c r="R1375" s="184">
        <v>3.8561999999999999</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1131</v>
      </c>
      <c r="C1376" s="180">
        <v>120430</v>
      </c>
      <c r="D1376" s="183">
        <v>44377</v>
      </c>
      <c r="E1376" s="184">
        <v>54.419699999999999</v>
      </c>
      <c r="F1376" s="184">
        <v>-4.8285</v>
      </c>
      <c r="G1376" s="184">
        <v>1.1672</v>
      </c>
      <c r="H1376" s="184">
        <v>1.5527</v>
      </c>
      <c r="I1376" s="184">
        <v>-0.22040000000000001</v>
      </c>
      <c r="J1376" s="184">
        <v>-0.85299999999999998</v>
      </c>
      <c r="K1376" s="184">
        <v>4.7975000000000003</v>
      </c>
      <c r="L1376" s="184">
        <v>-0.15909999999999999</v>
      </c>
      <c r="M1376" s="184">
        <v>2.6423999999999999</v>
      </c>
      <c r="N1376" s="184">
        <v>4.4923000000000002</v>
      </c>
      <c r="O1376" s="184">
        <v>3.0110999999999999</v>
      </c>
      <c r="P1376" s="184">
        <v>4.0480999999999998</v>
      </c>
      <c r="Q1376" s="184">
        <v>5.6210000000000004</v>
      </c>
      <c r="R1376" s="184">
        <v>4.9010999999999996</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1132</v>
      </c>
      <c r="C1377" s="180">
        <v>119735</v>
      </c>
      <c r="D1377" s="183">
        <v>44377</v>
      </c>
      <c r="E1377" s="184">
        <v>65.864199999999997</v>
      </c>
      <c r="F1377" s="184">
        <v>14.3032</v>
      </c>
      <c r="G1377" s="184">
        <v>-7.7058999999999997</v>
      </c>
      <c r="H1377" s="184">
        <v>-6.1677</v>
      </c>
      <c r="I1377" s="184">
        <v>-4.1181000000000001</v>
      </c>
      <c r="J1377" s="184">
        <v>5.0168999999999997</v>
      </c>
      <c r="K1377" s="184">
        <v>7.0384000000000002</v>
      </c>
      <c r="L1377" s="184">
        <v>1.0065</v>
      </c>
      <c r="M1377" s="184">
        <v>5.7579000000000002</v>
      </c>
      <c r="N1377" s="184">
        <v>5.2202999999999999</v>
      </c>
      <c r="O1377" s="184">
        <v>10.050700000000001</v>
      </c>
      <c r="P1377" s="184">
        <v>8.2601999999999993</v>
      </c>
      <c r="Q1377" s="184">
        <v>8.3501999999999992</v>
      </c>
      <c r="R1377" s="184">
        <v>9.2705000000000002</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1133</v>
      </c>
      <c r="C1378" s="180">
        <v>100299</v>
      </c>
      <c r="D1378" s="183">
        <v>44377</v>
      </c>
      <c r="E1378" s="184">
        <v>61.201900000000002</v>
      </c>
      <c r="F1378" s="184">
        <v>13.3043</v>
      </c>
      <c r="G1378" s="184">
        <v>-8.7207000000000008</v>
      </c>
      <c r="H1378" s="184">
        <v>-7.1807999999999996</v>
      </c>
      <c r="I1378" s="184">
        <v>-5.1315999999999997</v>
      </c>
      <c r="J1378" s="184">
        <v>3.9939</v>
      </c>
      <c r="K1378" s="184">
        <v>5.9774000000000003</v>
      </c>
      <c r="L1378" s="184">
        <v>-8.09E-2</v>
      </c>
      <c r="M1378" s="184">
        <v>4.6505999999999998</v>
      </c>
      <c r="N1378" s="184">
        <v>4.0909000000000004</v>
      </c>
      <c r="O1378" s="184">
        <v>8.9202999999999992</v>
      </c>
      <c r="P1378" s="184">
        <v>7.2168000000000001</v>
      </c>
      <c r="Q1378" s="184">
        <v>8.7440999999999995</v>
      </c>
      <c r="R1378" s="184">
        <v>8.1080000000000005</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1134</v>
      </c>
      <c r="C1379" s="180">
        <v>100315</v>
      </c>
      <c r="D1379" s="183">
        <v>44377</v>
      </c>
      <c r="E1379" s="184">
        <v>57.307499999999997</v>
      </c>
      <c r="F1379" s="184">
        <v>-16.234100000000002</v>
      </c>
      <c r="G1379" s="184">
        <v>-1.6811</v>
      </c>
      <c r="H1379" s="184">
        <v>-2.9190999999999998</v>
      </c>
      <c r="I1379" s="184">
        <v>-3.3940000000000001</v>
      </c>
      <c r="J1379" s="184">
        <v>-1.9248000000000001</v>
      </c>
      <c r="K1379" s="184">
        <v>4.1645000000000003</v>
      </c>
      <c r="L1379" s="184">
        <v>0.4718</v>
      </c>
      <c r="M1379" s="184">
        <v>3.0072000000000001</v>
      </c>
      <c r="N1379" s="184">
        <v>2.3571</v>
      </c>
      <c r="O1379" s="184">
        <v>7.9397000000000002</v>
      </c>
      <c r="P1379" s="184">
        <v>6.7382999999999997</v>
      </c>
      <c r="Q1379" s="184">
        <v>8.1125000000000007</v>
      </c>
      <c r="R1379" s="184">
        <v>6.5728999999999997</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1135</v>
      </c>
      <c r="C1380" s="180">
        <v>120279</v>
      </c>
      <c r="D1380" s="183">
        <v>44377</v>
      </c>
      <c r="E1380" s="184">
        <v>60.027299999999997</v>
      </c>
      <c r="F1380" s="184">
        <v>-16.0456</v>
      </c>
      <c r="G1380" s="184">
        <v>-1.5198</v>
      </c>
      <c r="H1380" s="184">
        <v>-2.7435</v>
      </c>
      <c r="I1380" s="184">
        <v>-3.2231000000000001</v>
      </c>
      <c r="J1380" s="184">
        <v>-1.7549999999999999</v>
      </c>
      <c r="K1380" s="184">
        <v>4.335</v>
      </c>
      <c r="L1380" s="184">
        <v>0.65229999999999999</v>
      </c>
      <c r="M1380" s="184">
        <v>3.4306000000000001</v>
      </c>
      <c r="N1380" s="184">
        <v>2.9079000000000002</v>
      </c>
      <c r="O1380" s="184">
        <v>8.5991999999999997</v>
      </c>
      <c r="P1380" s="184">
        <v>7.3179999999999996</v>
      </c>
      <c r="Q1380" s="184">
        <v>7.5841000000000003</v>
      </c>
      <c r="R1380" s="184">
        <v>7.2187000000000001</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1136</v>
      </c>
      <c r="C1381" s="180">
        <v>100387</v>
      </c>
      <c r="D1381" s="183">
        <v>44377</v>
      </c>
      <c r="E1381" s="184">
        <v>71.054299999999998</v>
      </c>
      <c r="F1381" s="184">
        <v>6.5251000000000001</v>
      </c>
      <c r="G1381" s="184">
        <v>-5.9333999999999998</v>
      </c>
      <c r="H1381" s="184">
        <v>-6.9476000000000004</v>
      </c>
      <c r="I1381" s="184">
        <v>-7.0660999999999996</v>
      </c>
      <c r="J1381" s="184">
        <v>-3.7280000000000002</v>
      </c>
      <c r="K1381" s="184">
        <v>3.7982999999999998</v>
      </c>
      <c r="L1381" s="184">
        <v>-0.67879999999999996</v>
      </c>
      <c r="M1381" s="184">
        <v>2.9095</v>
      </c>
      <c r="N1381" s="184">
        <v>2.2174</v>
      </c>
      <c r="O1381" s="184">
        <v>9.1638999999999999</v>
      </c>
      <c r="P1381" s="184">
        <v>7.6515000000000004</v>
      </c>
      <c r="Q1381" s="184">
        <v>8.7123000000000008</v>
      </c>
      <c r="R1381" s="184">
        <v>7.2295999999999996</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1137</v>
      </c>
      <c r="C1382" s="180">
        <v>118687</v>
      </c>
      <c r="D1382" s="183">
        <v>44377</v>
      </c>
      <c r="E1382" s="184">
        <v>76.431700000000006</v>
      </c>
      <c r="F1382" s="184">
        <v>7.8334999999999999</v>
      </c>
      <c r="G1382" s="184">
        <v>-4.6197999999999997</v>
      </c>
      <c r="H1382" s="184">
        <v>-5.7039</v>
      </c>
      <c r="I1382" s="184">
        <v>-5.8878000000000004</v>
      </c>
      <c r="J1382" s="184">
        <v>-2.5929000000000002</v>
      </c>
      <c r="K1382" s="184">
        <v>4.9337</v>
      </c>
      <c r="L1382" s="184">
        <v>0.48870000000000002</v>
      </c>
      <c r="M1382" s="184">
        <v>4.0789999999999997</v>
      </c>
      <c r="N1382" s="184">
        <v>3.3195999999999999</v>
      </c>
      <c r="O1382" s="184">
        <v>10.100199999999999</v>
      </c>
      <c r="P1382" s="184">
        <v>8.5747</v>
      </c>
      <c r="Q1382" s="184">
        <v>8.6100999999999992</v>
      </c>
      <c r="R1382" s="184">
        <v>8.2062000000000008</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1138</v>
      </c>
      <c r="C1383" s="180">
        <v>119714</v>
      </c>
      <c r="D1383" s="183">
        <v>44377</v>
      </c>
      <c r="E1383" s="184">
        <v>58.3934</v>
      </c>
      <c r="F1383" s="184">
        <v>-1.1876</v>
      </c>
      <c r="G1383" s="184">
        <v>-1.9746999999999999</v>
      </c>
      <c r="H1383" s="184">
        <v>-0.11609999999999999</v>
      </c>
      <c r="I1383" s="184">
        <v>2.3730000000000002</v>
      </c>
      <c r="J1383" s="184">
        <v>4.0301999999999998</v>
      </c>
      <c r="K1383" s="184">
        <v>7.0617999999999999</v>
      </c>
      <c r="L1383" s="184">
        <v>3.6865000000000001</v>
      </c>
      <c r="M1383" s="184">
        <v>6.4885000000000002</v>
      </c>
      <c r="N1383" s="184">
        <v>6.7996999999999996</v>
      </c>
      <c r="O1383" s="184">
        <v>10.3438</v>
      </c>
      <c r="P1383" s="184">
        <v>9.3743999999999996</v>
      </c>
      <c r="Q1383" s="184">
        <v>8.8538999999999994</v>
      </c>
      <c r="R1383" s="184">
        <v>10.492800000000001</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1139</v>
      </c>
      <c r="C1384" s="180">
        <v>100639</v>
      </c>
      <c r="D1384" s="183">
        <v>44377</v>
      </c>
      <c r="E1384" s="184">
        <v>55.5884</v>
      </c>
      <c r="F1384" s="184">
        <v>-1.9040999999999999</v>
      </c>
      <c r="G1384" s="184">
        <v>-2.6385999999999998</v>
      </c>
      <c r="H1384" s="184">
        <v>-0.77839999999999998</v>
      </c>
      <c r="I1384" s="184">
        <v>1.7130000000000001</v>
      </c>
      <c r="J1384" s="184">
        <v>3.3668999999999998</v>
      </c>
      <c r="K1384" s="184">
        <v>6.3905000000000003</v>
      </c>
      <c r="L1384" s="184">
        <v>3.0242</v>
      </c>
      <c r="M1384" s="184">
        <v>5.8159999999999998</v>
      </c>
      <c r="N1384" s="184">
        <v>6.1242000000000001</v>
      </c>
      <c r="O1384" s="184">
        <v>9.6218000000000004</v>
      </c>
      <c r="P1384" s="184">
        <v>8.5970999999999993</v>
      </c>
      <c r="Q1384" s="184">
        <v>7.8536999999999999</v>
      </c>
      <c r="R1384" s="184">
        <v>9.8132000000000001</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1140</v>
      </c>
      <c r="C1385" s="180">
        <v>119876</v>
      </c>
      <c r="D1385" s="183">
        <v>44377</v>
      </c>
      <c r="E1385" s="184">
        <v>70.408000000000001</v>
      </c>
      <c r="F1385" s="184">
        <v>-24.504200000000001</v>
      </c>
      <c r="G1385" s="184">
        <v>-12.337899999999999</v>
      </c>
      <c r="H1385" s="184">
        <v>-14.033200000000001</v>
      </c>
      <c r="I1385" s="184">
        <v>-8.1873000000000005</v>
      </c>
      <c r="J1385" s="184">
        <v>0.1241</v>
      </c>
      <c r="K1385" s="184">
        <v>5.0595999999999997</v>
      </c>
      <c r="L1385" s="184">
        <v>1.5291999999999999</v>
      </c>
      <c r="M1385" s="184">
        <v>4.9692999999999996</v>
      </c>
      <c r="N1385" s="184">
        <v>5.1660000000000004</v>
      </c>
      <c r="O1385" s="184">
        <v>9.0845000000000002</v>
      </c>
      <c r="P1385" s="184">
        <v>8.0558999999999994</v>
      </c>
      <c r="Q1385" s="184">
        <v>8.6221999999999994</v>
      </c>
      <c r="R1385" s="184">
        <v>8.9368999999999996</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1141</v>
      </c>
      <c r="C1386" s="180">
        <v>100418</v>
      </c>
      <c r="D1386" s="183">
        <v>44377</v>
      </c>
      <c r="E1386" s="184">
        <v>65.5518</v>
      </c>
      <c r="F1386" s="184">
        <v>-25.150500000000001</v>
      </c>
      <c r="G1386" s="184">
        <v>-12.984</v>
      </c>
      <c r="H1386" s="184">
        <v>-14.6822</v>
      </c>
      <c r="I1386" s="184">
        <v>-8.8391000000000002</v>
      </c>
      <c r="J1386" s="184">
        <v>-0.54469999999999996</v>
      </c>
      <c r="K1386" s="184">
        <v>4.3670999999999998</v>
      </c>
      <c r="L1386" s="184">
        <v>0.74339999999999995</v>
      </c>
      <c r="M1386" s="184">
        <v>4.1302000000000003</v>
      </c>
      <c r="N1386" s="184">
        <v>4.2971000000000004</v>
      </c>
      <c r="O1386" s="184">
        <v>8.1217000000000006</v>
      </c>
      <c r="P1386" s="184">
        <v>6.9823000000000004</v>
      </c>
      <c r="Q1386" s="184">
        <v>8.0832999999999995</v>
      </c>
      <c r="R1386" s="184">
        <v>8.0183999999999997</v>
      </c>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1142</v>
      </c>
      <c r="C1387" s="180">
        <v>148086</v>
      </c>
      <c r="D1387" s="183">
        <v>44377</v>
      </c>
      <c r="E1387" s="184">
        <v>1.7569999999999999</v>
      </c>
      <c r="F1387" s="184">
        <v>12.4687</v>
      </c>
      <c r="G1387" s="184">
        <v>11.235300000000001</v>
      </c>
      <c r="H1387" s="184">
        <v>11.0037</v>
      </c>
      <c r="I1387" s="184">
        <v>11.026999999999999</v>
      </c>
      <c r="J1387" s="184">
        <v>11.0631</v>
      </c>
      <c r="K1387" s="184">
        <v>11.2624</v>
      </c>
      <c r="L1387" s="184">
        <v>-40.0989</v>
      </c>
      <c r="M1387" s="184">
        <v>-24.479700000000001</v>
      </c>
      <c r="N1387" s="184">
        <v>-16.5321</v>
      </c>
      <c r="O1387" s="184"/>
      <c r="P1387" s="184"/>
      <c r="Q1387" s="184">
        <v>-10.309699999999999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1143</v>
      </c>
      <c r="C1388" s="180">
        <v>148085</v>
      </c>
      <c r="D1388" s="183">
        <v>44377</v>
      </c>
      <c r="E1388" s="184">
        <v>1.6442000000000001</v>
      </c>
      <c r="F1388" s="184">
        <v>11.103</v>
      </c>
      <c r="G1388" s="184">
        <v>11.1165</v>
      </c>
      <c r="H1388" s="184">
        <v>11.1233</v>
      </c>
      <c r="I1388" s="184">
        <v>10.9872</v>
      </c>
      <c r="J1388" s="184">
        <v>11.0749</v>
      </c>
      <c r="K1388" s="184">
        <v>11.240399999999999</v>
      </c>
      <c r="L1388" s="184">
        <v>-40.433199999999999</v>
      </c>
      <c r="M1388" s="184">
        <v>-24.711600000000001</v>
      </c>
      <c r="N1388" s="184">
        <v>-16.7072</v>
      </c>
      <c r="O1388" s="184"/>
      <c r="P1388" s="184"/>
      <c r="Q1388" s="184">
        <v>-10.450200000000001</v>
      </c>
      <c r="R1388" s="184"/>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1144</v>
      </c>
      <c r="C1389" s="180">
        <v>120689</v>
      </c>
      <c r="D1389" s="183">
        <v>44377</v>
      </c>
      <c r="E1389" s="184">
        <v>54.672800000000002</v>
      </c>
      <c r="F1389" s="184">
        <v>-9.0771999999999995</v>
      </c>
      <c r="G1389" s="184">
        <v>-1.335</v>
      </c>
      <c r="H1389" s="184">
        <v>-3.4502000000000002</v>
      </c>
      <c r="I1389" s="184">
        <v>-0.78180000000000005</v>
      </c>
      <c r="J1389" s="184">
        <v>0.49380000000000002</v>
      </c>
      <c r="K1389" s="184">
        <v>4.2354000000000003</v>
      </c>
      <c r="L1389" s="184">
        <v>1.4115</v>
      </c>
      <c r="M1389" s="184">
        <v>3.5425</v>
      </c>
      <c r="N1389" s="184">
        <v>3.27</v>
      </c>
      <c r="O1389" s="184">
        <v>0.2344</v>
      </c>
      <c r="P1389" s="184">
        <v>3.2254999999999998</v>
      </c>
      <c r="Q1389" s="184">
        <v>5.6924999999999999</v>
      </c>
      <c r="R1389" s="184">
        <v>2.1122000000000001</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0" t="s">
        <v>1117</v>
      </c>
      <c r="B1390" s="180" t="s">
        <v>1145</v>
      </c>
      <c r="C1390" s="180">
        <v>100741</v>
      </c>
      <c r="D1390" s="183">
        <v>44377</v>
      </c>
      <c r="E1390" s="184">
        <v>50.902799999999999</v>
      </c>
      <c r="F1390" s="184">
        <v>-9.4626000000000001</v>
      </c>
      <c r="G1390" s="184">
        <v>-1.7635000000000001</v>
      </c>
      <c r="H1390" s="184">
        <v>-3.8794</v>
      </c>
      <c r="I1390" s="184">
        <v>-1.2031000000000001</v>
      </c>
      <c r="J1390" s="184">
        <v>7.3899999999999993E-2</v>
      </c>
      <c r="K1390" s="184">
        <v>3.8054000000000001</v>
      </c>
      <c r="L1390" s="184">
        <v>0.96479999999999999</v>
      </c>
      <c r="M1390" s="184">
        <v>3.0653999999999999</v>
      </c>
      <c r="N1390" s="184">
        <v>2.7650000000000001</v>
      </c>
      <c r="O1390" s="184">
        <v>-0.4884</v>
      </c>
      <c r="P1390" s="184">
        <v>2.4581</v>
      </c>
      <c r="Q1390" s="184">
        <v>7.3144999999999998</v>
      </c>
      <c r="R1390" s="184">
        <v>1.3665</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27</v>
      </c>
      <c r="B1391" s="180"/>
      <c r="C1391" s="180"/>
      <c r="D1391" s="180"/>
      <c r="E1391" s="180"/>
      <c r="F1391" s="186">
        <v>-7.0958857142857132</v>
      </c>
      <c r="G1391" s="186">
        <v>-2.8755499999999996</v>
      </c>
      <c r="H1391" s="186">
        <v>-4.0306607142857143</v>
      </c>
      <c r="I1391" s="186">
        <v>-2.4874071428571427</v>
      </c>
      <c r="J1391" s="186">
        <v>0.3801071428571427</v>
      </c>
      <c r="K1391" s="186">
        <v>5.7345749999999995</v>
      </c>
      <c r="L1391" s="186">
        <v>-2.0240107142857147</v>
      </c>
      <c r="M1391" s="186">
        <v>2.1880999999999995</v>
      </c>
      <c r="N1391" s="186">
        <v>2.6028214285714282</v>
      </c>
      <c r="O1391" s="186">
        <v>7.8891346153846147</v>
      </c>
      <c r="P1391" s="186">
        <v>7.0721923076923101</v>
      </c>
      <c r="Q1391" s="186">
        <v>6.7141714285714302</v>
      </c>
      <c r="R1391" s="186">
        <v>7.3760769230769236</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85" t="s">
        <v>408</v>
      </c>
      <c r="B1392" s="180"/>
      <c r="C1392" s="180"/>
      <c r="D1392" s="180"/>
      <c r="E1392" s="180"/>
      <c r="F1392" s="186">
        <v>-7.4583499999999994</v>
      </c>
      <c r="G1392" s="186">
        <v>-3.1510499999999997</v>
      </c>
      <c r="H1392" s="186">
        <v>-4.2168999999999999</v>
      </c>
      <c r="I1392" s="186">
        <v>-3.8660999999999999</v>
      </c>
      <c r="J1392" s="186">
        <v>-0.69884999999999997</v>
      </c>
      <c r="K1392" s="186">
        <v>5.3627500000000001</v>
      </c>
      <c r="L1392" s="186">
        <v>0.75814999999999999</v>
      </c>
      <c r="M1392" s="186">
        <v>3.9514</v>
      </c>
      <c r="N1392" s="186">
        <v>3.6851000000000003</v>
      </c>
      <c r="O1392" s="186">
        <v>9.041599999999999</v>
      </c>
      <c r="P1392" s="186">
        <v>7.5711500000000003</v>
      </c>
      <c r="Q1392" s="186">
        <v>8.2221499999999992</v>
      </c>
      <c r="R1392" s="186">
        <v>7.8769499999999999</v>
      </c>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29"/>
      <c r="B1393" s="129"/>
      <c r="C1393" s="129"/>
      <c r="D1393" s="129"/>
      <c r="E1393" s="129"/>
      <c r="F1393" s="129"/>
      <c r="G1393" s="129"/>
      <c r="H1393" s="129"/>
      <c r="I1393" s="129"/>
      <c r="J1393" s="129"/>
      <c r="K1393" s="129"/>
      <c r="L1393" s="129"/>
      <c r="M1393" s="129"/>
      <c r="N1393" s="129"/>
      <c r="O1393" s="129"/>
      <c r="P1393" s="129"/>
      <c r="Q1393" s="129"/>
      <c r="R1393" s="129"/>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2" t="s">
        <v>1146</v>
      </c>
      <c r="B1394" s="182"/>
      <c r="C1394" s="182"/>
      <c r="D1394" s="182"/>
      <c r="E1394" s="182"/>
      <c r="F1394" s="182"/>
      <c r="G1394" s="182"/>
      <c r="H1394" s="182"/>
      <c r="I1394" s="182"/>
      <c r="J1394" s="182"/>
      <c r="K1394" s="182"/>
      <c r="L1394" s="182"/>
      <c r="M1394" s="182"/>
      <c r="N1394" s="182"/>
      <c r="O1394" s="182"/>
      <c r="P1394" s="182"/>
      <c r="Q1394" s="182"/>
      <c r="R1394" s="182"/>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1148</v>
      </c>
      <c r="C1395" s="180">
        <v>101592</v>
      </c>
      <c r="D1395" s="183">
        <v>44377</v>
      </c>
      <c r="E1395" s="184">
        <v>401.46</v>
      </c>
      <c r="F1395" s="184">
        <v>0.3876</v>
      </c>
      <c r="G1395" s="184">
        <v>0.67710000000000004</v>
      </c>
      <c r="H1395" s="184">
        <v>2.0306999999999999</v>
      </c>
      <c r="I1395" s="184">
        <v>1.3275999999999999</v>
      </c>
      <c r="J1395" s="184">
        <v>6.9532999999999996</v>
      </c>
      <c r="K1395" s="184">
        <v>13.8506</v>
      </c>
      <c r="L1395" s="184">
        <v>26.639500000000002</v>
      </c>
      <c r="M1395" s="184">
        <v>50.494799999999998</v>
      </c>
      <c r="N1395" s="184">
        <v>72.871700000000004</v>
      </c>
      <c r="O1395" s="184">
        <v>10.644299999999999</v>
      </c>
      <c r="P1395" s="184">
        <v>11.879300000000001</v>
      </c>
      <c r="Q1395" s="184">
        <v>21.7621</v>
      </c>
      <c r="R1395" s="184">
        <v>19.2376</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1149</v>
      </c>
      <c r="C1396" s="180">
        <v>119620</v>
      </c>
      <c r="D1396" s="183">
        <v>44377</v>
      </c>
      <c r="E1396" s="184">
        <v>431.82</v>
      </c>
      <c r="F1396" s="184">
        <v>0.3906</v>
      </c>
      <c r="G1396" s="184">
        <v>0.68789999999999996</v>
      </c>
      <c r="H1396" s="184">
        <v>2.0489000000000002</v>
      </c>
      <c r="I1396" s="184">
        <v>1.3591</v>
      </c>
      <c r="J1396" s="184">
        <v>7.0345000000000004</v>
      </c>
      <c r="K1396" s="184">
        <v>14.1173</v>
      </c>
      <c r="L1396" s="184">
        <v>27.192900000000002</v>
      </c>
      <c r="M1396" s="184">
        <v>51.515799999999999</v>
      </c>
      <c r="N1396" s="184">
        <v>74.500900000000001</v>
      </c>
      <c r="O1396" s="184">
        <v>11.6492</v>
      </c>
      <c r="P1396" s="184">
        <v>12.914999999999999</v>
      </c>
      <c r="Q1396" s="184">
        <v>16.2685</v>
      </c>
      <c r="R1396" s="184">
        <v>20.335899999999999</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1150</v>
      </c>
      <c r="C1397" s="180">
        <v>120505</v>
      </c>
      <c r="D1397" s="183">
        <v>44377</v>
      </c>
      <c r="E1397" s="184">
        <v>67.53</v>
      </c>
      <c r="F1397" s="184">
        <v>0.55089999999999995</v>
      </c>
      <c r="G1397" s="184">
        <v>0.73089999999999999</v>
      </c>
      <c r="H1397" s="184">
        <v>1.6253</v>
      </c>
      <c r="I1397" s="184">
        <v>1.0323</v>
      </c>
      <c r="J1397" s="184">
        <v>5.7469000000000001</v>
      </c>
      <c r="K1397" s="184">
        <v>12.194699999999999</v>
      </c>
      <c r="L1397" s="184">
        <v>22.7149</v>
      </c>
      <c r="M1397" s="184">
        <v>44.789900000000003</v>
      </c>
      <c r="N1397" s="184">
        <v>64.386600000000001</v>
      </c>
      <c r="O1397" s="184">
        <v>22.964300000000001</v>
      </c>
      <c r="P1397" s="184">
        <v>20.780100000000001</v>
      </c>
      <c r="Q1397" s="184">
        <v>20.657299999999999</v>
      </c>
      <c r="R1397" s="184">
        <v>30.264600000000002</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1151</v>
      </c>
      <c r="C1398" s="180">
        <v>114564</v>
      </c>
      <c r="D1398" s="183">
        <v>44377</v>
      </c>
      <c r="E1398" s="184">
        <v>60.86</v>
      </c>
      <c r="F1398" s="184">
        <v>0.54520000000000002</v>
      </c>
      <c r="G1398" s="184">
        <v>0.71160000000000001</v>
      </c>
      <c r="H1398" s="184">
        <v>1.6027</v>
      </c>
      <c r="I1398" s="184">
        <v>0.97889999999999999</v>
      </c>
      <c r="J1398" s="184">
        <v>5.6230000000000002</v>
      </c>
      <c r="K1398" s="184">
        <v>11.8133</v>
      </c>
      <c r="L1398" s="184">
        <v>21.939499999999999</v>
      </c>
      <c r="M1398" s="184">
        <v>43.368699999999997</v>
      </c>
      <c r="N1398" s="184">
        <v>62.163600000000002</v>
      </c>
      <c r="O1398" s="184">
        <v>21.375399999999999</v>
      </c>
      <c r="P1398" s="184">
        <v>19.311499999999999</v>
      </c>
      <c r="Q1398" s="184">
        <v>19.0243</v>
      </c>
      <c r="R1398" s="184">
        <v>28.520199999999999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1152</v>
      </c>
      <c r="C1399" s="180">
        <v>113327</v>
      </c>
      <c r="D1399" s="183">
        <v>44377</v>
      </c>
      <c r="E1399" s="184">
        <v>14.67</v>
      </c>
      <c r="F1399" s="184">
        <v>0.82469999999999999</v>
      </c>
      <c r="G1399" s="184">
        <v>1.2422</v>
      </c>
      <c r="H1399" s="184">
        <v>2.3725999999999998</v>
      </c>
      <c r="I1399" s="184">
        <v>2.0876999999999999</v>
      </c>
      <c r="J1399" s="184">
        <v>7.4725000000000001</v>
      </c>
      <c r="K1399" s="184">
        <v>13.986000000000001</v>
      </c>
      <c r="L1399" s="184">
        <v>27.2333</v>
      </c>
      <c r="M1399" s="184">
        <v>50.616</v>
      </c>
      <c r="N1399" s="184">
        <v>74.0214</v>
      </c>
      <c r="O1399" s="184">
        <v>16.334</v>
      </c>
      <c r="P1399" s="184">
        <v>16.005800000000001</v>
      </c>
      <c r="Q1399" s="184">
        <v>3.6307999999999998</v>
      </c>
      <c r="R1399" s="184">
        <v>27.898199999999999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1153</v>
      </c>
      <c r="C1400" s="180">
        <v>119392</v>
      </c>
      <c r="D1400" s="183">
        <v>44377</v>
      </c>
      <c r="E1400" s="184">
        <v>15.72</v>
      </c>
      <c r="F1400" s="184">
        <v>0.76919999999999999</v>
      </c>
      <c r="G1400" s="184">
        <v>1.2234</v>
      </c>
      <c r="H1400" s="184">
        <v>2.3437999999999999</v>
      </c>
      <c r="I1400" s="184">
        <v>2.0779000000000001</v>
      </c>
      <c r="J1400" s="184">
        <v>7.4504000000000001</v>
      </c>
      <c r="K1400" s="184">
        <v>14.161199999999999</v>
      </c>
      <c r="L1400" s="184">
        <v>27.8049</v>
      </c>
      <c r="M1400" s="184">
        <v>51.445099999999996</v>
      </c>
      <c r="N1400" s="184">
        <v>75.446399999999997</v>
      </c>
      <c r="O1400" s="184">
        <v>17.3461</v>
      </c>
      <c r="P1400" s="184">
        <v>16.990200000000002</v>
      </c>
      <c r="Q1400" s="184">
        <v>9.2357999999999993</v>
      </c>
      <c r="R1400" s="184">
        <v>28.842199999999998</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1154</v>
      </c>
      <c r="C1401" s="180">
        <v>113566</v>
      </c>
      <c r="D1401" s="183">
        <v>44377</v>
      </c>
      <c r="E1401" s="184">
        <v>52.914999999999999</v>
      </c>
      <c r="F1401" s="184">
        <v>0.5262</v>
      </c>
      <c r="G1401" s="184">
        <v>0.90390000000000004</v>
      </c>
      <c r="H1401" s="184">
        <v>1.8713</v>
      </c>
      <c r="I1401" s="184">
        <v>2.0933999999999999</v>
      </c>
      <c r="J1401" s="184">
        <v>7.5071000000000003</v>
      </c>
      <c r="K1401" s="184">
        <v>13.8398</v>
      </c>
      <c r="L1401" s="184">
        <v>30.9648</v>
      </c>
      <c r="M1401" s="184">
        <v>54.0152</v>
      </c>
      <c r="N1401" s="184">
        <v>75.2791</v>
      </c>
      <c r="O1401" s="184">
        <v>19.0122</v>
      </c>
      <c r="P1401" s="184">
        <v>15.0158</v>
      </c>
      <c r="Q1401" s="184">
        <v>11.6066</v>
      </c>
      <c r="R1401" s="184">
        <v>28.636099999999999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1155</v>
      </c>
      <c r="C1402" s="180">
        <v>120002</v>
      </c>
      <c r="D1402" s="183">
        <v>44377</v>
      </c>
      <c r="E1402" s="184">
        <v>59.274000000000001</v>
      </c>
      <c r="F1402" s="184">
        <v>0.53090000000000004</v>
      </c>
      <c r="G1402" s="184">
        <v>0.92630000000000001</v>
      </c>
      <c r="H1402" s="184">
        <v>1.9014</v>
      </c>
      <c r="I1402" s="184">
        <v>2.1524999999999999</v>
      </c>
      <c r="J1402" s="184">
        <v>7.6535000000000002</v>
      </c>
      <c r="K1402" s="184">
        <v>14.2653</v>
      </c>
      <c r="L1402" s="184">
        <v>31.954599999999999</v>
      </c>
      <c r="M1402" s="184">
        <v>55.779200000000003</v>
      </c>
      <c r="N1402" s="184">
        <v>77.951899999999995</v>
      </c>
      <c r="O1402" s="184">
        <v>20.781199999999998</v>
      </c>
      <c r="P1402" s="184">
        <v>16.7745</v>
      </c>
      <c r="Q1402" s="184">
        <v>20.142800000000001</v>
      </c>
      <c r="R1402" s="184">
        <v>30.518799999999999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1156</v>
      </c>
      <c r="C1403" s="180">
        <v>119071</v>
      </c>
      <c r="D1403" s="183">
        <v>44377</v>
      </c>
      <c r="E1403" s="184">
        <v>91.771000000000001</v>
      </c>
      <c r="F1403" s="184">
        <v>0.1386</v>
      </c>
      <c r="G1403" s="184">
        <v>8.6199999999999999E-2</v>
      </c>
      <c r="H1403" s="184">
        <v>0.94489999999999996</v>
      </c>
      <c r="I1403" s="184">
        <v>0.38059999999999999</v>
      </c>
      <c r="J1403" s="184">
        <v>4.8343999999999996</v>
      </c>
      <c r="K1403" s="184">
        <v>13.185700000000001</v>
      </c>
      <c r="L1403" s="184">
        <v>21.937000000000001</v>
      </c>
      <c r="M1403" s="184">
        <v>40.408499999999997</v>
      </c>
      <c r="N1403" s="184">
        <v>61.819400000000002</v>
      </c>
      <c r="O1403" s="184">
        <v>18.748200000000001</v>
      </c>
      <c r="P1403" s="184">
        <v>17.168900000000001</v>
      </c>
      <c r="Q1403" s="184">
        <v>19.505800000000001</v>
      </c>
      <c r="R1403" s="184">
        <v>26.4847</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1157</v>
      </c>
      <c r="C1404" s="180">
        <v>104481</v>
      </c>
      <c r="D1404" s="183">
        <v>44377</v>
      </c>
      <c r="E1404" s="184">
        <v>85.805000000000007</v>
      </c>
      <c r="F1404" s="184">
        <v>0.13650000000000001</v>
      </c>
      <c r="G1404" s="184">
        <v>7.2300000000000003E-2</v>
      </c>
      <c r="H1404" s="184">
        <v>0.92569999999999997</v>
      </c>
      <c r="I1404" s="184">
        <v>0.34150000000000003</v>
      </c>
      <c r="J1404" s="184">
        <v>4.7412000000000001</v>
      </c>
      <c r="K1404" s="184">
        <v>12.905799999999999</v>
      </c>
      <c r="L1404" s="184">
        <v>21.337499999999999</v>
      </c>
      <c r="M1404" s="184">
        <v>39.377499999999998</v>
      </c>
      <c r="N1404" s="184">
        <v>60.257399999999997</v>
      </c>
      <c r="O1404" s="184">
        <v>17.654599999999999</v>
      </c>
      <c r="P1404" s="184">
        <v>16.1266</v>
      </c>
      <c r="Q1404" s="184">
        <v>15.82</v>
      </c>
      <c r="R1404" s="184">
        <v>25.311800000000002</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1158</v>
      </c>
      <c r="C1405" s="180">
        <v>140228</v>
      </c>
      <c r="D1405" s="183">
        <v>44377</v>
      </c>
      <c r="E1405" s="184">
        <v>49.719000000000001</v>
      </c>
      <c r="F1405" s="184">
        <v>0.44850000000000001</v>
      </c>
      <c r="G1405" s="184">
        <v>1.2401</v>
      </c>
      <c r="H1405" s="184">
        <v>2.5451000000000001</v>
      </c>
      <c r="I1405" s="184">
        <v>1.4653</v>
      </c>
      <c r="J1405" s="184">
        <v>6.8605</v>
      </c>
      <c r="K1405" s="184">
        <v>15.3841</v>
      </c>
      <c r="L1405" s="184">
        <v>33.915999999999997</v>
      </c>
      <c r="M1405" s="184">
        <v>60.887300000000003</v>
      </c>
      <c r="N1405" s="184">
        <v>90.268299999999996</v>
      </c>
      <c r="O1405" s="184">
        <v>20.2453</v>
      </c>
      <c r="P1405" s="184">
        <v>19.361699999999999</v>
      </c>
      <c r="Q1405" s="184">
        <v>21.986699999999999</v>
      </c>
      <c r="R1405" s="184">
        <v>32.235500000000002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1159</v>
      </c>
      <c r="C1406" s="180">
        <v>140225</v>
      </c>
      <c r="D1406" s="183">
        <v>44377</v>
      </c>
      <c r="E1406" s="184">
        <v>45.155000000000001</v>
      </c>
      <c r="F1406" s="184">
        <v>0.44490000000000002</v>
      </c>
      <c r="G1406" s="184">
        <v>1.2217</v>
      </c>
      <c r="H1406" s="184">
        <v>2.5177999999999998</v>
      </c>
      <c r="I1406" s="184">
        <v>1.4080999999999999</v>
      </c>
      <c r="J1406" s="184">
        <v>6.7165999999999997</v>
      </c>
      <c r="K1406" s="184">
        <v>14.9567</v>
      </c>
      <c r="L1406" s="184">
        <v>32.980899999999998</v>
      </c>
      <c r="M1406" s="184">
        <v>59.209499999999998</v>
      </c>
      <c r="N1406" s="184">
        <v>87.513000000000005</v>
      </c>
      <c r="O1406" s="184">
        <v>18.428899999999999</v>
      </c>
      <c r="P1406" s="184">
        <v>17.9221</v>
      </c>
      <c r="Q1406" s="184">
        <v>11.795199999999999</v>
      </c>
      <c r="R1406" s="184">
        <v>30.212700000000002</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1160</v>
      </c>
      <c r="C1407" s="180">
        <v>100473</v>
      </c>
      <c r="D1407" s="183">
        <v>44377</v>
      </c>
      <c r="E1407" s="184">
        <v>1387.6758</v>
      </c>
      <c r="F1407" s="184">
        <v>0.188</v>
      </c>
      <c r="G1407" s="184">
        <v>0.21249999999999999</v>
      </c>
      <c r="H1407" s="184">
        <v>1.5680000000000001</v>
      </c>
      <c r="I1407" s="184">
        <v>1.3090999999999999</v>
      </c>
      <c r="J1407" s="184">
        <v>4.6967999999999996</v>
      </c>
      <c r="K1407" s="184">
        <v>11.173</v>
      </c>
      <c r="L1407" s="184">
        <v>22.7575</v>
      </c>
      <c r="M1407" s="184">
        <v>51.392899999999997</v>
      </c>
      <c r="N1407" s="184">
        <v>67.750399999999999</v>
      </c>
      <c r="O1407" s="184">
        <v>14.0335</v>
      </c>
      <c r="P1407" s="184">
        <v>13.6587</v>
      </c>
      <c r="Q1407" s="184">
        <v>19.571300000000001</v>
      </c>
      <c r="R1407" s="184">
        <v>20.334900000000001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1161</v>
      </c>
      <c r="C1408" s="180">
        <v>118533</v>
      </c>
      <c r="D1408" s="183">
        <v>44377</v>
      </c>
      <c r="E1408" s="184">
        <v>1509.1468</v>
      </c>
      <c r="F1408" s="184">
        <v>0.191</v>
      </c>
      <c r="G1408" s="184">
        <v>0.2248</v>
      </c>
      <c r="H1408" s="184">
        <v>1.585</v>
      </c>
      <c r="I1408" s="184">
        <v>1.3415999999999999</v>
      </c>
      <c r="J1408" s="184">
        <v>4.7742000000000004</v>
      </c>
      <c r="K1408" s="184">
        <v>11.400399999999999</v>
      </c>
      <c r="L1408" s="184">
        <v>23.258500000000002</v>
      </c>
      <c r="M1408" s="184">
        <v>52.317399999999999</v>
      </c>
      <c r="N1408" s="184">
        <v>69.119399999999999</v>
      </c>
      <c r="O1408" s="184">
        <v>15.045400000000001</v>
      </c>
      <c r="P1408" s="184">
        <v>14.733599999999999</v>
      </c>
      <c r="Q1408" s="184">
        <v>19.4526</v>
      </c>
      <c r="R1408" s="184">
        <v>21.3415</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1162</v>
      </c>
      <c r="C1409" s="180">
        <v>105758</v>
      </c>
      <c r="D1409" s="183">
        <v>44377</v>
      </c>
      <c r="E1409" s="184">
        <v>82.606999999999999</v>
      </c>
      <c r="F1409" s="184">
        <v>0.62609999999999999</v>
      </c>
      <c r="G1409" s="184">
        <v>0.68500000000000005</v>
      </c>
      <c r="H1409" s="184">
        <v>1.5913999999999999</v>
      </c>
      <c r="I1409" s="184">
        <v>0.2427</v>
      </c>
      <c r="J1409" s="184">
        <v>4.431</v>
      </c>
      <c r="K1409" s="184">
        <v>13.382400000000001</v>
      </c>
      <c r="L1409" s="184">
        <v>26.9373</v>
      </c>
      <c r="M1409" s="184">
        <v>51.633699999999997</v>
      </c>
      <c r="N1409" s="184">
        <v>73.238399999999999</v>
      </c>
      <c r="O1409" s="184">
        <v>14.615399999999999</v>
      </c>
      <c r="P1409" s="184">
        <v>15.470800000000001</v>
      </c>
      <c r="Q1409" s="184">
        <v>16.248100000000001</v>
      </c>
      <c r="R1409" s="184">
        <v>23.221900000000002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1163</v>
      </c>
      <c r="C1410" s="180">
        <v>118989</v>
      </c>
      <c r="D1410" s="183">
        <v>44377</v>
      </c>
      <c r="E1410" s="184">
        <v>88.516000000000005</v>
      </c>
      <c r="F1410" s="184">
        <v>0.62870000000000004</v>
      </c>
      <c r="G1410" s="184">
        <v>0.69389999999999996</v>
      </c>
      <c r="H1410" s="184">
        <v>1.6035999999999999</v>
      </c>
      <c r="I1410" s="184">
        <v>0.2651</v>
      </c>
      <c r="J1410" s="184">
        <v>4.4893000000000001</v>
      </c>
      <c r="K1410" s="184">
        <v>13.5723</v>
      </c>
      <c r="L1410" s="184">
        <v>27.375800000000002</v>
      </c>
      <c r="M1410" s="184">
        <v>52.398299999999999</v>
      </c>
      <c r="N1410" s="184">
        <v>74.419200000000004</v>
      </c>
      <c r="O1410" s="184">
        <v>15.4992</v>
      </c>
      <c r="P1410" s="184">
        <v>16.472799999999999</v>
      </c>
      <c r="Q1410" s="184">
        <v>20.1114</v>
      </c>
      <c r="R1410" s="184">
        <v>24.038599999999999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1164</v>
      </c>
      <c r="C1411" s="180">
        <v>102528</v>
      </c>
      <c r="D1411" s="183">
        <v>44377</v>
      </c>
      <c r="E1411" s="184">
        <v>146.57</v>
      </c>
      <c r="F1411" s="184">
        <v>0.29420000000000002</v>
      </c>
      <c r="G1411" s="184">
        <v>0.39729999999999999</v>
      </c>
      <c r="H1411" s="184">
        <v>2.1536</v>
      </c>
      <c r="I1411" s="184">
        <v>0.97829999999999995</v>
      </c>
      <c r="J1411" s="184">
        <v>5.9032</v>
      </c>
      <c r="K1411" s="184">
        <v>15.6006</v>
      </c>
      <c r="L1411" s="184">
        <v>29.9495</v>
      </c>
      <c r="M1411" s="184">
        <v>57.67</v>
      </c>
      <c r="N1411" s="184">
        <v>86.784800000000004</v>
      </c>
      <c r="O1411" s="184">
        <v>15.715400000000001</v>
      </c>
      <c r="P1411" s="184">
        <v>15.470700000000001</v>
      </c>
      <c r="Q1411" s="184">
        <v>17.4621</v>
      </c>
      <c r="R1411" s="184">
        <v>23.828700000000001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1165</v>
      </c>
      <c r="C1412" s="180">
        <v>120381</v>
      </c>
      <c r="D1412" s="183">
        <v>44377</v>
      </c>
      <c r="E1412" s="184">
        <v>158.46</v>
      </c>
      <c r="F1412" s="184">
        <v>0.29749999999999999</v>
      </c>
      <c r="G1412" s="184">
        <v>0.41189999999999999</v>
      </c>
      <c r="H1412" s="184">
        <v>2.1728999999999998</v>
      </c>
      <c r="I1412" s="184">
        <v>1.02</v>
      </c>
      <c r="J1412" s="184">
        <v>6.0075000000000003</v>
      </c>
      <c r="K1412" s="184">
        <v>15.8842</v>
      </c>
      <c r="L1412" s="184">
        <v>30.5487</v>
      </c>
      <c r="M1412" s="184">
        <v>58.745699999999999</v>
      </c>
      <c r="N1412" s="184">
        <v>88.508200000000002</v>
      </c>
      <c r="O1412" s="184">
        <v>16.836099999999998</v>
      </c>
      <c r="P1412" s="184">
        <v>16.651700000000002</v>
      </c>
      <c r="Q1412" s="184">
        <v>19.808499999999999</v>
      </c>
      <c r="R1412" s="184">
        <v>24.962199999999999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1166</v>
      </c>
      <c r="C1413" s="180">
        <v>140460</v>
      </c>
      <c r="D1413" s="183">
        <v>44377</v>
      </c>
      <c r="E1413" s="184">
        <v>15.71</v>
      </c>
      <c r="F1413" s="184">
        <v>0.25530000000000003</v>
      </c>
      <c r="G1413" s="184">
        <v>0.51180000000000003</v>
      </c>
      <c r="H1413" s="184">
        <v>1.4858</v>
      </c>
      <c r="I1413" s="184">
        <v>0.51180000000000003</v>
      </c>
      <c r="J1413" s="184">
        <v>5.5780000000000003</v>
      </c>
      <c r="K1413" s="184">
        <v>10.868</v>
      </c>
      <c r="L1413" s="184">
        <v>22.447399999999998</v>
      </c>
      <c r="M1413" s="184">
        <v>45.06</v>
      </c>
      <c r="N1413" s="184">
        <v>64.502600000000001</v>
      </c>
      <c r="O1413" s="184">
        <v>12.2516</v>
      </c>
      <c r="P1413" s="184"/>
      <c r="Q1413" s="184">
        <v>10.734299999999999</v>
      </c>
      <c r="R1413" s="184">
        <v>22.508900000000001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1167</v>
      </c>
      <c r="C1414" s="180">
        <v>140461</v>
      </c>
      <c r="D1414" s="183">
        <v>44377</v>
      </c>
      <c r="E1414" s="184">
        <v>16.91</v>
      </c>
      <c r="F1414" s="184">
        <v>0.23710000000000001</v>
      </c>
      <c r="G1414" s="184">
        <v>0.4753</v>
      </c>
      <c r="H1414" s="184">
        <v>1.4397</v>
      </c>
      <c r="I1414" s="184">
        <v>0.53510000000000002</v>
      </c>
      <c r="J1414" s="184">
        <v>5.6215000000000002</v>
      </c>
      <c r="K1414" s="184">
        <v>11.030900000000001</v>
      </c>
      <c r="L1414" s="184">
        <v>22.892399999999999</v>
      </c>
      <c r="M1414" s="184">
        <v>45.901600000000002</v>
      </c>
      <c r="N1414" s="184">
        <v>65.947000000000003</v>
      </c>
      <c r="O1414" s="184">
        <v>13.5892</v>
      </c>
      <c r="P1414" s="184"/>
      <c r="Q1414" s="184">
        <v>12.589600000000001</v>
      </c>
      <c r="R1414" s="184">
        <v>23.5426</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1168</v>
      </c>
      <c r="C1415" s="180">
        <v>105503</v>
      </c>
      <c r="D1415" s="183">
        <v>44377</v>
      </c>
      <c r="E1415" s="184">
        <v>77.62</v>
      </c>
      <c r="F1415" s="184">
        <v>0.6744</v>
      </c>
      <c r="G1415" s="184">
        <v>1.3713</v>
      </c>
      <c r="H1415" s="184">
        <v>2.9306000000000001</v>
      </c>
      <c r="I1415" s="184">
        <v>2.4281000000000001</v>
      </c>
      <c r="J1415" s="184">
        <v>5.9080000000000004</v>
      </c>
      <c r="K1415" s="184">
        <v>12.525399999999999</v>
      </c>
      <c r="L1415" s="184">
        <v>24.4908</v>
      </c>
      <c r="M1415" s="184">
        <v>44.382399999999997</v>
      </c>
      <c r="N1415" s="184">
        <v>65.890100000000004</v>
      </c>
      <c r="O1415" s="184">
        <v>18.646799999999999</v>
      </c>
      <c r="P1415" s="184">
        <v>16.965699999999998</v>
      </c>
      <c r="Q1415" s="184">
        <v>15.514900000000001</v>
      </c>
      <c r="R1415" s="184">
        <v>26.855499999999999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1169</v>
      </c>
      <c r="C1416" s="180">
        <v>120403</v>
      </c>
      <c r="D1416" s="183">
        <v>44377</v>
      </c>
      <c r="E1416" s="184">
        <v>88.43</v>
      </c>
      <c r="F1416" s="184">
        <v>0.67169999999999996</v>
      </c>
      <c r="G1416" s="184">
        <v>1.3989</v>
      </c>
      <c r="H1416" s="184">
        <v>2.9573</v>
      </c>
      <c r="I1416" s="184">
        <v>2.48</v>
      </c>
      <c r="J1416" s="184">
        <v>6.0438999999999998</v>
      </c>
      <c r="K1416" s="184">
        <v>12.9518</v>
      </c>
      <c r="L1416" s="184">
        <v>25.432600000000001</v>
      </c>
      <c r="M1416" s="184">
        <v>46.044600000000003</v>
      </c>
      <c r="N1416" s="184">
        <v>68.438100000000006</v>
      </c>
      <c r="O1416" s="184">
        <v>20.459299999999999</v>
      </c>
      <c r="P1416" s="184">
        <v>18.864899999999999</v>
      </c>
      <c r="Q1416" s="184">
        <v>20.878499999999999</v>
      </c>
      <c r="R1416" s="184">
        <v>28.684699999999999</v>
      </c>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1937</v>
      </c>
      <c r="C1417" s="180">
        <v>148733</v>
      </c>
      <c r="D1417" s="183">
        <v>44377</v>
      </c>
      <c r="E1417" s="184">
        <v>11.3629</v>
      </c>
      <c r="F1417" s="184">
        <v>0.23019999999999999</v>
      </c>
      <c r="G1417" s="184">
        <v>0.40820000000000001</v>
      </c>
      <c r="H1417" s="184">
        <v>1.1087</v>
      </c>
      <c r="I1417" s="184">
        <v>0.64480000000000004</v>
      </c>
      <c r="J1417" s="184">
        <v>7.4709000000000003</v>
      </c>
      <c r="K1417" s="184">
        <v>13.7849</v>
      </c>
      <c r="L1417" s="184"/>
      <c r="M1417" s="184"/>
      <c r="N1417" s="184"/>
      <c r="O1417" s="184"/>
      <c r="P1417" s="184"/>
      <c r="Q1417" s="184">
        <v>13.629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1938</v>
      </c>
      <c r="C1418" s="180">
        <v>148732</v>
      </c>
      <c r="D1418" s="183">
        <v>44377</v>
      </c>
      <c r="E1418" s="184">
        <v>11.276999999999999</v>
      </c>
      <c r="F1418" s="184">
        <v>0.224</v>
      </c>
      <c r="G1418" s="184">
        <v>0.37740000000000001</v>
      </c>
      <c r="H1418" s="184">
        <v>1.0638000000000001</v>
      </c>
      <c r="I1418" s="184">
        <v>0.55640000000000001</v>
      </c>
      <c r="J1418" s="184">
        <v>7.2477999999999998</v>
      </c>
      <c r="K1418" s="184">
        <v>13.109299999999999</v>
      </c>
      <c r="L1418" s="184"/>
      <c r="M1418" s="184"/>
      <c r="N1418" s="184"/>
      <c r="O1418" s="184"/>
      <c r="P1418" s="184"/>
      <c r="Q1418" s="184">
        <v>12.77</v>
      </c>
      <c r="R1418" s="184"/>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1170</v>
      </c>
      <c r="C1419" s="180">
        <v>104908</v>
      </c>
      <c r="D1419" s="183">
        <v>44377</v>
      </c>
      <c r="E1419" s="184">
        <v>65.016000000000005</v>
      </c>
      <c r="F1419" s="184">
        <v>0.6673</v>
      </c>
      <c r="G1419" s="184">
        <v>0.83599999999999997</v>
      </c>
      <c r="H1419" s="184">
        <v>2.0868000000000002</v>
      </c>
      <c r="I1419" s="184">
        <v>1.9076</v>
      </c>
      <c r="J1419" s="184">
        <v>6.2544000000000004</v>
      </c>
      <c r="K1419" s="184">
        <v>13.630599999999999</v>
      </c>
      <c r="L1419" s="184">
        <v>32.025599999999997</v>
      </c>
      <c r="M1419" s="184">
        <v>58.718800000000002</v>
      </c>
      <c r="N1419" s="184">
        <v>83.546899999999994</v>
      </c>
      <c r="O1419" s="184">
        <v>19.679300000000001</v>
      </c>
      <c r="P1419" s="184">
        <v>17.621099999999998</v>
      </c>
      <c r="Q1419" s="184">
        <v>14.025499999999999</v>
      </c>
      <c r="R1419" s="184">
        <v>28.8932</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1171</v>
      </c>
      <c r="C1420" s="180">
        <v>119775</v>
      </c>
      <c r="D1420" s="183">
        <v>44377</v>
      </c>
      <c r="E1420" s="184">
        <v>71.822000000000003</v>
      </c>
      <c r="F1420" s="184">
        <v>0.67</v>
      </c>
      <c r="G1420" s="184">
        <v>0.8538</v>
      </c>
      <c r="H1420" s="184">
        <v>2.1113</v>
      </c>
      <c r="I1420" s="184">
        <v>1.9576</v>
      </c>
      <c r="J1420" s="184">
        <v>6.3746</v>
      </c>
      <c r="K1420" s="184">
        <v>13.999599999999999</v>
      </c>
      <c r="L1420" s="184">
        <v>32.865900000000003</v>
      </c>
      <c r="M1420" s="184">
        <v>60.220399999999998</v>
      </c>
      <c r="N1420" s="184">
        <v>85.865099999999998</v>
      </c>
      <c r="O1420" s="184">
        <v>21.177800000000001</v>
      </c>
      <c r="P1420" s="184">
        <v>19.144100000000002</v>
      </c>
      <c r="Q1420" s="184">
        <v>21.3034</v>
      </c>
      <c r="R1420" s="184">
        <v>30.523199999999999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1172</v>
      </c>
      <c r="C1421" s="180">
        <v>119807</v>
      </c>
      <c r="D1421" s="183">
        <v>44377</v>
      </c>
      <c r="E1421" s="184">
        <v>206.96</v>
      </c>
      <c r="F1421" s="184">
        <v>0.46600000000000003</v>
      </c>
      <c r="G1421" s="184">
        <v>0.54900000000000004</v>
      </c>
      <c r="H1421" s="184">
        <v>1.3318000000000001</v>
      </c>
      <c r="I1421" s="184">
        <v>1.9300000000000001E-2</v>
      </c>
      <c r="J1421" s="184">
        <v>4.7473999999999998</v>
      </c>
      <c r="K1421" s="184">
        <v>10.325699999999999</v>
      </c>
      <c r="L1421" s="184">
        <v>21.805700000000002</v>
      </c>
      <c r="M1421" s="184">
        <v>40.4071</v>
      </c>
      <c r="N1421" s="184">
        <v>62.576599999999999</v>
      </c>
      <c r="O1421" s="184">
        <v>13.478199999999999</v>
      </c>
      <c r="P1421" s="184">
        <v>16.662400000000002</v>
      </c>
      <c r="Q1421" s="184">
        <v>20.351700000000001</v>
      </c>
      <c r="R1421" s="184">
        <v>21.8217</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1173</v>
      </c>
      <c r="C1422" s="180">
        <v>112496</v>
      </c>
      <c r="D1422" s="183">
        <v>44377</v>
      </c>
      <c r="E1422" s="184">
        <v>191.39</v>
      </c>
      <c r="F1422" s="184">
        <v>0.4672</v>
      </c>
      <c r="G1422" s="184">
        <v>0.53580000000000005</v>
      </c>
      <c r="H1422" s="184">
        <v>1.3128</v>
      </c>
      <c r="I1422" s="184">
        <v>-2.0899999999999998E-2</v>
      </c>
      <c r="J1422" s="184">
        <v>4.6418999999999997</v>
      </c>
      <c r="K1422" s="184">
        <v>10.0069</v>
      </c>
      <c r="L1422" s="184">
        <v>21.1252</v>
      </c>
      <c r="M1422" s="184">
        <v>39.233199999999997</v>
      </c>
      <c r="N1422" s="184">
        <v>60.764400000000002</v>
      </c>
      <c r="O1422" s="184">
        <v>12.2041</v>
      </c>
      <c r="P1422" s="184">
        <v>15.4742</v>
      </c>
      <c r="Q1422" s="184">
        <v>19.0823</v>
      </c>
      <c r="R1422" s="184">
        <v>20.403099999999998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1174</v>
      </c>
      <c r="C1423" s="180">
        <v>142110</v>
      </c>
      <c r="D1423" s="183">
        <v>44377</v>
      </c>
      <c r="E1423" s="184">
        <v>16.6586</v>
      </c>
      <c r="F1423" s="184">
        <v>0.3947</v>
      </c>
      <c r="G1423" s="184">
        <v>0.60760000000000003</v>
      </c>
      <c r="H1423" s="184">
        <v>1.6704000000000001</v>
      </c>
      <c r="I1423" s="184">
        <v>1.3031999999999999</v>
      </c>
      <c r="J1423" s="184">
        <v>6.0929000000000002</v>
      </c>
      <c r="K1423" s="184">
        <v>17.328099999999999</v>
      </c>
      <c r="L1423" s="184">
        <v>35.247700000000002</v>
      </c>
      <c r="M1423" s="184">
        <v>59.0411</v>
      </c>
      <c r="N1423" s="184">
        <v>76.070899999999995</v>
      </c>
      <c r="O1423" s="184">
        <v>20.561399999999999</v>
      </c>
      <c r="P1423" s="184"/>
      <c r="Q1423" s="184">
        <v>16.1112</v>
      </c>
      <c r="R1423" s="184">
        <v>31.139099999999999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1175</v>
      </c>
      <c r="C1424" s="180">
        <v>142109</v>
      </c>
      <c r="D1424" s="183">
        <v>44377</v>
      </c>
      <c r="E1424" s="184">
        <v>15.6881</v>
      </c>
      <c r="F1424" s="184">
        <v>0.38969999999999999</v>
      </c>
      <c r="G1424" s="184">
        <v>0.58220000000000005</v>
      </c>
      <c r="H1424" s="184">
        <v>1.6352</v>
      </c>
      <c r="I1424" s="184">
        <v>1.2343999999999999</v>
      </c>
      <c r="J1424" s="184">
        <v>5.9291</v>
      </c>
      <c r="K1424" s="184">
        <v>16.8443</v>
      </c>
      <c r="L1424" s="184">
        <v>34.159700000000001</v>
      </c>
      <c r="M1424" s="184">
        <v>57.140300000000003</v>
      </c>
      <c r="N1424" s="184">
        <v>73.226699999999994</v>
      </c>
      <c r="O1424" s="184">
        <v>18.531600000000001</v>
      </c>
      <c r="P1424" s="184"/>
      <c r="Q1424" s="184">
        <v>14.089</v>
      </c>
      <c r="R1424" s="184">
        <v>29.055800000000001</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1176</v>
      </c>
      <c r="C1425" s="180">
        <v>147445</v>
      </c>
      <c r="D1425" s="183">
        <v>44377</v>
      </c>
      <c r="E1425" s="184">
        <v>19.123999999999999</v>
      </c>
      <c r="F1425" s="184">
        <v>0.65790000000000004</v>
      </c>
      <c r="G1425" s="184">
        <v>0.85970000000000002</v>
      </c>
      <c r="H1425" s="184">
        <v>2.3330000000000002</v>
      </c>
      <c r="I1425" s="184">
        <v>1.2173</v>
      </c>
      <c r="J1425" s="184">
        <v>4.9962</v>
      </c>
      <c r="K1425" s="184">
        <v>15.8048</v>
      </c>
      <c r="L1425" s="184">
        <v>33.640799999999999</v>
      </c>
      <c r="M1425" s="184">
        <v>64.394400000000005</v>
      </c>
      <c r="N1425" s="184">
        <v>90.554000000000002</v>
      </c>
      <c r="O1425" s="184"/>
      <c r="P1425" s="184"/>
      <c r="Q1425" s="184">
        <v>40.089300000000001</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1177</v>
      </c>
      <c r="C1426" s="180">
        <v>147479</v>
      </c>
      <c r="D1426" s="183">
        <v>44377</v>
      </c>
      <c r="E1426" s="184">
        <v>18.54</v>
      </c>
      <c r="F1426" s="184">
        <v>0.65690000000000004</v>
      </c>
      <c r="G1426" s="184">
        <v>0.84309999999999996</v>
      </c>
      <c r="H1426" s="184">
        <v>2.3121999999999998</v>
      </c>
      <c r="I1426" s="184">
        <v>1.1677</v>
      </c>
      <c r="J1426" s="184">
        <v>4.8643000000000001</v>
      </c>
      <c r="K1426" s="184">
        <v>15.384600000000001</v>
      </c>
      <c r="L1426" s="184">
        <v>32.646500000000003</v>
      </c>
      <c r="M1426" s="184">
        <v>62.545999999999999</v>
      </c>
      <c r="N1426" s="184">
        <v>87.651799999999994</v>
      </c>
      <c r="O1426" s="184"/>
      <c r="P1426" s="184"/>
      <c r="Q1426" s="184">
        <v>37.848399999999998</v>
      </c>
      <c r="R1426" s="184"/>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1178</v>
      </c>
      <c r="C1427" s="180">
        <v>127042</v>
      </c>
      <c r="D1427" s="183">
        <v>44377</v>
      </c>
      <c r="E1427" s="184">
        <v>38.856000000000002</v>
      </c>
      <c r="F1427" s="184">
        <v>0.1239</v>
      </c>
      <c r="G1427" s="184">
        <v>0.53610000000000002</v>
      </c>
      <c r="H1427" s="184">
        <v>1.8909</v>
      </c>
      <c r="I1427" s="184">
        <v>-0.51490000000000002</v>
      </c>
      <c r="J1427" s="184">
        <v>4.6296999999999997</v>
      </c>
      <c r="K1427" s="184">
        <v>9.4772999999999996</v>
      </c>
      <c r="L1427" s="184">
        <v>22.444700000000001</v>
      </c>
      <c r="M1427" s="184">
        <v>42.898600000000002</v>
      </c>
      <c r="N1427" s="184">
        <v>64.977500000000006</v>
      </c>
      <c r="O1427" s="184">
        <v>13.3901</v>
      </c>
      <c r="P1427" s="184">
        <v>12.4031</v>
      </c>
      <c r="Q1427" s="184">
        <v>20.279299999999999</v>
      </c>
      <c r="R1427" s="184">
        <v>20.350000000000001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1179</v>
      </c>
      <c r="C1428" s="180">
        <v>127039</v>
      </c>
      <c r="D1428" s="183">
        <v>44377</v>
      </c>
      <c r="E1428" s="184">
        <v>35.467599999999997</v>
      </c>
      <c r="F1428" s="184">
        <v>0.1205</v>
      </c>
      <c r="G1428" s="184">
        <v>0.51919999999999999</v>
      </c>
      <c r="H1428" s="184">
        <v>1.8669</v>
      </c>
      <c r="I1428" s="184">
        <v>-0.56159999999999999</v>
      </c>
      <c r="J1428" s="184">
        <v>4.5147000000000004</v>
      </c>
      <c r="K1428" s="184">
        <v>9.1432000000000002</v>
      </c>
      <c r="L1428" s="184">
        <v>21.662299999999998</v>
      </c>
      <c r="M1428" s="184">
        <v>41.496299999999998</v>
      </c>
      <c r="N1428" s="184">
        <v>62.854500000000002</v>
      </c>
      <c r="O1428" s="184">
        <v>12.013500000000001</v>
      </c>
      <c r="P1428" s="184">
        <v>11.0052</v>
      </c>
      <c r="Q1428" s="184">
        <v>18.795500000000001</v>
      </c>
      <c r="R1428" s="184">
        <v>18.892800000000001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1180</v>
      </c>
      <c r="C1429" s="180">
        <v>100377</v>
      </c>
      <c r="D1429" s="183">
        <v>44377</v>
      </c>
      <c r="E1429" s="184">
        <v>1761.6608000000001</v>
      </c>
      <c r="F1429" s="184">
        <v>0.1138</v>
      </c>
      <c r="G1429" s="184">
        <v>0.55330000000000001</v>
      </c>
      <c r="H1429" s="184">
        <v>1.6652</v>
      </c>
      <c r="I1429" s="184">
        <v>0.1406</v>
      </c>
      <c r="J1429" s="184">
        <v>5.4333</v>
      </c>
      <c r="K1429" s="184">
        <v>12.705299999999999</v>
      </c>
      <c r="L1429" s="184">
        <v>26.5901</v>
      </c>
      <c r="M1429" s="184">
        <v>51.622900000000001</v>
      </c>
      <c r="N1429" s="184">
        <v>77.191299999999998</v>
      </c>
      <c r="O1429" s="184">
        <v>18.369199999999999</v>
      </c>
      <c r="P1429" s="184">
        <v>16.485399999999998</v>
      </c>
      <c r="Q1429" s="184">
        <v>22.246500000000001</v>
      </c>
      <c r="R1429" s="184">
        <v>24.74</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1181</v>
      </c>
      <c r="C1430" s="180">
        <v>118668</v>
      </c>
      <c r="D1430" s="183">
        <v>44377</v>
      </c>
      <c r="E1430" s="184">
        <v>1868.6120000000001</v>
      </c>
      <c r="F1430" s="184">
        <v>0.11600000000000001</v>
      </c>
      <c r="G1430" s="184">
        <v>0.56430000000000002</v>
      </c>
      <c r="H1430" s="184">
        <v>1.6801999999999999</v>
      </c>
      <c r="I1430" s="184">
        <v>0.16889999999999999</v>
      </c>
      <c r="J1430" s="184">
        <v>5.5029000000000003</v>
      </c>
      <c r="K1430" s="184">
        <v>12.916499999999999</v>
      </c>
      <c r="L1430" s="184">
        <v>27.0503</v>
      </c>
      <c r="M1430" s="184">
        <v>52.450899999999997</v>
      </c>
      <c r="N1430" s="184">
        <v>78.467100000000002</v>
      </c>
      <c r="O1430" s="184">
        <v>19.151599999999998</v>
      </c>
      <c r="P1430" s="184">
        <v>17.309200000000001</v>
      </c>
      <c r="Q1430" s="184">
        <v>16.633500000000002</v>
      </c>
      <c r="R1430" s="184">
        <v>25.588899999999999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1182</v>
      </c>
      <c r="C1431" s="180">
        <v>125307</v>
      </c>
      <c r="D1431" s="183">
        <v>44377</v>
      </c>
      <c r="E1431" s="184">
        <v>39.950000000000003</v>
      </c>
      <c r="F1431" s="184">
        <v>0.75660000000000005</v>
      </c>
      <c r="G1431" s="184">
        <v>0.40210000000000001</v>
      </c>
      <c r="H1431" s="184">
        <v>1.4990000000000001</v>
      </c>
      <c r="I1431" s="184">
        <v>0.20069999999999999</v>
      </c>
      <c r="J1431" s="184">
        <v>5.7717999999999998</v>
      </c>
      <c r="K1431" s="184">
        <v>17.638400000000001</v>
      </c>
      <c r="L1431" s="184">
        <v>36.908799999999999</v>
      </c>
      <c r="M1431" s="184">
        <v>64.946299999999994</v>
      </c>
      <c r="N1431" s="184">
        <v>103.8265</v>
      </c>
      <c r="O1431" s="184">
        <v>25.907599999999999</v>
      </c>
      <c r="P1431" s="184">
        <v>20.9755</v>
      </c>
      <c r="Q1431" s="184">
        <v>20.0459</v>
      </c>
      <c r="R1431" s="184">
        <v>44.746200000000002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1183</v>
      </c>
      <c r="C1432" s="180">
        <v>125305</v>
      </c>
      <c r="D1432" s="183">
        <v>44377</v>
      </c>
      <c r="E1432" s="184">
        <v>36.56</v>
      </c>
      <c r="F1432" s="184">
        <v>0.77180000000000004</v>
      </c>
      <c r="G1432" s="184">
        <v>0.38440000000000002</v>
      </c>
      <c r="H1432" s="184">
        <v>1.4710000000000001</v>
      </c>
      <c r="I1432" s="184">
        <v>0.13689999999999999</v>
      </c>
      <c r="J1432" s="184">
        <v>5.6036999999999999</v>
      </c>
      <c r="K1432" s="184">
        <v>17.0669</v>
      </c>
      <c r="L1432" s="184">
        <v>35.6083</v>
      </c>
      <c r="M1432" s="184">
        <v>62.561100000000003</v>
      </c>
      <c r="N1432" s="184">
        <v>100</v>
      </c>
      <c r="O1432" s="184">
        <v>23.791</v>
      </c>
      <c r="P1432" s="184">
        <v>19.1296</v>
      </c>
      <c r="Q1432" s="184">
        <v>18.649799999999999</v>
      </c>
      <c r="R1432" s="184">
        <v>42.2712</v>
      </c>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1184</v>
      </c>
      <c r="C1433" s="180">
        <v>147778</v>
      </c>
      <c r="D1433" s="183">
        <v>44377</v>
      </c>
      <c r="E1433" s="184">
        <v>16.07</v>
      </c>
      <c r="F1433" s="184">
        <v>0.37480000000000002</v>
      </c>
      <c r="G1433" s="184">
        <v>0.62619999999999998</v>
      </c>
      <c r="H1433" s="184">
        <v>1.7089000000000001</v>
      </c>
      <c r="I1433" s="184">
        <v>1.3241000000000001</v>
      </c>
      <c r="J1433" s="184">
        <v>6.0026000000000002</v>
      </c>
      <c r="K1433" s="184">
        <v>15.445399999999999</v>
      </c>
      <c r="L1433" s="184">
        <v>28.047799999999999</v>
      </c>
      <c r="M1433" s="184">
        <v>53.927199999999999</v>
      </c>
      <c r="N1433" s="184">
        <v>74.673900000000003</v>
      </c>
      <c r="O1433" s="184"/>
      <c r="P1433" s="184"/>
      <c r="Q1433" s="184">
        <v>37.157200000000003</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1185</v>
      </c>
      <c r="C1434" s="180">
        <v>147779</v>
      </c>
      <c r="D1434" s="183">
        <v>44377</v>
      </c>
      <c r="E1434" s="184">
        <v>15.61</v>
      </c>
      <c r="F1434" s="184">
        <v>0.38590000000000002</v>
      </c>
      <c r="G1434" s="184">
        <v>0.64470000000000005</v>
      </c>
      <c r="H1434" s="184">
        <v>1.6938</v>
      </c>
      <c r="I1434" s="184">
        <v>1.2322</v>
      </c>
      <c r="J1434" s="184">
        <v>5.9023000000000003</v>
      </c>
      <c r="K1434" s="184">
        <v>14.948499999999999</v>
      </c>
      <c r="L1434" s="184">
        <v>26.807500000000001</v>
      </c>
      <c r="M1434" s="184">
        <v>51.848199999999999</v>
      </c>
      <c r="N1434" s="184">
        <v>71.350200000000001</v>
      </c>
      <c r="O1434" s="184"/>
      <c r="P1434" s="184"/>
      <c r="Q1434" s="184">
        <v>34.529499999999999</v>
      </c>
      <c r="R1434" s="184"/>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1186</v>
      </c>
      <c r="C1435" s="180">
        <v>101065</v>
      </c>
      <c r="D1435" s="183">
        <v>44377</v>
      </c>
      <c r="E1435" s="184">
        <v>104.68219999999999</v>
      </c>
      <c r="F1435" s="184">
        <v>0.23710000000000001</v>
      </c>
      <c r="G1435" s="184">
        <v>-0.53649999999999998</v>
      </c>
      <c r="H1435" s="184">
        <v>0.54530000000000001</v>
      </c>
      <c r="I1435" s="184">
        <v>0.91910000000000003</v>
      </c>
      <c r="J1435" s="184">
        <v>4.2430000000000003</v>
      </c>
      <c r="K1435" s="184">
        <v>21.9849</v>
      </c>
      <c r="L1435" s="184">
        <v>33.7547</v>
      </c>
      <c r="M1435" s="184">
        <v>65.077699999999993</v>
      </c>
      <c r="N1435" s="184">
        <v>91.485100000000003</v>
      </c>
      <c r="O1435" s="184">
        <v>23.105799999999999</v>
      </c>
      <c r="P1435" s="184">
        <v>17.676500000000001</v>
      </c>
      <c r="Q1435" s="184">
        <v>12.229799999999999</v>
      </c>
      <c r="R1435" s="184">
        <v>38.109299999999998</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1187</v>
      </c>
      <c r="C1436" s="180">
        <v>120841</v>
      </c>
      <c r="D1436" s="183">
        <v>44377</v>
      </c>
      <c r="E1436" s="184">
        <v>110.03100000000001</v>
      </c>
      <c r="F1436" s="184">
        <v>0.2412</v>
      </c>
      <c r="G1436" s="184">
        <v>-0.5101</v>
      </c>
      <c r="H1436" s="184">
        <v>0.59330000000000005</v>
      </c>
      <c r="I1436" s="184">
        <v>1.0051000000000001</v>
      </c>
      <c r="J1436" s="184">
        <v>4.4295</v>
      </c>
      <c r="K1436" s="184">
        <v>22.870699999999999</v>
      </c>
      <c r="L1436" s="184">
        <v>35.351300000000002</v>
      </c>
      <c r="M1436" s="184">
        <v>67.486900000000006</v>
      </c>
      <c r="N1436" s="184">
        <v>95.161000000000001</v>
      </c>
      <c r="O1436" s="184">
        <v>24.839400000000001</v>
      </c>
      <c r="P1436" s="184">
        <v>18.727599999999999</v>
      </c>
      <c r="Q1436" s="184">
        <v>16.2819</v>
      </c>
      <c r="R1436" s="184">
        <v>40.655099999999997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1188</v>
      </c>
      <c r="C1437" s="180">
        <v>119716</v>
      </c>
      <c r="D1437" s="183">
        <v>44377</v>
      </c>
      <c r="E1437" s="184">
        <v>129.68170000000001</v>
      </c>
      <c r="F1437" s="184">
        <v>0.47470000000000001</v>
      </c>
      <c r="G1437" s="184">
        <v>0.52510000000000001</v>
      </c>
      <c r="H1437" s="184">
        <v>1.7319</v>
      </c>
      <c r="I1437" s="184">
        <v>1.6325000000000001</v>
      </c>
      <c r="J1437" s="184">
        <v>5.4951999999999996</v>
      </c>
      <c r="K1437" s="184">
        <v>12.4354</v>
      </c>
      <c r="L1437" s="184">
        <v>30.399899999999999</v>
      </c>
      <c r="M1437" s="184">
        <v>61.854500000000002</v>
      </c>
      <c r="N1437" s="184">
        <v>84.083500000000001</v>
      </c>
      <c r="O1437" s="184">
        <v>19.4421</v>
      </c>
      <c r="P1437" s="184">
        <v>13.971500000000001</v>
      </c>
      <c r="Q1437" s="184">
        <v>19.851600000000001</v>
      </c>
      <c r="R1437" s="184">
        <v>29.533799999999999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1189</v>
      </c>
      <c r="C1438" s="180">
        <v>102941</v>
      </c>
      <c r="D1438" s="183">
        <v>44377</v>
      </c>
      <c r="E1438" s="184">
        <v>119.8836</v>
      </c>
      <c r="F1438" s="184">
        <v>0.47189999999999999</v>
      </c>
      <c r="G1438" s="184">
        <v>0.51129999999999998</v>
      </c>
      <c r="H1438" s="184">
        <v>1.7121999999999999</v>
      </c>
      <c r="I1438" s="184">
        <v>1.5941000000000001</v>
      </c>
      <c r="J1438" s="184">
        <v>5.4040999999999997</v>
      </c>
      <c r="K1438" s="184">
        <v>12.1701</v>
      </c>
      <c r="L1438" s="184">
        <v>29.798500000000001</v>
      </c>
      <c r="M1438" s="184">
        <v>60.774299999999997</v>
      </c>
      <c r="N1438" s="184">
        <v>82.492599999999996</v>
      </c>
      <c r="O1438" s="184">
        <v>18.374500000000001</v>
      </c>
      <c r="P1438" s="184">
        <v>12.8432</v>
      </c>
      <c r="Q1438" s="184">
        <v>16.498699999999999</v>
      </c>
      <c r="R1438" s="184">
        <v>28.356200000000001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1190</v>
      </c>
      <c r="C1439" s="180">
        <v>101539</v>
      </c>
      <c r="D1439" s="183">
        <v>44377</v>
      </c>
      <c r="E1439" s="184">
        <v>634.18910000000005</v>
      </c>
      <c r="F1439" s="184">
        <v>0.2661</v>
      </c>
      <c r="G1439" s="184">
        <v>0.87339999999999995</v>
      </c>
      <c r="H1439" s="184">
        <v>2.3788</v>
      </c>
      <c r="I1439" s="184">
        <v>1.2252000000000001</v>
      </c>
      <c r="J1439" s="184">
        <v>5.4892000000000003</v>
      </c>
      <c r="K1439" s="184">
        <v>10.39</v>
      </c>
      <c r="L1439" s="184">
        <v>23.277699999999999</v>
      </c>
      <c r="M1439" s="184">
        <v>45.892299999999999</v>
      </c>
      <c r="N1439" s="184">
        <v>64.028099999999995</v>
      </c>
      <c r="O1439" s="184">
        <v>9.2376000000000005</v>
      </c>
      <c r="P1439" s="184">
        <v>11.444599999999999</v>
      </c>
      <c r="Q1439" s="184">
        <v>24.464500000000001</v>
      </c>
      <c r="R1439" s="184">
        <v>16.909400000000002</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1191</v>
      </c>
      <c r="C1440" s="180">
        <v>119581</v>
      </c>
      <c r="D1440" s="183">
        <v>44377</v>
      </c>
      <c r="E1440" s="184">
        <v>669.00869999999998</v>
      </c>
      <c r="F1440" s="184">
        <v>0.26860000000000001</v>
      </c>
      <c r="G1440" s="184">
        <v>0.88590000000000002</v>
      </c>
      <c r="H1440" s="184">
        <v>2.3967000000000001</v>
      </c>
      <c r="I1440" s="184">
        <v>1.2605</v>
      </c>
      <c r="J1440" s="184">
        <v>5.5736999999999997</v>
      </c>
      <c r="K1440" s="184">
        <v>10.6404</v>
      </c>
      <c r="L1440" s="184">
        <v>23.8002</v>
      </c>
      <c r="M1440" s="184">
        <v>46.797499999999999</v>
      </c>
      <c r="N1440" s="184">
        <v>65.377399999999994</v>
      </c>
      <c r="O1440" s="184">
        <v>10.112</v>
      </c>
      <c r="P1440" s="184">
        <v>12.254799999999999</v>
      </c>
      <c r="Q1440" s="184">
        <v>17.194900000000001</v>
      </c>
      <c r="R1440" s="184">
        <v>17.849399999999999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1192</v>
      </c>
      <c r="C1441" s="180">
        <v>102328</v>
      </c>
      <c r="D1441" s="183">
        <v>44377</v>
      </c>
      <c r="E1441" s="184">
        <v>217.99359999999999</v>
      </c>
      <c r="F1441" s="184">
        <v>0.27479999999999999</v>
      </c>
      <c r="G1441" s="184">
        <v>1.0363</v>
      </c>
      <c r="H1441" s="184">
        <v>2.4964</v>
      </c>
      <c r="I1441" s="184">
        <v>1.0148999999999999</v>
      </c>
      <c r="J1441" s="184">
        <v>5.883</v>
      </c>
      <c r="K1441" s="184">
        <v>11.624599999999999</v>
      </c>
      <c r="L1441" s="184">
        <v>24.5228</v>
      </c>
      <c r="M1441" s="184">
        <v>48.05</v>
      </c>
      <c r="N1441" s="184">
        <v>69.586500000000001</v>
      </c>
      <c r="O1441" s="184">
        <v>19.5611</v>
      </c>
      <c r="P1441" s="184">
        <v>16.331199999999999</v>
      </c>
      <c r="Q1441" s="184">
        <v>12.083500000000001</v>
      </c>
      <c r="R1441" s="184">
        <v>24.310199999999998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1193</v>
      </c>
      <c r="C1442" s="180">
        <v>119178</v>
      </c>
      <c r="D1442" s="183">
        <v>44377</v>
      </c>
      <c r="E1442" s="184">
        <v>235.9169</v>
      </c>
      <c r="F1442" s="184">
        <v>0.27800000000000002</v>
      </c>
      <c r="G1442" s="184">
        <v>1.0530999999999999</v>
      </c>
      <c r="H1442" s="184">
        <v>2.5202</v>
      </c>
      <c r="I1442" s="184">
        <v>1.0624</v>
      </c>
      <c r="J1442" s="184">
        <v>5.9995000000000003</v>
      </c>
      <c r="K1442" s="184">
        <v>11.9633</v>
      </c>
      <c r="L1442" s="184">
        <v>25.267399999999999</v>
      </c>
      <c r="M1442" s="184">
        <v>49.383000000000003</v>
      </c>
      <c r="N1442" s="184">
        <v>71.688900000000004</v>
      </c>
      <c r="O1442" s="184">
        <v>21.042899999999999</v>
      </c>
      <c r="P1442" s="184">
        <v>17.548300000000001</v>
      </c>
      <c r="Q1442" s="184">
        <v>20.227599999999999</v>
      </c>
      <c r="R1442" s="184">
        <v>25.966999999999999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1194</v>
      </c>
      <c r="C1443" s="180">
        <v>118872</v>
      </c>
      <c r="D1443" s="183">
        <v>44377</v>
      </c>
      <c r="E1443" s="184">
        <v>71.47</v>
      </c>
      <c r="F1443" s="184">
        <v>0.52039999999999997</v>
      </c>
      <c r="G1443" s="184">
        <v>0.69030000000000002</v>
      </c>
      <c r="H1443" s="184">
        <v>1.2036</v>
      </c>
      <c r="I1443" s="184">
        <v>0.57699999999999996</v>
      </c>
      <c r="J1443" s="184">
        <v>4.6566000000000001</v>
      </c>
      <c r="K1443" s="184">
        <v>13.697100000000001</v>
      </c>
      <c r="L1443" s="184">
        <v>26.049399999999999</v>
      </c>
      <c r="M1443" s="184">
        <v>44.034700000000001</v>
      </c>
      <c r="N1443" s="184">
        <v>64.867400000000004</v>
      </c>
      <c r="O1443" s="184">
        <v>16.399699999999999</v>
      </c>
      <c r="P1443" s="184">
        <v>17.6526</v>
      </c>
      <c r="Q1443" s="184">
        <v>17.840499999999999</v>
      </c>
      <c r="R1443" s="184">
        <v>27.481100000000001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1195</v>
      </c>
      <c r="C1444" s="180">
        <v>100477</v>
      </c>
      <c r="D1444" s="183">
        <v>44377</v>
      </c>
      <c r="E1444" s="184">
        <v>68.72</v>
      </c>
      <c r="F1444" s="184">
        <v>0.51190000000000002</v>
      </c>
      <c r="G1444" s="184">
        <v>0.67390000000000005</v>
      </c>
      <c r="H1444" s="184">
        <v>1.1928000000000001</v>
      </c>
      <c r="I1444" s="184">
        <v>0.55600000000000005</v>
      </c>
      <c r="J1444" s="184">
        <v>4.6125999999999996</v>
      </c>
      <c r="K1444" s="184">
        <v>13.5868</v>
      </c>
      <c r="L1444" s="184">
        <v>25.791699999999999</v>
      </c>
      <c r="M1444" s="184">
        <v>43.645499999999998</v>
      </c>
      <c r="N1444" s="184">
        <v>64.284000000000006</v>
      </c>
      <c r="O1444" s="184">
        <v>15.877599999999999</v>
      </c>
      <c r="P1444" s="184">
        <v>17.165299999999998</v>
      </c>
      <c r="Q1444" s="184">
        <v>7.4466999999999999</v>
      </c>
      <c r="R1444" s="184">
        <v>26.974499999999999</v>
      </c>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1196</v>
      </c>
      <c r="C1445" s="180">
        <v>148073</v>
      </c>
      <c r="D1445" s="183">
        <v>44377</v>
      </c>
      <c r="E1445" s="184">
        <v>24.66</v>
      </c>
      <c r="F1445" s="184">
        <v>0.69420000000000004</v>
      </c>
      <c r="G1445" s="184">
        <v>1.1485000000000001</v>
      </c>
      <c r="H1445" s="184">
        <v>2.3660999999999999</v>
      </c>
      <c r="I1445" s="184">
        <v>1.9851000000000001</v>
      </c>
      <c r="J1445" s="184">
        <v>9.4541000000000004</v>
      </c>
      <c r="K1445" s="184">
        <v>15.7203</v>
      </c>
      <c r="L1445" s="184">
        <v>30.683599999999998</v>
      </c>
      <c r="M1445" s="184">
        <v>54.608199999999997</v>
      </c>
      <c r="N1445" s="184">
        <v>90.131100000000004</v>
      </c>
      <c r="O1445" s="184"/>
      <c r="P1445" s="184"/>
      <c r="Q1445" s="184">
        <v>103.4027</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1197</v>
      </c>
      <c r="C1446" s="180">
        <v>148071</v>
      </c>
      <c r="D1446" s="183">
        <v>44377</v>
      </c>
      <c r="E1446" s="184">
        <v>24.31</v>
      </c>
      <c r="F1446" s="184">
        <v>0.70420000000000005</v>
      </c>
      <c r="G1446" s="184">
        <v>1.1652</v>
      </c>
      <c r="H1446" s="184">
        <v>2.3578999999999999</v>
      </c>
      <c r="I1446" s="184">
        <v>1.9715</v>
      </c>
      <c r="J1446" s="184">
        <v>9.3567</v>
      </c>
      <c r="K1446" s="184">
        <v>15.3773</v>
      </c>
      <c r="L1446" s="184">
        <v>29.8611</v>
      </c>
      <c r="M1446" s="184">
        <v>53.278700000000001</v>
      </c>
      <c r="N1446" s="184">
        <v>88.0124</v>
      </c>
      <c r="O1446" s="184"/>
      <c r="P1446" s="184"/>
      <c r="Q1446" s="184">
        <v>101.1283</v>
      </c>
      <c r="R1446" s="184"/>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1939</v>
      </c>
      <c r="C1447" s="180">
        <v>120726</v>
      </c>
      <c r="D1447" s="183">
        <v>44377</v>
      </c>
      <c r="E1447" s="184">
        <v>176.75200000000001</v>
      </c>
      <c r="F1447" s="184">
        <v>0.64190000000000003</v>
      </c>
      <c r="G1447" s="184">
        <v>1.0367</v>
      </c>
      <c r="H1447" s="184">
        <v>2.0506000000000002</v>
      </c>
      <c r="I1447" s="184">
        <v>1.2244999999999999</v>
      </c>
      <c r="J1447" s="184">
        <v>6.2634999999999996</v>
      </c>
      <c r="K1447" s="184">
        <v>12.3635</v>
      </c>
      <c r="L1447" s="184">
        <v>25.084399999999999</v>
      </c>
      <c r="M1447" s="184">
        <v>50.304200000000002</v>
      </c>
      <c r="N1447" s="184">
        <v>79.643199999999993</v>
      </c>
      <c r="O1447" s="184">
        <v>17.681899999999999</v>
      </c>
      <c r="P1447" s="184">
        <v>15.4154</v>
      </c>
      <c r="Q1447" s="184">
        <v>20.457599999999999</v>
      </c>
      <c r="R1447" s="184">
        <v>30.0579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1996</v>
      </c>
      <c r="C1448" s="180">
        <v>120727</v>
      </c>
      <c r="D1448" s="183">
        <v>44377</v>
      </c>
      <c r="E1448" s="184">
        <v>120.53923076096299</v>
      </c>
      <c r="F1448" s="184">
        <v>0.64190000000000003</v>
      </c>
      <c r="G1448" s="184">
        <v>1.0367</v>
      </c>
      <c r="H1448" s="184">
        <v>2.0506000000000002</v>
      </c>
      <c r="I1448" s="184">
        <v>1.2244999999999999</v>
      </c>
      <c r="J1448" s="184">
        <v>6.2636000000000003</v>
      </c>
      <c r="K1448" s="184">
        <v>12.3636</v>
      </c>
      <c r="L1448" s="184">
        <v>25.084599999999998</v>
      </c>
      <c r="M1448" s="184">
        <v>50.304499999999997</v>
      </c>
      <c r="N1448" s="184">
        <v>79.643600000000006</v>
      </c>
      <c r="O1448" s="184">
        <v>17.6831</v>
      </c>
      <c r="P1448" s="184">
        <v>15.416399999999999</v>
      </c>
      <c r="Q1448" s="184">
        <v>20.459099999999999</v>
      </c>
      <c r="R1448" s="184">
        <v>30.059799999999999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1940</v>
      </c>
      <c r="C1449" s="180">
        <v>102394</v>
      </c>
      <c r="D1449" s="183">
        <v>44377</v>
      </c>
      <c r="E1449" s="184">
        <v>164.8108</v>
      </c>
      <c r="F1449" s="184">
        <v>0.63919999999999999</v>
      </c>
      <c r="G1449" s="184">
        <v>1.0244</v>
      </c>
      <c r="H1449" s="184">
        <v>2.0325000000000002</v>
      </c>
      <c r="I1449" s="184">
        <v>1.1889000000000001</v>
      </c>
      <c r="J1449" s="184">
        <v>6.1763000000000003</v>
      </c>
      <c r="K1449" s="184">
        <v>12.1044</v>
      </c>
      <c r="L1449" s="184">
        <v>24.5077</v>
      </c>
      <c r="M1449" s="184">
        <v>49.284599999999998</v>
      </c>
      <c r="N1449" s="184">
        <v>78.006600000000006</v>
      </c>
      <c r="O1449" s="184">
        <v>16.660299999999999</v>
      </c>
      <c r="P1449" s="184">
        <v>14.3833</v>
      </c>
      <c r="Q1449" s="184">
        <v>15.891400000000001</v>
      </c>
      <c r="R1449" s="184">
        <v>28.922599999999999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0" t="s">
        <v>1147</v>
      </c>
      <c r="B1450" s="180" t="s">
        <v>1997</v>
      </c>
      <c r="C1450" s="180">
        <v>102393</v>
      </c>
      <c r="D1450" s="183">
        <v>44377</v>
      </c>
      <c r="E1450" s="184">
        <v>180.87168890542901</v>
      </c>
      <c r="F1450" s="184">
        <v>0.63929999999999998</v>
      </c>
      <c r="G1450" s="184">
        <v>1.0244</v>
      </c>
      <c r="H1450" s="184">
        <v>2.0325000000000002</v>
      </c>
      <c r="I1450" s="184">
        <v>1.1889000000000001</v>
      </c>
      <c r="J1450" s="184">
        <v>6.1763000000000003</v>
      </c>
      <c r="K1450" s="184">
        <v>12.1044</v>
      </c>
      <c r="L1450" s="184">
        <v>24.507999999999999</v>
      </c>
      <c r="M1450" s="184">
        <v>49.2849</v>
      </c>
      <c r="N1450" s="184">
        <v>78.007199999999997</v>
      </c>
      <c r="O1450" s="184">
        <v>16.660399999999999</v>
      </c>
      <c r="P1450" s="184">
        <v>14.383699999999999</v>
      </c>
      <c r="Q1450" s="184">
        <v>18.284700000000001</v>
      </c>
      <c r="R1450" s="184">
        <v>28.922699999999999</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27</v>
      </c>
      <c r="B1451" s="180"/>
      <c r="C1451" s="180"/>
      <c r="D1451" s="180"/>
      <c r="E1451" s="180"/>
      <c r="F1451" s="186">
        <v>0.44375714285714274</v>
      </c>
      <c r="G1451" s="186">
        <v>0.68621428571428578</v>
      </c>
      <c r="H1451" s="186">
        <v>1.8271678571428569</v>
      </c>
      <c r="I1451" s="186">
        <v>1.0635928571428568</v>
      </c>
      <c r="J1451" s="186">
        <v>5.8840125000000016</v>
      </c>
      <c r="K1451" s="186">
        <v>13.642974999999998</v>
      </c>
      <c r="L1451" s="186">
        <v>27.575670370370371</v>
      </c>
      <c r="M1451" s="186">
        <v>52.054970370370377</v>
      </c>
      <c r="N1451" s="186">
        <v>75.947664814814814</v>
      </c>
      <c r="O1451" s="186">
        <v>17.43352916666667</v>
      </c>
      <c r="P1451" s="186">
        <v>16.135559090909087</v>
      </c>
      <c r="Q1451" s="186">
        <v>21.521208928571422</v>
      </c>
      <c r="R1451" s="186">
        <v>27.090666666666667</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85" t="s">
        <v>408</v>
      </c>
      <c r="B1452" s="180"/>
      <c r="C1452" s="180"/>
      <c r="D1452" s="180"/>
      <c r="E1452" s="180"/>
      <c r="F1452" s="186">
        <v>0.45725000000000005</v>
      </c>
      <c r="G1452" s="186">
        <v>0.68105000000000004</v>
      </c>
      <c r="H1452" s="186">
        <v>1.7993999999999999</v>
      </c>
      <c r="I1452" s="186">
        <v>1.1889000000000001</v>
      </c>
      <c r="J1452" s="186">
        <v>5.8273999999999999</v>
      </c>
      <c r="K1452" s="186">
        <v>13.477350000000001</v>
      </c>
      <c r="L1452" s="186">
        <v>26.872399999999999</v>
      </c>
      <c r="M1452" s="186">
        <v>51.56935</v>
      </c>
      <c r="N1452" s="186">
        <v>74.587400000000002</v>
      </c>
      <c r="O1452" s="186">
        <v>17.682499999999997</v>
      </c>
      <c r="P1452" s="186">
        <v>16.479099999999999</v>
      </c>
      <c r="Q1452" s="186">
        <v>18.9099</v>
      </c>
      <c r="R1452" s="186">
        <v>27.227800000000002</v>
      </c>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29"/>
      <c r="B1453" s="129"/>
      <c r="C1453" s="129"/>
      <c r="D1453" s="129"/>
      <c r="E1453" s="129"/>
      <c r="F1453" s="129"/>
      <c r="G1453" s="129"/>
      <c r="H1453" s="129"/>
      <c r="I1453" s="129"/>
      <c r="J1453" s="129"/>
      <c r="K1453" s="129"/>
      <c r="L1453" s="129"/>
      <c r="M1453" s="129"/>
      <c r="N1453" s="129"/>
      <c r="O1453" s="129"/>
      <c r="P1453" s="129"/>
      <c r="Q1453" s="129"/>
      <c r="R1453" s="129"/>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2" t="s">
        <v>1198</v>
      </c>
      <c r="B1454" s="182"/>
      <c r="C1454" s="182"/>
      <c r="D1454" s="182"/>
      <c r="E1454" s="182"/>
      <c r="F1454" s="182"/>
      <c r="G1454" s="182"/>
      <c r="H1454" s="182"/>
      <c r="I1454" s="182"/>
      <c r="J1454" s="182"/>
      <c r="K1454" s="182"/>
      <c r="L1454" s="182"/>
      <c r="M1454" s="182"/>
      <c r="N1454" s="182"/>
      <c r="O1454" s="182"/>
      <c r="P1454" s="182"/>
      <c r="Q1454" s="182"/>
      <c r="R1454" s="182"/>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1200</v>
      </c>
      <c r="C1455" s="180">
        <v>101976</v>
      </c>
      <c r="D1455" s="183">
        <v>44377</v>
      </c>
      <c r="E1455" s="184">
        <v>287.72030000000001</v>
      </c>
      <c r="F1455" s="184">
        <v>4.9608999999999996</v>
      </c>
      <c r="G1455" s="184">
        <v>3.8254999999999999</v>
      </c>
      <c r="H1455" s="184">
        <v>3.9047999999999998</v>
      </c>
      <c r="I1455" s="184">
        <v>3.7658999999999998</v>
      </c>
      <c r="J1455" s="184">
        <v>3.6787999999999998</v>
      </c>
      <c r="K1455" s="184">
        <v>3.9121999999999999</v>
      </c>
      <c r="L1455" s="184">
        <v>3.8729</v>
      </c>
      <c r="M1455" s="184">
        <v>4.0290999999999997</v>
      </c>
      <c r="N1455" s="184">
        <v>4.3289999999999997</v>
      </c>
      <c r="O1455" s="184">
        <v>6.9307999999999996</v>
      </c>
      <c r="P1455" s="184">
        <v>6.96</v>
      </c>
      <c r="Q1455" s="184">
        <v>6.9513999999999996</v>
      </c>
      <c r="R1455" s="184">
        <v>6.1957000000000004</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1201</v>
      </c>
      <c r="C1456" s="180">
        <v>119511</v>
      </c>
      <c r="D1456" s="183">
        <v>44377</v>
      </c>
      <c r="E1456" s="184">
        <v>290.01920000000001</v>
      </c>
      <c r="F1456" s="184">
        <v>5.0726000000000004</v>
      </c>
      <c r="G1456" s="184">
        <v>3.9338000000000002</v>
      </c>
      <c r="H1456" s="184">
        <v>4.0141999999999998</v>
      </c>
      <c r="I1456" s="184">
        <v>3.8685</v>
      </c>
      <c r="J1456" s="184">
        <v>3.7713000000000001</v>
      </c>
      <c r="K1456" s="184">
        <v>4.0050999999999997</v>
      </c>
      <c r="L1456" s="184">
        <v>3.9725000000000001</v>
      </c>
      <c r="M1456" s="184">
        <v>4.1378000000000004</v>
      </c>
      <c r="N1456" s="184">
        <v>4.4450000000000003</v>
      </c>
      <c r="O1456" s="184">
        <v>7.0624000000000002</v>
      </c>
      <c r="P1456" s="184">
        <v>7.0819000000000001</v>
      </c>
      <c r="Q1456" s="184">
        <v>7.8474000000000004</v>
      </c>
      <c r="R1456" s="184">
        <v>6.3194999999999997</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1202</v>
      </c>
      <c r="C1457" s="180">
        <v>147567</v>
      </c>
      <c r="D1457" s="183">
        <v>44377</v>
      </c>
      <c r="E1457" s="184">
        <v>1117.6143999999999</v>
      </c>
      <c r="F1457" s="184">
        <v>4.3833000000000002</v>
      </c>
      <c r="G1457" s="184">
        <v>4.0166000000000004</v>
      </c>
      <c r="H1457" s="184">
        <v>3.95</v>
      </c>
      <c r="I1457" s="184">
        <v>3.7759</v>
      </c>
      <c r="J1457" s="184">
        <v>3.6747999999999998</v>
      </c>
      <c r="K1457" s="184">
        <v>3.923</v>
      </c>
      <c r="L1457" s="184">
        <v>3.9115000000000002</v>
      </c>
      <c r="M1457" s="184">
        <v>4.0533000000000001</v>
      </c>
      <c r="N1457" s="184">
        <v>4.2630999999999997</v>
      </c>
      <c r="O1457" s="184"/>
      <c r="P1457" s="184"/>
      <c r="Q1457" s="184">
        <v>6.0225999999999997</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1203</v>
      </c>
      <c r="C1458" s="180">
        <v>147568</v>
      </c>
      <c r="D1458" s="183">
        <v>44377</v>
      </c>
      <c r="E1458" s="184">
        <v>1114.4742000000001</v>
      </c>
      <c r="F1458" s="184">
        <v>4.2319000000000004</v>
      </c>
      <c r="G1458" s="184">
        <v>3.8698999999999999</v>
      </c>
      <c r="H1458" s="184">
        <v>3.8037000000000001</v>
      </c>
      <c r="I1458" s="184">
        <v>3.6303000000000001</v>
      </c>
      <c r="J1458" s="184">
        <v>3.5263</v>
      </c>
      <c r="K1458" s="184">
        <v>3.7526999999999999</v>
      </c>
      <c r="L1458" s="184">
        <v>3.7464</v>
      </c>
      <c r="M1458" s="184">
        <v>3.8921000000000001</v>
      </c>
      <c r="N1458" s="184">
        <v>4.1029</v>
      </c>
      <c r="O1458" s="184"/>
      <c r="P1458" s="184"/>
      <c r="Q1458" s="184">
        <v>5.8658000000000001</v>
      </c>
      <c r="R1458" s="184"/>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1204</v>
      </c>
      <c r="C1459" s="180">
        <v>147377</v>
      </c>
      <c r="D1459" s="183">
        <v>44377</v>
      </c>
      <c r="E1459" s="184">
        <v>1098.7657999999999</v>
      </c>
      <c r="F1459" s="184">
        <v>2.8437999999999999</v>
      </c>
      <c r="G1459" s="184">
        <v>2.8466999999999998</v>
      </c>
      <c r="H1459" s="184">
        <v>2.8483999999999998</v>
      </c>
      <c r="I1459" s="184">
        <v>2.8719000000000001</v>
      </c>
      <c r="J1459" s="184">
        <v>2.8492000000000002</v>
      </c>
      <c r="K1459" s="184">
        <v>2.8902000000000001</v>
      </c>
      <c r="L1459" s="184">
        <v>2.8974000000000002</v>
      </c>
      <c r="M1459" s="184">
        <v>3.0672000000000001</v>
      </c>
      <c r="N1459" s="184">
        <v>3.0855999999999999</v>
      </c>
      <c r="O1459" s="184"/>
      <c r="P1459" s="184"/>
      <c r="Q1459" s="184">
        <v>4.7422000000000004</v>
      </c>
      <c r="R1459" s="184">
        <v>4.7236000000000002</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1205</v>
      </c>
      <c r="C1460" s="180">
        <v>147382</v>
      </c>
      <c r="D1460" s="183">
        <v>44377</v>
      </c>
      <c r="E1460" s="184">
        <v>1091.9736</v>
      </c>
      <c r="F1460" s="184">
        <v>2.5571999999999999</v>
      </c>
      <c r="G1460" s="184">
        <v>2.5566</v>
      </c>
      <c r="H1460" s="184">
        <v>2.5583</v>
      </c>
      <c r="I1460" s="184">
        <v>2.6017000000000001</v>
      </c>
      <c r="J1460" s="184">
        <v>2.581</v>
      </c>
      <c r="K1460" s="184">
        <v>2.5998000000000001</v>
      </c>
      <c r="L1460" s="184">
        <v>2.5941999999999998</v>
      </c>
      <c r="M1460" s="184">
        <v>2.7374000000000001</v>
      </c>
      <c r="N1460" s="184">
        <v>2.7496999999999998</v>
      </c>
      <c r="O1460" s="184"/>
      <c r="P1460" s="184"/>
      <c r="Q1460" s="184">
        <v>4.4231999999999996</v>
      </c>
      <c r="R1460" s="184">
        <v>4.4050000000000002</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1206</v>
      </c>
      <c r="C1461" s="180">
        <v>119106</v>
      </c>
      <c r="D1461" s="183">
        <v>44377</v>
      </c>
      <c r="E1461" s="184">
        <v>42.520800000000001</v>
      </c>
      <c r="F1461" s="184">
        <v>2.9188000000000001</v>
      </c>
      <c r="G1461" s="184">
        <v>3.7446000000000002</v>
      </c>
      <c r="H1461" s="184">
        <v>3.7551999999999999</v>
      </c>
      <c r="I1461" s="184">
        <v>3.1492</v>
      </c>
      <c r="J1461" s="184">
        <v>3.3344</v>
      </c>
      <c r="K1461" s="184">
        <v>4.0816999999999997</v>
      </c>
      <c r="L1461" s="184">
        <v>3.8799000000000001</v>
      </c>
      <c r="M1461" s="184">
        <v>3.8605</v>
      </c>
      <c r="N1461" s="184">
        <v>4.0289999999999999</v>
      </c>
      <c r="O1461" s="184">
        <v>6.6833</v>
      </c>
      <c r="P1461" s="184">
        <v>6.5715000000000003</v>
      </c>
      <c r="Q1461" s="184">
        <v>7.4025999999999996</v>
      </c>
      <c r="R1461" s="184">
        <v>5.8963999999999999</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1207</v>
      </c>
      <c r="C1462" s="180">
        <v>100087</v>
      </c>
      <c r="D1462" s="183">
        <v>44377</v>
      </c>
      <c r="E1462" s="184">
        <v>41.656999999999996</v>
      </c>
      <c r="F1462" s="184">
        <v>2.7164000000000001</v>
      </c>
      <c r="G1462" s="184">
        <v>3.5415999999999999</v>
      </c>
      <c r="H1462" s="184">
        <v>3.5322</v>
      </c>
      <c r="I1462" s="184">
        <v>2.9323000000000001</v>
      </c>
      <c r="J1462" s="184">
        <v>3.1153</v>
      </c>
      <c r="K1462" s="184">
        <v>3.8658999999999999</v>
      </c>
      <c r="L1462" s="184">
        <v>3.6545000000000001</v>
      </c>
      <c r="M1462" s="184">
        <v>3.6309999999999998</v>
      </c>
      <c r="N1462" s="184">
        <v>3.8071999999999999</v>
      </c>
      <c r="O1462" s="184">
        <v>6.4355000000000002</v>
      </c>
      <c r="P1462" s="184">
        <v>6.3171999999999997</v>
      </c>
      <c r="Q1462" s="184">
        <v>6.7756999999999996</v>
      </c>
      <c r="R1462" s="184">
        <v>5.6609999999999996</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1773</v>
      </c>
      <c r="C1463" s="180">
        <v>140237</v>
      </c>
      <c r="D1463" s="183">
        <v>44377</v>
      </c>
      <c r="E1463" s="184">
        <v>24.575299999999999</v>
      </c>
      <c r="F1463" s="184">
        <v>4.9019000000000004</v>
      </c>
      <c r="G1463" s="184">
        <v>4.2205000000000004</v>
      </c>
      <c r="H1463" s="184">
        <v>3.9495</v>
      </c>
      <c r="I1463" s="184">
        <v>3.5162</v>
      </c>
      <c r="J1463" s="184">
        <v>3.3948999999999998</v>
      </c>
      <c r="K1463" s="184">
        <v>3.6676000000000002</v>
      </c>
      <c r="L1463" s="184">
        <v>3.5926999999999998</v>
      </c>
      <c r="M1463" s="184">
        <v>3.6720000000000002</v>
      </c>
      <c r="N1463" s="184">
        <v>3.5857000000000001</v>
      </c>
      <c r="O1463" s="184">
        <v>9.5094999999999992</v>
      </c>
      <c r="P1463" s="184">
        <v>7.7229999999999999</v>
      </c>
      <c r="Q1463" s="184">
        <v>8.0825999999999993</v>
      </c>
      <c r="R1463" s="184">
        <v>6.7958999999999996</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1774</v>
      </c>
      <c r="C1464" s="180">
        <v>140230</v>
      </c>
      <c r="D1464" s="183">
        <v>44377</v>
      </c>
      <c r="E1464" s="184">
        <v>19.630600000000001</v>
      </c>
      <c r="F1464" s="184">
        <v>4.0910000000000002</v>
      </c>
      <c r="G1464" s="184">
        <v>3.4971999999999999</v>
      </c>
      <c r="H1464" s="184">
        <v>3.2160000000000002</v>
      </c>
      <c r="I1464" s="184">
        <v>2.7654000000000001</v>
      </c>
      <c r="J1464" s="184">
        <v>2.6432000000000002</v>
      </c>
      <c r="K1464" s="184">
        <v>2.9072</v>
      </c>
      <c r="L1464" s="184">
        <v>2.8020999999999998</v>
      </c>
      <c r="M1464" s="184">
        <v>2.8803999999999998</v>
      </c>
      <c r="N1464" s="184">
        <v>2.7942</v>
      </c>
      <c r="O1464" s="184">
        <v>8.7080000000000002</v>
      </c>
      <c r="P1464" s="184">
        <v>7.2043999999999997</v>
      </c>
      <c r="Q1464" s="184">
        <v>5.3163</v>
      </c>
      <c r="R1464" s="184">
        <v>5.9656000000000002</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1775</v>
      </c>
      <c r="C1465" s="180">
        <v>140229</v>
      </c>
      <c r="D1465" s="183">
        <v>44377</v>
      </c>
      <c r="E1465" s="184">
        <v>22.936599999999999</v>
      </c>
      <c r="F1465" s="184">
        <v>4.1379999999999999</v>
      </c>
      <c r="G1465" s="184">
        <v>3.5026000000000002</v>
      </c>
      <c r="H1465" s="184">
        <v>3.2073999999999998</v>
      </c>
      <c r="I1465" s="184">
        <v>2.7650000000000001</v>
      </c>
      <c r="J1465" s="184">
        <v>2.6440999999999999</v>
      </c>
      <c r="K1465" s="184">
        <v>2.9062999999999999</v>
      </c>
      <c r="L1465" s="184">
        <v>2.8016000000000001</v>
      </c>
      <c r="M1465" s="184">
        <v>2.8791000000000002</v>
      </c>
      <c r="N1465" s="184">
        <v>2.7928999999999999</v>
      </c>
      <c r="O1465" s="184">
        <v>8.7073999999999998</v>
      </c>
      <c r="P1465" s="184">
        <v>6.9508000000000001</v>
      </c>
      <c r="Q1465" s="184">
        <v>6.5854999999999997</v>
      </c>
      <c r="R1465" s="184">
        <v>5.9645999999999999</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1208</v>
      </c>
      <c r="C1466" s="180">
        <v>101357</v>
      </c>
      <c r="D1466" s="183">
        <v>44377</v>
      </c>
      <c r="E1466" s="184">
        <v>39.273699999999998</v>
      </c>
      <c r="F1466" s="184">
        <v>3.8108</v>
      </c>
      <c r="G1466" s="184">
        <v>3.9241000000000001</v>
      </c>
      <c r="H1466" s="184">
        <v>3.9062999999999999</v>
      </c>
      <c r="I1466" s="184">
        <v>3.4365999999999999</v>
      </c>
      <c r="J1466" s="184">
        <v>3.1831</v>
      </c>
      <c r="K1466" s="184">
        <v>3.5901000000000001</v>
      </c>
      <c r="L1466" s="184">
        <v>3.4849000000000001</v>
      </c>
      <c r="M1466" s="184">
        <v>3.5661</v>
      </c>
      <c r="N1466" s="184">
        <v>3.8306</v>
      </c>
      <c r="O1466" s="184">
        <v>6.7355</v>
      </c>
      <c r="P1466" s="184">
        <v>6.9648000000000003</v>
      </c>
      <c r="Q1466" s="184">
        <v>7.3080999999999996</v>
      </c>
      <c r="R1466" s="184">
        <v>5.9196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1209</v>
      </c>
      <c r="C1467" s="180">
        <v>118506</v>
      </c>
      <c r="D1467" s="183">
        <v>44377</v>
      </c>
      <c r="E1467" s="184">
        <v>40.319499999999998</v>
      </c>
      <c r="F1467" s="184">
        <v>4.0742000000000003</v>
      </c>
      <c r="G1467" s="184">
        <v>4.0941000000000001</v>
      </c>
      <c r="H1467" s="184">
        <v>4.0769000000000002</v>
      </c>
      <c r="I1467" s="184">
        <v>3.6067</v>
      </c>
      <c r="J1467" s="184">
        <v>3.3485999999999998</v>
      </c>
      <c r="K1467" s="184">
        <v>3.7547000000000001</v>
      </c>
      <c r="L1467" s="184">
        <v>3.6442999999999999</v>
      </c>
      <c r="M1467" s="184">
        <v>3.7250000000000001</v>
      </c>
      <c r="N1467" s="184">
        <v>3.9906999999999999</v>
      </c>
      <c r="O1467" s="184">
        <v>6.9054000000000002</v>
      </c>
      <c r="P1467" s="184">
        <v>7.1414999999999997</v>
      </c>
      <c r="Q1467" s="184">
        <v>7.9993999999999996</v>
      </c>
      <c r="R1467" s="184">
        <v>6.0808</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1210</v>
      </c>
      <c r="C1468" s="180">
        <v>101993</v>
      </c>
      <c r="D1468" s="183">
        <v>44377</v>
      </c>
      <c r="E1468" s="184">
        <v>4460.7528000000002</v>
      </c>
      <c r="F1468" s="184">
        <v>4.5566000000000004</v>
      </c>
      <c r="G1468" s="184">
        <v>3.8471000000000002</v>
      </c>
      <c r="H1468" s="184">
        <v>3.7639999999999998</v>
      </c>
      <c r="I1468" s="184">
        <v>3.4748999999999999</v>
      </c>
      <c r="J1468" s="184">
        <v>3.5893999999999999</v>
      </c>
      <c r="K1468" s="184">
        <v>3.8748</v>
      </c>
      <c r="L1468" s="184">
        <v>3.7970000000000002</v>
      </c>
      <c r="M1468" s="184">
        <v>3.8811</v>
      </c>
      <c r="N1468" s="184">
        <v>4.1951000000000001</v>
      </c>
      <c r="O1468" s="184">
        <v>6.8005000000000004</v>
      </c>
      <c r="P1468" s="184">
        <v>6.7552000000000003</v>
      </c>
      <c r="Q1468" s="184">
        <v>7.1449999999999996</v>
      </c>
      <c r="R1468" s="184">
        <v>6.1632999999999996</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1211</v>
      </c>
      <c r="C1469" s="180">
        <v>119092</v>
      </c>
      <c r="D1469" s="183">
        <v>44377</v>
      </c>
      <c r="E1469" s="184">
        <v>4518.1507000000001</v>
      </c>
      <c r="F1469" s="184">
        <v>4.6966999999999999</v>
      </c>
      <c r="G1469" s="184">
        <v>3.9872999999999998</v>
      </c>
      <c r="H1469" s="184">
        <v>3.9041999999999999</v>
      </c>
      <c r="I1469" s="184">
        <v>3.6151</v>
      </c>
      <c r="J1469" s="184">
        <v>3.7303999999999999</v>
      </c>
      <c r="K1469" s="184">
        <v>4.016</v>
      </c>
      <c r="L1469" s="184">
        <v>3.9398</v>
      </c>
      <c r="M1469" s="184">
        <v>4.0244999999999997</v>
      </c>
      <c r="N1469" s="184">
        <v>4.3404999999999996</v>
      </c>
      <c r="O1469" s="184">
        <v>6.9920999999999998</v>
      </c>
      <c r="P1469" s="184">
        <v>6.9554999999999998</v>
      </c>
      <c r="Q1469" s="184">
        <v>7.7297000000000002</v>
      </c>
      <c r="R1469" s="184">
        <v>6.3425000000000002</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1212</v>
      </c>
      <c r="C1470" s="180">
        <v>103633</v>
      </c>
      <c r="D1470" s="183">
        <v>44377</v>
      </c>
      <c r="E1470" s="184">
        <v>295.76710000000003</v>
      </c>
      <c r="F1470" s="184">
        <v>6.2702</v>
      </c>
      <c r="G1470" s="184">
        <v>4.1562999999999999</v>
      </c>
      <c r="H1470" s="184">
        <v>4.1622000000000003</v>
      </c>
      <c r="I1470" s="184">
        <v>3.7685</v>
      </c>
      <c r="J1470" s="184">
        <v>3.5268000000000002</v>
      </c>
      <c r="K1470" s="184">
        <v>3.7363</v>
      </c>
      <c r="L1470" s="184">
        <v>3.7021000000000002</v>
      </c>
      <c r="M1470" s="184">
        <v>3.8208000000000002</v>
      </c>
      <c r="N1470" s="184">
        <v>4.0811000000000002</v>
      </c>
      <c r="O1470" s="184">
        <v>6.6479999999999997</v>
      </c>
      <c r="P1470" s="184">
        <v>6.7534999999999998</v>
      </c>
      <c r="Q1470" s="184">
        <v>7.3331999999999997</v>
      </c>
      <c r="R1470" s="184">
        <v>5.9093999999999998</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1213</v>
      </c>
      <c r="C1471" s="180">
        <v>120211</v>
      </c>
      <c r="D1471" s="183">
        <v>44377</v>
      </c>
      <c r="E1471" s="184">
        <v>298.08330000000001</v>
      </c>
      <c r="F1471" s="184">
        <v>6.3929999999999998</v>
      </c>
      <c r="G1471" s="184">
        <v>4.2759999999999998</v>
      </c>
      <c r="H1471" s="184">
        <v>4.2821999999999996</v>
      </c>
      <c r="I1471" s="184">
        <v>3.8883000000000001</v>
      </c>
      <c r="J1471" s="184">
        <v>3.6472000000000002</v>
      </c>
      <c r="K1471" s="184">
        <v>3.8574000000000002</v>
      </c>
      <c r="L1471" s="184">
        <v>3.8243999999999998</v>
      </c>
      <c r="M1471" s="184">
        <v>3.9443000000000001</v>
      </c>
      <c r="N1471" s="184">
        <v>4.2060000000000004</v>
      </c>
      <c r="O1471" s="184">
        <v>6.7751999999999999</v>
      </c>
      <c r="P1471" s="184">
        <v>6.8718000000000004</v>
      </c>
      <c r="Q1471" s="184">
        <v>7.6814</v>
      </c>
      <c r="R1471" s="184">
        <v>6.0354000000000001</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1214</v>
      </c>
      <c r="C1472" s="180">
        <v>118384</v>
      </c>
      <c r="D1472" s="183">
        <v>44377</v>
      </c>
      <c r="E1472" s="184">
        <v>33.944499999999998</v>
      </c>
      <c r="F1472" s="184">
        <v>0.96779999999999999</v>
      </c>
      <c r="G1472" s="184">
        <v>3.6577999999999999</v>
      </c>
      <c r="H1472" s="184">
        <v>3.4586000000000001</v>
      </c>
      <c r="I1472" s="184">
        <v>3.3761999999999999</v>
      </c>
      <c r="J1472" s="184">
        <v>3.3237999999999999</v>
      </c>
      <c r="K1472" s="184">
        <v>3.5686</v>
      </c>
      <c r="L1472" s="184">
        <v>3.6473</v>
      </c>
      <c r="M1472" s="184">
        <v>3.6764000000000001</v>
      </c>
      <c r="N1472" s="184">
        <v>3.8147000000000002</v>
      </c>
      <c r="O1472" s="184">
        <v>6.3028000000000004</v>
      </c>
      <c r="P1472" s="184">
        <v>6.5834000000000001</v>
      </c>
      <c r="Q1472" s="184">
        <v>7.6193999999999997</v>
      </c>
      <c r="R1472" s="184">
        <v>5.5549999999999997</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1215</v>
      </c>
      <c r="C1473" s="180">
        <v>108756</v>
      </c>
      <c r="D1473" s="183">
        <v>44377</v>
      </c>
      <c r="E1473" s="184">
        <v>32.128700000000002</v>
      </c>
      <c r="F1473" s="184">
        <v>0.45440000000000003</v>
      </c>
      <c r="G1473" s="184">
        <v>3.0004</v>
      </c>
      <c r="H1473" s="184">
        <v>2.7766999999999999</v>
      </c>
      <c r="I1473" s="184">
        <v>2.6968999999999999</v>
      </c>
      <c r="J1473" s="184">
        <v>2.6398999999999999</v>
      </c>
      <c r="K1473" s="184">
        <v>2.8832</v>
      </c>
      <c r="L1473" s="184">
        <v>2.9516</v>
      </c>
      <c r="M1473" s="184">
        <v>2.9504999999999999</v>
      </c>
      <c r="N1473" s="184">
        <v>3.0569000000000002</v>
      </c>
      <c r="O1473" s="184">
        <v>5.5433000000000003</v>
      </c>
      <c r="P1473" s="184">
        <v>5.8840000000000003</v>
      </c>
      <c r="Q1473" s="184">
        <v>6.5579000000000001</v>
      </c>
      <c r="R1473" s="184">
        <v>4.7690000000000001</v>
      </c>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1216</v>
      </c>
      <c r="C1474" s="180">
        <v>144994</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1217</v>
      </c>
      <c r="C1475" s="180">
        <v>144997</v>
      </c>
      <c r="D1475" s="183"/>
      <c r="E1475" s="184"/>
      <c r="F1475" s="184"/>
      <c r="G1475" s="184"/>
      <c r="H1475" s="184"/>
      <c r="I1475" s="184"/>
      <c r="J1475" s="184"/>
      <c r="K1475" s="184"/>
      <c r="L1475" s="184"/>
      <c r="M1475" s="184"/>
      <c r="N1475" s="184"/>
      <c r="O1475" s="184"/>
      <c r="P1475" s="184"/>
      <c r="Q1475" s="184"/>
      <c r="R1475" s="184"/>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1218</v>
      </c>
      <c r="C1476" s="180">
        <v>112123</v>
      </c>
      <c r="D1476" s="183">
        <v>44377</v>
      </c>
      <c r="E1476" s="184">
        <v>2412.7442999999998</v>
      </c>
      <c r="F1476" s="184">
        <v>3.0863999999999998</v>
      </c>
      <c r="G1476" s="184">
        <v>3.5167999999999999</v>
      </c>
      <c r="H1476" s="184">
        <v>3.5247999999999999</v>
      </c>
      <c r="I1476" s="184">
        <v>2.9811000000000001</v>
      </c>
      <c r="J1476" s="184">
        <v>2.8536999999999999</v>
      </c>
      <c r="K1476" s="184">
        <v>3.5339</v>
      </c>
      <c r="L1476" s="184">
        <v>3.6038000000000001</v>
      </c>
      <c r="M1476" s="184">
        <v>3.6173999999999999</v>
      </c>
      <c r="N1476" s="184">
        <v>3.6633</v>
      </c>
      <c r="O1476" s="184">
        <v>6.1246999999999998</v>
      </c>
      <c r="P1476" s="184">
        <v>6.4562999999999997</v>
      </c>
      <c r="Q1476" s="184">
        <v>7.7180999999999997</v>
      </c>
      <c r="R1476" s="184">
        <v>5.3394000000000004</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1219</v>
      </c>
      <c r="C1477" s="180">
        <v>120507</v>
      </c>
      <c r="D1477" s="183">
        <v>44377</v>
      </c>
      <c r="E1477" s="184">
        <v>2468.2024000000001</v>
      </c>
      <c r="F1477" s="184">
        <v>3.4356</v>
      </c>
      <c r="G1477" s="184">
        <v>3.8668</v>
      </c>
      <c r="H1477" s="184">
        <v>3.875</v>
      </c>
      <c r="I1477" s="184">
        <v>3.3315999999999999</v>
      </c>
      <c r="J1477" s="184">
        <v>3.2039</v>
      </c>
      <c r="K1477" s="184">
        <v>3.8871000000000002</v>
      </c>
      <c r="L1477" s="184">
        <v>3.9607999999999999</v>
      </c>
      <c r="M1477" s="184">
        <v>3.9775</v>
      </c>
      <c r="N1477" s="184">
        <v>4.0267999999999997</v>
      </c>
      <c r="O1477" s="184">
        <v>6.4359000000000002</v>
      </c>
      <c r="P1477" s="184">
        <v>6.7514000000000003</v>
      </c>
      <c r="Q1477" s="184">
        <v>8.0978999999999992</v>
      </c>
      <c r="R1477" s="184">
        <v>5.6726000000000001</v>
      </c>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1220</v>
      </c>
      <c r="C1478" s="180">
        <v>143598</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1221</v>
      </c>
      <c r="C1479" s="180">
        <v>143597</v>
      </c>
      <c r="D1479" s="183"/>
      <c r="E1479" s="184"/>
      <c r="F1479" s="184"/>
      <c r="G1479" s="184"/>
      <c r="H1479" s="184"/>
      <c r="I1479" s="184"/>
      <c r="J1479" s="184"/>
      <c r="K1479" s="184"/>
      <c r="L1479" s="184"/>
      <c r="M1479" s="184"/>
      <c r="N1479" s="184"/>
      <c r="O1479" s="184"/>
      <c r="P1479" s="184"/>
      <c r="Q1479" s="184"/>
      <c r="R1479" s="184"/>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1222</v>
      </c>
      <c r="C1480" s="180">
        <v>101893</v>
      </c>
      <c r="D1480" s="183">
        <v>44377</v>
      </c>
      <c r="E1480" s="184">
        <v>3497.4686000000002</v>
      </c>
      <c r="F1480" s="184">
        <v>5.2020999999999997</v>
      </c>
      <c r="G1480" s="184">
        <v>3.8694999999999999</v>
      </c>
      <c r="H1480" s="184">
        <v>3.7667000000000002</v>
      </c>
      <c r="I1480" s="184">
        <v>3.6248</v>
      </c>
      <c r="J1480" s="184">
        <v>3.4657</v>
      </c>
      <c r="K1480" s="184">
        <v>3.5672000000000001</v>
      </c>
      <c r="L1480" s="184">
        <v>3.5950000000000002</v>
      </c>
      <c r="M1480" s="184">
        <v>3.8045</v>
      </c>
      <c r="N1480" s="184">
        <v>3.9544000000000001</v>
      </c>
      <c r="O1480" s="184">
        <v>6.5052000000000003</v>
      </c>
      <c r="P1480" s="184">
        <v>6.6749999999999998</v>
      </c>
      <c r="Q1480" s="184">
        <v>7.2135999999999996</v>
      </c>
      <c r="R1480" s="184">
        <v>5.6178999999999997</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1223</v>
      </c>
      <c r="C1481" s="180">
        <v>119746</v>
      </c>
      <c r="D1481" s="183">
        <v>44377</v>
      </c>
      <c r="E1481" s="184">
        <v>3515.1601000000001</v>
      </c>
      <c r="F1481" s="184">
        <v>5.2755999999999998</v>
      </c>
      <c r="G1481" s="184">
        <v>3.9472999999999998</v>
      </c>
      <c r="H1481" s="184">
        <v>3.8433999999999999</v>
      </c>
      <c r="I1481" s="184">
        <v>3.7002000000000002</v>
      </c>
      <c r="J1481" s="184">
        <v>3.5405000000000002</v>
      </c>
      <c r="K1481" s="184">
        <v>3.6472000000000002</v>
      </c>
      <c r="L1481" s="184">
        <v>3.6880999999999999</v>
      </c>
      <c r="M1481" s="184">
        <v>3.8997999999999999</v>
      </c>
      <c r="N1481" s="184">
        <v>4.0525000000000002</v>
      </c>
      <c r="O1481" s="184">
        <v>6.5879000000000003</v>
      </c>
      <c r="P1481" s="184">
        <v>6.7460000000000004</v>
      </c>
      <c r="Q1481" s="184">
        <v>7.6280000000000001</v>
      </c>
      <c r="R1481" s="184">
        <v>5.7114000000000003</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1224</v>
      </c>
      <c r="C1482" s="180">
        <v>119431</v>
      </c>
      <c r="D1482" s="183">
        <v>44377</v>
      </c>
      <c r="E1482" s="184">
        <v>32.445027748612603</v>
      </c>
      <c r="F1482" s="184">
        <v>4.8940999999999999</v>
      </c>
      <c r="G1482" s="184">
        <v>3.7816999999999998</v>
      </c>
      <c r="H1482" s="184">
        <v>3.7389999999999999</v>
      </c>
      <c r="I1482" s="184">
        <v>3.4636999999999998</v>
      </c>
      <c r="J1482" s="184">
        <v>3.2667999999999999</v>
      </c>
      <c r="K1482" s="184">
        <v>3.2303000000000002</v>
      </c>
      <c r="L1482" s="184">
        <v>3.1777000000000002</v>
      </c>
      <c r="M1482" s="184">
        <v>3.4380999999999999</v>
      </c>
      <c r="N1482" s="184">
        <v>3.5699000000000001</v>
      </c>
      <c r="O1482" s="184">
        <v>6.74</v>
      </c>
      <c r="P1482" s="184">
        <v>7.4160000000000004</v>
      </c>
      <c r="Q1482" s="184">
        <v>8.0196000000000005</v>
      </c>
      <c r="R1482" s="184">
        <v>6.6303999999999998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1225</v>
      </c>
      <c r="C1483" s="180">
        <v>114216</v>
      </c>
      <c r="D1483" s="183">
        <v>44377</v>
      </c>
      <c r="E1483" s="184">
        <v>31.368831558422102</v>
      </c>
      <c r="F1483" s="184">
        <v>4.3636999999999997</v>
      </c>
      <c r="G1483" s="184">
        <v>3.3174999999999999</v>
      </c>
      <c r="H1483" s="184">
        <v>3.2431999999999999</v>
      </c>
      <c r="I1483" s="184">
        <v>2.9702999999999999</v>
      </c>
      <c r="J1483" s="184">
        <v>2.7835999999999999</v>
      </c>
      <c r="K1483" s="184">
        <v>2.7448999999999999</v>
      </c>
      <c r="L1483" s="184">
        <v>2.6928999999999998</v>
      </c>
      <c r="M1483" s="184">
        <v>2.9481000000000002</v>
      </c>
      <c r="N1483" s="184">
        <v>3.0750000000000002</v>
      </c>
      <c r="O1483" s="184">
        <v>6.2317999999999998</v>
      </c>
      <c r="P1483" s="184">
        <v>6.8932000000000002</v>
      </c>
      <c r="Q1483" s="184">
        <v>7.4555999999999996</v>
      </c>
      <c r="R1483" s="184">
        <v>6.1219999999999999</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1226</v>
      </c>
      <c r="C1484" s="180">
        <v>103048</v>
      </c>
      <c r="D1484" s="183">
        <v>44377</v>
      </c>
      <c r="E1484" s="184">
        <v>3225.1756999999998</v>
      </c>
      <c r="F1484" s="184">
        <v>4.8930999999999996</v>
      </c>
      <c r="G1484" s="184">
        <v>4.1646000000000001</v>
      </c>
      <c r="H1484" s="184">
        <v>4.0856000000000003</v>
      </c>
      <c r="I1484" s="184">
        <v>3.7985000000000002</v>
      </c>
      <c r="J1484" s="184">
        <v>3.5722999999999998</v>
      </c>
      <c r="K1484" s="184">
        <v>3.7084000000000001</v>
      </c>
      <c r="L1484" s="184">
        <v>3.8068</v>
      </c>
      <c r="M1484" s="184">
        <v>3.9352</v>
      </c>
      <c r="N1484" s="184">
        <v>4.1182999999999996</v>
      </c>
      <c r="O1484" s="184">
        <v>6.7068000000000003</v>
      </c>
      <c r="P1484" s="184">
        <v>6.7855999999999996</v>
      </c>
      <c r="Q1484" s="184">
        <v>7.5675999999999997</v>
      </c>
      <c r="R1484" s="184">
        <v>5.8555000000000001</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1227</v>
      </c>
      <c r="C1485" s="180">
        <v>118719</v>
      </c>
      <c r="D1485" s="183">
        <v>44377</v>
      </c>
      <c r="E1485" s="184">
        <v>3250.8580000000002</v>
      </c>
      <c r="F1485" s="184">
        <v>4.9936999999999996</v>
      </c>
      <c r="G1485" s="184">
        <v>4.2649999999999997</v>
      </c>
      <c r="H1485" s="184">
        <v>4.1859000000000002</v>
      </c>
      <c r="I1485" s="184">
        <v>3.8988</v>
      </c>
      <c r="J1485" s="184">
        <v>3.6726999999999999</v>
      </c>
      <c r="K1485" s="184">
        <v>3.8094000000000001</v>
      </c>
      <c r="L1485" s="184">
        <v>3.9087000000000001</v>
      </c>
      <c r="M1485" s="184">
        <v>4.0381999999999998</v>
      </c>
      <c r="N1485" s="184">
        <v>4.2225000000000001</v>
      </c>
      <c r="O1485" s="184">
        <v>6.8135000000000003</v>
      </c>
      <c r="P1485" s="184">
        <v>6.8925000000000001</v>
      </c>
      <c r="Q1485" s="184">
        <v>7.7030000000000003</v>
      </c>
      <c r="R1485" s="184">
        <v>5.9612999999999996</v>
      </c>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1228</v>
      </c>
      <c r="C1486" s="180">
        <v>148161</v>
      </c>
      <c r="D1486" s="183">
        <v>44377</v>
      </c>
      <c r="E1486" s="184">
        <v>1062.1848</v>
      </c>
      <c r="F1486" s="184">
        <v>2.4020999999999999</v>
      </c>
      <c r="G1486" s="184">
        <v>3.9813999999999998</v>
      </c>
      <c r="H1486" s="184">
        <v>3.9710000000000001</v>
      </c>
      <c r="I1486" s="184">
        <v>3.6396999999999999</v>
      </c>
      <c r="J1486" s="184">
        <v>3.5310999999999999</v>
      </c>
      <c r="K1486" s="184">
        <v>3.5407999999999999</v>
      </c>
      <c r="L1486" s="184">
        <v>3.5834000000000001</v>
      </c>
      <c r="M1486" s="184">
        <v>3.7953000000000001</v>
      </c>
      <c r="N1486" s="184">
        <v>3.9003000000000001</v>
      </c>
      <c r="O1486" s="184"/>
      <c r="P1486" s="184"/>
      <c r="Q1486" s="184">
        <v>4.6843000000000004</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1229</v>
      </c>
      <c r="C1487" s="180">
        <v>148159</v>
      </c>
      <c r="D1487" s="183">
        <v>44377</v>
      </c>
      <c r="E1487" s="184">
        <v>1050.1221</v>
      </c>
      <c r="F1487" s="184">
        <v>1.4945999999999999</v>
      </c>
      <c r="G1487" s="184">
        <v>3.0703999999999998</v>
      </c>
      <c r="H1487" s="184">
        <v>3.0605000000000002</v>
      </c>
      <c r="I1487" s="184">
        <v>2.7351000000000001</v>
      </c>
      <c r="J1487" s="184">
        <v>2.6282999999999999</v>
      </c>
      <c r="K1487" s="184">
        <v>2.6353</v>
      </c>
      <c r="L1487" s="184">
        <v>2.6789999999999998</v>
      </c>
      <c r="M1487" s="184">
        <v>2.8832</v>
      </c>
      <c r="N1487" s="184">
        <v>2.9771999999999998</v>
      </c>
      <c r="O1487" s="184"/>
      <c r="P1487" s="184"/>
      <c r="Q1487" s="184">
        <v>3.7808999999999999</v>
      </c>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1230</v>
      </c>
      <c r="C1488" s="180">
        <v>103464</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1231</v>
      </c>
      <c r="C1489" s="180">
        <v>120845</v>
      </c>
      <c r="D1489" s="183"/>
      <c r="E1489" s="184"/>
      <c r="F1489" s="184"/>
      <c r="G1489" s="184"/>
      <c r="H1489" s="184"/>
      <c r="I1489" s="184"/>
      <c r="J1489" s="184"/>
      <c r="K1489" s="184"/>
      <c r="L1489" s="184"/>
      <c r="M1489" s="184"/>
      <c r="N1489" s="184"/>
      <c r="O1489" s="184"/>
      <c r="P1489" s="184"/>
      <c r="Q1489" s="184"/>
      <c r="R1489" s="184"/>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1232</v>
      </c>
      <c r="C1490" s="180">
        <v>119821</v>
      </c>
      <c r="D1490" s="183">
        <v>44377</v>
      </c>
      <c r="E1490" s="184">
        <v>34.517099999999999</v>
      </c>
      <c r="F1490" s="184">
        <v>5.3937999999999997</v>
      </c>
      <c r="G1490" s="184">
        <v>3.9569999999999999</v>
      </c>
      <c r="H1490" s="184">
        <v>3.7793000000000001</v>
      </c>
      <c r="I1490" s="184">
        <v>3.5548000000000002</v>
      </c>
      <c r="J1490" s="184">
        <v>3.4780000000000002</v>
      </c>
      <c r="K1490" s="184">
        <v>3.8203</v>
      </c>
      <c r="L1490" s="184">
        <v>3.8412000000000002</v>
      </c>
      <c r="M1490" s="184">
        <v>4.0271999999999997</v>
      </c>
      <c r="N1490" s="184">
        <v>4.3202999999999996</v>
      </c>
      <c r="O1490" s="184">
        <v>6.9005999999999998</v>
      </c>
      <c r="P1490" s="184">
        <v>7.1759000000000004</v>
      </c>
      <c r="Q1490" s="184">
        <v>8.0577000000000005</v>
      </c>
      <c r="R1490" s="184">
        <v>6.1611000000000002</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1233</v>
      </c>
      <c r="C1491" s="180">
        <v>102503</v>
      </c>
      <c r="D1491" s="183">
        <v>44377</v>
      </c>
      <c r="E1491" s="184">
        <v>32.8337</v>
      </c>
      <c r="F1491" s="184">
        <v>4.8920000000000003</v>
      </c>
      <c r="G1491" s="184">
        <v>3.4478</v>
      </c>
      <c r="H1491" s="184">
        <v>3.2416999999999998</v>
      </c>
      <c r="I1491" s="184">
        <v>3.0287999999999999</v>
      </c>
      <c r="J1491" s="184">
        <v>2.9419</v>
      </c>
      <c r="K1491" s="184">
        <v>3.2858999999999998</v>
      </c>
      <c r="L1491" s="184">
        <v>3.3584999999999998</v>
      </c>
      <c r="M1491" s="184">
        <v>3.5099</v>
      </c>
      <c r="N1491" s="184">
        <v>3.7734000000000001</v>
      </c>
      <c r="O1491" s="184">
        <v>6.2758000000000003</v>
      </c>
      <c r="P1491" s="184">
        <v>6.4888000000000003</v>
      </c>
      <c r="Q1491" s="184">
        <v>7.2557999999999998</v>
      </c>
      <c r="R1491" s="184">
        <v>5.5762</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1234</v>
      </c>
      <c r="C1492" s="180">
        <v>145050</v>
      </c>
      <c r="D1492" s="183">
        <v>44377</v>
      </c>
      <c r="E1492" s="184">
        <v>11.8087</v>
      </c>
      <c r="F1492" s="184">
        <v>2.4729000000000001</v>
      </c>
      <c r="G1492" s="184">
        <v>4.0823</v>
      </c>
      <c r="H1492" s="184">
        <v>3.7559999999999998</v>
      </c>
      <c r="I1492" s="184">
        <v>3.6922999999999999</v>
      </c>
      <c r="J1492" s="184">
        <v>3.2692000000000001</v>
      </c>
      <c r="K1492" s="184">
        <v>3.3917999999999999</v>
      </c>
      <c r="L1492" s="184">
        <v>3.4007000000000001</v>
      </c>
      <c r="M1492" s="184">
        <v>3.4636999999999998</v>
      </c>
      <c r="N1492" s="184">
        <v>3.6278000000000001</v>
      </c>
      <c r="O1492" s="184"/>
      <c r="P1492" s="184"/>
      <c r="Q1492" s="184">
        <v>6.2049000000000003</v>
      </c>
      <c r="R1492" s="184">
        <v>5.3960999999999997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1235</v>
      </c>
      <c r="C1493" s="180">
        <v>145042</v>
      </c>
      <c r="D1493" s="183">
        <v>44377</v>
      </c>
      <c r="E1493" s="184">
        <v>11.777200000000001</v>
      </c>
      <c r="F1493" s="184">
        <v>2.4794999999999998</v>
      </c>
      <c r="G1493" s="184">
        <v>3.9691000000000001</v>
      </c>
      <c r="H1493" s="184">
        <v>3.6774</v>
      </c>
      <c r="I1493" s="184">
        <v>3.5912000000000002</v>
      </c>
      <c r="J1493" s="184">
        <v>3.1835</v>
      </c>
      <c r="K1493" s="184">
        <v>3.3359000000000001</v>
      </c>
      <c r="L1493" s="184">
        <v>3.3271999999999999</v>
      </c>
      <c r="M1493" s="184">
        <v>3.3837000000000002</v>
      </c>
      <c r="N1493" s="184">
        <v>3.544</v>
      </c>
      <c r="O1493" s="184"/>
      <c r="P1493" s="184"/>
      <c r="Q1493" s="184">
        <v>6.1021999999999998</v>
      </c>
      <c r="R1493" s="184">
        <v>5.3132000000000001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1236</v>
      </c>
      <c r="C1494" s="180">
        <v>119424</v>
      </c>
      <c r="D1494" s="183">
        <v>44377</v>
      </c>
      <c r="E1494" s="184">
        <v>3707.6095</v>
      </c>
      <c r="F1494" s="184">
        <v>4.4759000000000002</v>
      </c>
      <c r="G1494" s="184">
        <v>3.7782</v>
      </c>
      <c r="H1494" s="184">
        <v>3.8809999999999998</v>
      </c>
      <c r="I1494" s="184">
        <v>3.5926999999999998</v>
      </c>
      <c r="J1494" s="184">
        <v>3.7233999999999998</v>
      </c>
      <c r="K1494" s="184">
        <v>4.2125000000000004</v>
      </c>
      <c r="L1494" s="184">
        <v>4.2096</v>
      </c>
      <c r="M1494" s="184">
        <v>4.2904999999999998</v>
      </c>
      <c r="N1494" s="184">
        <v>4.5373999999999999</v>
      </c>
      <c r="O1494" s="184">
        <v>4.3234000000000004</v>
      </c>
      <c r="P1494" s="184">
        <v>5.3895</v>
      </c>
      <c r="Q1494" s="184">
        <v>6.7916999999999996</v>
      </c>
      <c r="R1494" s="184">
        <v>6.2012</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1237</v>
      </c>
      <c r="C1495" s="180">
        <v>101847</v>
      </c>
      <c r="D1495" s="183">
        <v>44377</v>
      </c>
      <c r="E1495" s="184">
        <v>3675.9272999999998</v>
      </c>
      <c r="F1495" s="184">
        <v>4.2939999999999996</v>
      </c>
      <c r="G1495" s="184">
        <v>3.6284000000000001</v>
      </c>
      <c r="H1495" s="184">
        <v>3.7235</v>
      </c>
      <c r="I1495" s="184">
        <v>3.4573</v>
      </c>
      <c r="J1495" s="184">
        <v>3.5718000000000001</v>
      </c>
      <c r="K1495" s="184">
        <v>4.0496999999999996</v>
      </c>
      <c r="L1495" s="184">
        <v>4.0266000000000002</v>
      </c>
      <c r="M1495" s="184">
        <v>4.0940000000000003</v>
      </c>
      <c r="N1495" s="184">
        <v>4.3375000000000004</v>
      </c>
      <c r="O1495" s="184">
        <v>4.1626000000000003</v>
      </c>
      <c r="P1495" s="184">
        <v>5.2659000000000002</v>
      </c>
      <c r="Q1495" s="184">
        <v>6.8251999999999997</v>
      </c>
      <c r="R1495" s="184">
        <v>6.0220000000000002</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1238</v>
      </c>
      <c r="C1496" s="180">
        <v>120299</v>
      </c>
      <c r="D1496" s="183">
        <v>44377</v>
      </c>
      <c r="E1496" s="184">
        <v>2417.2930999999999</v>
      </c>
      <c r="F1496" s="184">
        <v>4.4549000000000003</v>
      </c>
      <c r="G1496" s="184">
        <v>4.1646999999999998</v>
      </c>
      <c r="H1496" s="184">
        <v>3.8881999999999999</v>
      </c>
      <c r="I1496" s="184">
        <v>3.7054</v>
      </c>
      <c r="J1496" s="184">
        <v>3.5773000000000001</v>
      </c>
      <c r="K1496" s="184">
        <v>3.8035999999999999</v>
      </c>
      <c r="L1496" s="184">
        <v>3.8271000000000002</v>
      </c>
      <c r="M1496" s="184">
        <v>3.9527000000000001</v>
      </c>
      <c r="N1496" s="184">
        <v>4.2641</v>
      </c>
      <c r="O1496" s="184">
        <v>6.7680999999999996</v>
      </c>
      <c r="P1496" s="184">
        <v>6.8821000000000003</v>
      </c>
      <c r="Q1496" s="184">
        <v>7.7027999999999999</v>
      </c>
      <c r="R1496" s="184">
        <v>5.9355000000000002</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0" t="s">
        <v>1199</v>
      </c>
      <c r="B1497" s="180" t="s">
        <v>1239</v>
      </c>
      <c r="C1497" s="180">
        <v>112077</v>
      </c>
      <c r="D1497" s="183">
        <v>44377</v>
      </c>
      <c r="E1497" s="184">
        <v>2396.1988999999999</v>
      </c>
      <c r="F1497" s="184">
        <v>4.3646000000000003</v>
      </c>
      <c r="G1497" s="184">
        <v>4.0744999999999996</v>
      </c>
      <c r="H1497" s="184">
        <v>3.798</v>
      </c>
      <c r="I1497" s="184">
        <v>3.6153</v>
      </c>
      <c r="J1497" s="184">
        <v>3.4870000000000001</v>
      </c>
      <c r="K1497" s="184">
        <v>3.7145000000000001</v>
      </c>
      <c r="L1497" s="184">
        <v>3.7362000000000002</v>
      </c>
      <c r="M1497" s="184">
        <v>3.8601999999999999</v>
      </c>
      <c r="N1497" s="184">
        <v>4.1677999999999997</v>
      </c>
      <c r="O1497" s="184">
        <v>6.6539000000000001</v>
      </c>
      <c r="P1497" s="184">
        <v>6.7648000000000001</v>
      </c>
      <c r="Q1497" s="184">
        <v>7.5648</v>
      </c>
      <c r="R1497" s="184">
        <v>5.8342000000000001</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27</v>
      </c>
      <c r="B1498" s="180"/>
      <c r="C1498" s="180"/>
      <c r="D1498" s="180"/>
      <c r="E1498" s="180"/>
      <c r="F1498" s="186">
        <v>3.9704891891891889</v>
      </c>
      <c r="G1498" s="186">
        <v>3.7670729729729731</v>
      </c>
      <c r="H1498" s="186">
        <v>3.6786756756756769</v>
      </c>
      <c r="I1498" s="186">
        <v>3.402354054054054</v>
      </c>
      <c r="J1498" s="186">
        <v>3.2960324324324315</v>
      </c>
      <c r="K1498" s="186">
        <v>3.5597702702702705</v>
      </c>
      <c r="L1498" s="186">
        <v>3.5443351351351358</v>
      </c>
      <c r="M1498" s="186">
        <v>3.658048648648649</v>
      </c>
      <c r="N1498" s="186">
        <v>3.8279027027027031</v>
      </c>
      <c r="O1498" s="186">
        <v>6.6886172413793092</v>
      </c>
      <c r="P1498" s="186">
        <v>6.7345344827586215</v>
      </c>
      <c r="Q1498" s="186">
        <v>6.9125162162162157</v>
      </c>
      <c r="R1498" s="186">
        <v>5.8197666666666663</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85" t="s">
        <v>408</v>
      </c>
      <c r="B1499" s="180"/>
      <c r="C1499" s="180"/>
      <c r="D1499" s="180"/>
      <c r="E1499" s="180"/>
      <c r="F1499" s="186">
        <v>4.3636999999999997</v>
      </c>
      <c r="G1499" s="186">
        <v>3.8694999999999999</v>
      </c>
      <c r="H1499" s="186">
        <v>3.7793000000000001</v>
      </c>
      <c r="I1499" s="186">
        <v>3.5548000000000002</v>
      </c>
      <c r="J1499" s="186">
        <v>3.3948999999999998</v>
      </c>
      <c r="K1499" s="186">
        <v>3.7084000000000001</v>
      </c>
      <c r="L1499" s="186">
        <v>3.6545000000000001</v>
      </c>
      <c r="M1499" s="186">
        <v>3.8045</v>
      </c>
      <c r="N1499" s="186">
        <v>3.9906999999999999</v>
      </c>
      <c r="O1499" s="186">
        <v>6.7068000000000003</v>
      </c>
      <c r="P1499" s="186">
        <v>6.7855999999999996</v>
      </c>
      <c r="Q1499" s="186">
        <v>7.3080999999999996</v>
      </c>
      <c r="R1499" s="186">
        <v>5.9196</v>
      </c>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29"/>
      <c r="B1500" s="129"/>
      <c r="C1500" s="129"/>
      <c r="D1500" s="129"/>
      <c r="E1500" s="129"/>
      <c r="F1500" s="129"/>
      <c r="G1500" s="129"/>
      <c r="H1500" s="129"/>
      <c r="I1500" s="129"/>
      <c r="J1500" s="129"/>
      <c r="K1500" s="129"/>
      <c r="L1500" s="129"/>
      <c r="M1500" s="129"/>
      <c r="N1500" s="129"/>
      <c r="O1500" s="129"/>
      <c r="P1500" s="129"/>
      <c r="Q1500" s="129"/>
      <c r="R1500" s="129"/>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2" t="s">
        <v>1240</v>
      </c>
      <c r="B1501" s="182"/>
      <c r="C1501" s="182"/>
      <c r="D1501" s="182"/>
      <c r="E1501" s="182"/>
      <c r="F1501" s="182"/>
      <c r="G1501" s="182"/>
      <c r="H1501" s="182"/>
      <c r="I1501" s="182"/>
      <c r="J1501" s="182"/>
      <c r="K1501" s="182"/>
      <c r="L1501" s="182"/>
      <c r="M1501" s="182"/>
      <c r="N1501" s="182"/>
      <c r="O1501" s="182"/>
      <c r="P1501" s="182"/>
      <c r="Q1501" s="182"/>
      <c r="R1501" s="182"/>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1242</v>
      </c>
      <c r="C1502" s="180">
        <v>120524</v>
      </c>
      <c r="D1502" s="183">
        <v>44377</v>
      </c>
      <c r="E1502" s="184">
        <v>30.5916</v>
      </c>
      <c r="F1502" s="184">
        <v>0.17979999999999999</v>
      </c>
      <c r="G1502" s="184">
        <v>-0.157</v>
      </c>
      <c r="H1502" s="184">
        <v>0.77780000000000005</v>
      </c>
      <c r="I1502" s="184">
        <v>0.28749999999999998</v>
      </c>
      <c r="J1502" s="184">
        <v>2.774</v>
      </c>
      <c r="K1502" s="184">
        <v>8.1828000000000003</v>
      </c>
      <c r="L1502" s="184">
        <v>10.366099999999999</v>
      </c>
      <c r="M1502" s="184">
        <v>30.936499999999999</v>
      </c>
      <c r="N1502" s="184">
        <v>40.956299999999999</v>
      </c>
      <c r="O1502" s="184">
        <v>15.9963</v>
      </c>
      <c r="P1502" s="184">
        <v>12.8507</v>
      </c>
      <c r="Q1502" s="184">
        <v>10.911099999999999</v>
      </c>
      <c r="R1502" s="184">
        <v>19.360499999999998</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1243</v>
      </c>
      <c r="C1503" s="180">
        <v>113064</v>
      </c>
      <c r="D1503" s="183">
        <v>44377</v>
      </c>
      <c r="E1503" s="184">
        <v>27.754899999999999</v>
      </c>
      <c r="F1503" s="184">
        <v>0.17469999999999999</v>
      </c>
      <c r="G1503" s="184">
        <v>-0.18160000000000001</v>
      </c>
      <c r="H1503" s="184">
        <v>0.74299999999999999</v>
      </c>
      <c r="I1503" s="184">
        <v>0.21920000000000001</v>
      </c>
      <c r="J1503" s="184">
        <v>2.6101000000000001</v>
      </c>
      <c r="K1503" s="184">
        <v>7.7211999999999996</v>
      </c>
      <c r="L1503" s="184">
        <v>9.4504999999999999</v>
      </c>
      <c r="M1503" s="184">
        <v>29.362100000000002</v>
      </c>
      <c r="N1503" s="184">
        <v>38.737699999999997</v>
      </c>
      <c r="O1503" s="184">
        <v>14.4794</v>
      </c>
      <c r="P1503" s="184">
        <v>11.4313</v>
      </c>
      <c r="Q1503" s="184">
        <v>9.8556000000000008</v>
      </c>
      <c r="R1503" s="184">
        <v>17.6706</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1244</v>
      </c>
      <c r="C1504" s="180">
        <v>103131</v>
      </c>
      <c r="D1504" s="183">
        <v>44377</v>
      </c>
      <c r="E1504" s="184">
        <v>44.082999999999998</v>
      </c>
      <c r="F1504" s="184">
        <v>2.9499999999999998E-2</v>
      </c>
      <c r="G1504" s="184">
        <v>-9.1000000000000004E-3</v>
      </c>
      <c r="H1504" s="184">
        <v>0.75190000000000001</v>
      </c>
      <c r="I1504" s="184">
        <v>0.1181</v>
      </c>
      <c r="J1504" s="184">
        <v>2.1078000000000001</v>
      </c>
      <c r="K1504" s="184">
        <v>6.6712999999999996</v>
      </c>
      <c r="L1504" s="184">
        <v>8.9787999999999997</v>
      </c>
      <c r="M1504" s="184">
        <v>24.672599999999999</v>
      </c>
      <c r="N1504" s="184">
        <v>37.001600000000003</v>
      </c>
      <c r="O1504" s="184">
        <v>12.7661</v>
      </c>
      <c r="P1504" s="184">
        <v>10.493499999999999</v>
      </c>
      <c r="Q1504" s="184">
        <v>9.7925000000000004</v>
      </c>
      <c r="R1504" s="184">
        <v>16.599399999999999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1245</v>
      </c>
      <c r="C1505" s="180">
        <v>119131</v>
      </c>
      <c r="D1505" s="183">
        <v>44377</v>
      </c>
      <c r="E1505" s="184">
        <v>46.756999999999998</v>
      </c>
      <c r="F1505" s="184">
        <v>3.6400000000000002E-2</v>
      </c>
      <c r="G1505" s="184">
        <v>1.2800000000000001E-2</v>
      </c>
      <c r="H1505" s="184">
        <v>0.78459999999999996</v>
      </c>
      <c r="I1505" s="184">
        <v>0.17780000000000001</v>
      </c>
      <c r="J1505" s="184">
        <v>2.2503000000000002</v>
      </c>
      <c r="K1505" s="184">
        <v>7.1105999999999998</v>
      </c>
      <c r="L1505" s="184">
        <v>9.7969000000000008</v>
      </c>
      <c r="M1505" s="184">
        <v>25.941400000000002</v>
      </c>
      <c r="N1505" s="184">
        <v>38.753</v>
      </c>
      <c r="O1505" s="184">
        <v>13.7807</v>
      </c>
      <c r="P1505" s="184">
        <v>11.341799999999999</v>
      </c>
      <c r="Q1505" s="184">
        <v>11.0756</v>
      </c>
      <c r="R1505" s="184">
        <v>17.84</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1246</v>
      </c>
      <c r="C1506" s="180">
        <v>101144</v>
      </c>
      <c r="D1506" s="183">
        <v>44377</v>
      </c>
      <c r="E1506" s="184">
        <v>361.30889999999999</v>
      </c>
      <c r="F1506" s="184">
        <v>-0.21540000000000001</v>
      </c>
      <c r="G1506" s="184">
        <v>-0.73109999999999997</v>
      </c>
      <c r="H1506" s="184">
        <v>-0.11799999999999999</v>
      </c>
      <c r="I1506" s="184">
        <v>-1.3156000000000001</v>
      </c>
      <c r="J1506" s="184">
        <v>1.2316</v>
      </c>
      <c r="K1506" s="184">
        <v>8.8064</v>
      </c>
      <c r="L1506" s="184">
        <v>18.524000000000001</v>
      </c>
      <c r="M1506" s="184">
        <v>41.720300000000002</v>
      </c>
      <c r="N1506" s="184">
        <v>43.439</v>
      </c>
      <c r="O1506" s="184">
        <v>13.1235</v>
      </c>
      <c r="P1506" s="184">
        <v>13.581899999999999</v>
      </c>
      <c r="Q1506" s="184">
        <v>21.175000000000001</v>
      </c>
      <c r="R1506" s="184">
        <v>14.8363</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1247</v>
      </c>
      <c r="C1507" s="180">
        <v>120334</v>
      </c>
      <c r="D1507" s="183">
        <v>44377</v>
      </c>
      <c r="E1507" s="184">
        <v>386.51799999999997</v>
      </c>
      <c r="F1507" s="184">
        <v>-0.2137</v>
      </c>
      <c r="G1507" s="184">
        <v>-0.72250000000000003</v>
      </c>
      <c r="H1507" s="184">
        <v>-0.10580000000000001</v>
      </c>
      <c r="I1507" s="184">
        <v>-1.2916000000000001</v>
      </c>
      <c r="J1507" s="184">
        <v>1.2886</v>
      </c>
      <c r="K1507" s="184">
        <v>8.9774999999999991</v>
      </c>
      <c r="L1507" s="184">
        <v>18.883400000000002</v>
      </c>
      <c r="M1507" s="184">
        <v>42.3596</v>
      </c>
      <c r="N1507" s="184">
        <v>44.334299999999999</v>
      </c>
      <c r="O1507" s="184">
        <v>13.9358</v>
      </c>
      <c r="P1507" s="184">
        <v>14.521000000000001</v>
      </c>
      <c r="Q1507" s="184">
        <v>15.088900000000001</v>
      </c>
      <c r="R1507" s="184">
        <v>15.560600000000001</v>
      </c>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1941</v>
      </c>
      <c r="C1508" s="180">
        <v>148454</v>
      </c>
      <c r="D1508" s="183">
        <v>44377</v>
      </c>
      <c r="E1508" s="184">
        <v>10.7098</v>
      </c>
      <c r="F1508" s="184">
        <v>-8.1199999999999994E-2</v>
      </c>
      <c r="G1508" s="184">
        <v>-0.15759999999999999</v>
      </c>
      <c r="H1508" s="184">
        <v>6.4500000000000002E-2</v>
      </c>
      <c r="I1508" s="184">
        <v>-8.9999999999999998E-4</v>
      </c>
      <c r="J1508" s="184">
        <v>0.48699999999999999</v>
      </c>
      <c r="K1508" s="184">
        <v>2.6560999999999999</v>
      </c>
      <c r="L1508" s="184">
        <v>2.3342999999999998</v>
      </c>
      <c r="M1508" s="184">
        <v>7.1752000000000002</v>
      </c>
      <c r="N1508" s="184"/>
      <c r="O1508" s="184"/>
      <c r="P1508" s="184"/>
      <c r="Q1508" s="184">
        <v>7.0979999999999999</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1942</v>
      </c>
      <c r="C1509" s="180">
        <v>148455</v>
      </c>
      <c r="D1509" s="183">
        <v>44377</v>
      </c>
      <c r="E1509" s="184">
        <v>10.5632</v>
      </c>
      <c r="F1509" s="184">
        <v>-8.4199999999999997E-2</v>
      </c>
      <c r="G1509" s="184">
        <v>-0.1767</v>
      </c>
      <c r="H1509" s="184">
        <v>3.5999999999999997E-2</v>
      </c>
      <c r="I1509" s="184">
        <v>-5.6800000000000003E-2</v>
      </c>
      <c r="J1509" s="184">
        <v>0.35149999999999998</v>
      </c>
      <c r="K1509" s="184">
        <v>2.2526000000000002</v>
      </c>
      <c r="L1509" s="184">
        <v>1.5565</v>
      </c>
      <c r="M1509" s="184">
        <v>5.9637000000000002</v>
      </c>
      <c r="N1509" s="184"/>
      <c r="O1509" s="184"/>
      <c r="P1509" s="184"/>
      <c r="Q1509" s="184">
        <v>5.6319999999999997</v>
      </c>
      <c r="R1509" s="184"/>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2023</v>
      </c>
      <c r="C1510" s="180">
        <v>114855</v>
      </c>
      <c r="D1510" s="183">
        <v>44377</v>
      </c>
      <c r="E1510" s="184">
        <v>23.140899999999998</v>
      </c>
      <c r="F1510" s="184">
        <v>-0.2281</v>
      </c>
      <c r="G1510" s="184">
        <v>-0.80500000000000005</v>
      </c>
      <c r="H1510" s="184">
        <v>0.31169999999999998</v>
      </c>
      <c r="I1510" s="184">
        <v>-0.54749999999999999</v>
      </c>
      <c r="J1510" s="184">
        <v>1.75</v>
      </c>
      <c r="K1510" s="184">
        <v>6.9154999999999998</v>
      </c>
      <c r="L1510" s="184">
        <v>8.3071000000000002</v>
      </c>
      <c r="M1510" s="184">
        <v>23.287299999999998</v>
      </c>
      <c r="N1510" s="184">
        <v>32.555599999999998</v>
      </c>
      <c r="O1510" s="184">
        <v>10.5463</v>
      </c>
      <c r="P1510" s="184">
        <v>8.3743999999999996</v>
      </c>
      <c r="Q1510" s="184">
        <v>8.5351999999999997</v>
      </c>
      <c r="R1510" s="184">
        <v>12.9901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2024</v>
      </c>
      <c r="C1511" s="180">
        <v>119176</v>
      </c>
      <c r="D1511" s="183">
        <v>44377</v>
      </c>
      <c r="E1511" s="184">
        <v>25.7318</v>
      </c>
      <c r="F1511" s="184">
        <v>-0.22220000000000001</v>
      </c>
      <c r="G1511" s="184">
        <v>-0.7762</v>
      </c>
      <c r="H1511" s="184">
        <v>0.35289999999999999</v>
      </c>
      <c r="I1511" s="184">
        <v>-0.46529999999999999</v>
      </c>
      <c r="J1511" s="184">
        <v>1.9372</v>
      </c>
      <c r="K1511" s="184">
        <v>7.4442000000000004</v>
      </c>
      <c r="L1511" s="184">
        <v>9.3481000000000005</v>
      </c>
      <c r="M1511" s="184">
        <v>25.0671</v>
      </c>
      <c r="N1511" s="184">
        <v>34.825200000000002</v>
      </c>
      <c r="O1511" s="184">
        <v>12.1386</v>
      </c>
      <c r="P1511" s="184">
        <v>9.8515999999999995</v>
      </c>
      <c r="Q1511" s="184">
        <v>9.3872999999999998</v>
      </c>
      <c r="R1511" s="184">
        <v>14.707100000000001</v>
      </c>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1943</v>
      </c>
      <c r="C1512" s="180">
        <v>148457</v>
      </c>
      <c r="D1512" s="183">
        <v>44377</v>
      </c>
      <c r="E1512" s="184">
        <v>12.273300000000001</v>
      </c>
      <c r="F1512" s="184">
        <v>0.1134</v>
      </c>
      <c r="G1512" s="184">
        <v>3.5000000000000003E-2</v>
      </c>
      <c r="H1512" s="184">
        <v>0.75690000000000002</v>
      </c>
      <c r="I1512" s="184">
        <v>0.2074</v>
      </c>
      <c r="J1512" s="184">
        <v>2.4986999999999999</v>
      </c>
      <c r="K1512" s="184">
        <v>7.6982999999999997</v>
      </c>
      <c r="L1512" s="184">
        <v>10.8489</v>
      </c>
      <c r="M1512" s="184">
        <v>26.355599999999999</v>
      </c>
      <c r="N1512" s="184"/>
      <c r="O1512" s="184"/>
      <c r="P1512" s="184"/>
      <c r="Q1512" s="184">
        <v>22.733000000000001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1944</v>
      </c>
      <c r="C1513" s="180">
        <v>148459</v>
      </c>
      <c r="D1513" s="183">
        <v>44377</v>
      </c>
      <c r="E1513" s="184">
        <v>12.103199999999999</v>
      </c>
      <c r="F1513" s="184">
        <v>0.11</v>
      </c>
      <c r="G1513" s="184">
        <v>1.49E-2</v>
      </c>
      <c r="H1513" s="184">
        <v>0.72909999999999997</v>
      </c>
      <c r="I1513" s="184">
        <v>0.15140000000000001</v>
      </c>
      <c r="J1513" s="184">
        <v>2.3639000000000001</v>
      </c>
      <c r="K1513" s="184">
        <v>7.2503000000000002</v>
      </c>
      <c r="L1513" s="184">
        <v>9.8952000000000009</v>
      </c>
      <c r="M1513" s="184">
        <v>24.781700000000001</v>
      </c>
      <c r="N1513" s="184"/>
      <c r="O1513" s="184"/>
      <c r="P1513" s="184"/>
      <c r="Q1513" s="184">
        <v>21.032</v>
      </c>
      <c r="R1513" s="184"/>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1248</v>
      </c>
      <c r="C1514" s="180">
        <v>101072</v>
      </c>
      <c r="D1514" s="183">
        <v>44377</v>
      </c>
      <c r="E1514" s="184">
        <v>70.311099999999996</v>
      </c>
      <c r="F1514" s="184">
        <v>0.3765</v>
      </c>
      <c r="G1514" s="184">
        <v>-0.66569999999999996</v>
      </c>
      <c r="H1514" s="184">
        <v>0.434</v>
      </c>
      <c r="I1514" s="184">
        <v>1.6155999999999999</v>
      </c>
      <c r="J1514" s="184">
        <v>4.3014999999999999</v>
      </c>
      <c r="K1514" s="184">
        <v>29.8247</v>
      </c>
      <c r="L1514" s="184">
        <v>38.654400000000003</v>
      </c>
      <c r="M1514" s="184">
        <v>52.251800000000003</v>
      </c>
      <c r="N1514" s="184">
        <v>94.590199999999996</v>
      </c>
      <c r="O1514" s="184">
        <v>26.866499999999998</v>
      </c>
      <c r="P1514" s="184">
        <v>17.436800000000002</v>
      </c>
      <c r="Q1514" s="184">
        <v>10.087899999999999</v>
      </c>
      <c r="R1514" s="184">
        <v>37.189300000000003</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1249</v>
      </c>
      <c r="C1515" s="180">
        <v>120821</v>
      </c>
      <c r="D1515" s="183">
        <v>44377</v>
      </c>
      <c r="E1515" s="184">
        <v>70.886300000000006</v>
      </c>
      <c r="F1515" s="184">
        <v>0.38009999999999999</v>
      </c>
      <c r="G1515" s="184">
        <v>-0.64280000000000004</v>
      </c>
      <c r="H1515" s="184">
        <v>0.46689999999999998</v>
      </c>
      <c r="I1515" s="184">
        <v>1.6989000000000001</v>
      </c>
      <c r="J1515" s="184">
        <v>4.4798</v>
      </c>
      <c r="K1515" s="184">
        <v>30.5779</v>
      </c>
      <c r="L1515" s="184">
        <v>40.011800000000001</v>
      </c>
      <c r="M1515" s="184">
        <v>53.75</v>
      </c>
      <c r="N1515" s="184">
        <v>96.6922</v>
      </c>
      <c r="O1515" s="184">
        <v>27.210899999999999</v>
      </c>
      <c r="P1515" s="184">
        <v>17.6282</v>
      </c>
      <c r="Q1515" s="184">
        <v>13.3797</v>
      </c>
      <c r="R1515" s="184">
        <v>37.982399999999998</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1250</v>
      </c>
      <c r="C1516" s="180">
        <v>119843</v>
      </c>
      <c r="D1516" s="183">
        <v>44377</v>
      </c>
      <c r="E1516" s="184">
        <v>37.698599999999999</v>
      </c>
      <c r="F1516" s="184">
        <v>-0.22309999999999999</v>
      </c>
      <c r="G1516" s="184">
        <v>-8.7499999999999994E-2</v>
      </c>
      <c r="H1516" s="184">
        <v>7.8299999999999995E-2</v>
      </c>
      <c r="I1516" s="184">
        <v>-0.91810000000000003</v>
      </c>
      <c r="J1516" s="184">
        <v>1.1379999999999999</v>
      </c>
      <c r="K1516" s="184">
        <v>7.4615999999999998</v>
      </c>
      <c r="L1516" s="184">
        <v>7.8749000000000002</v>
      </c>
      <c r="M1516" s="184">
        <v>17.1816</v>
      </c>
      <c r="N1516" s="184">
        <v>20.869499999999999</v>
      </c>
      <c r="O1516" s="184">
        <v>11.879</v>
      </c>
      <c r="P1516" s="184">
        <v>10.2905</v>
      </c>
      <c r="Q1516" s="184">
        <v>11.2881</v>
      </c>
      <c r="R1516" s="184">
        <v>14.4625</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1251</v>
      </c>
      <c r="C1517" s="180">
        <v>103408</v>
      </c>
      <c r="D1517" s="183">
        <v>44377</v>
      </c>
      <c r="E1517" s="184">
        <v>35.258299999999998</v>
      </c>
      <c r="F1517" s="184">
        <v>-0.2258</v>
      </c>
      <c r="G1517" s="184">
        <v>-0.10059999999999999</v>
      </c>
      <c r="H1517" s="184">
        <v>5.9900000000000002E-2</v>
      </c>
      <c r="I1517" s="184">
        <v>-0.95399999999999996</v>
      </c>
      <c r="J1517" s="184">
        <v>1.0539000000000001</v>
      </c>
      <c r="K1517" s="184">
        <v>7.2316000000000003</v>
      </c>
      <c r="L1517" s="184">
        <v>7.4352</v>
      </c>
      <c r="M1517" s="184">
        <v>16.508199999999999</v>
      </c>
      <c r="N1517" s="184">
        <v>19.984100000000002</v>
      </c>
      <c r="O1517" s="184">
        <v>11.0304</v>
      </c>
      <c r="P1517" s="184">
        <v>9.3094999999999999</v>
      </c>
      <c r="Q1517" s="184">
        <v>8.4175000000000004</v>
      </c>
      <c r="R1517" s="184">
        <v>13.6952</v>
      </c>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1252</v>
      </c>
      <c r="C1518" s="180">
        <v>148053</v>
      </c>
      <c r="D1518" s="183">
        <v>44377</v>
      </c>
      <c r="E1518" s="184">
        <v>14.627700000000001</v>
      </c>
      <c r="F1518" s="184">
        <v>0.10539999999999999</v>
      </c>
      <c r="G1518" s="184">
        <v>0.1225</v>
      </c>
      <c r="H1518" s="184">
        <v>1.0898000000000001</v>
      </c>
      <c r="I1518" s="184">
        <v>0.82709999999999995</v>
      </c>
      <c r="J1518" s="184">
        <v>3.1318000000000001</v>
      </c>
      <c r="K1518" s="184">
        <v>7.8246000000000002</v>
      </c>
      <c r="L1518" s="184">
        <v>14.8126</v>
      </c>
      <c r="M1518" s="184">
        <v>32.294800000000002</v>
      </c>
      <c r="N1518" s="184">
        <v>43.049799999999998</v>
      </c>
      <c r="O1518" s="184"/>
      <c r="P1518" s="184"/>
      <c r="Q1518" s="184">
        <v>33.297600000000003</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1253</v>
      </c>
      <c r="C1519" s="180">
        <v>148050</v>
      </c>
      <c r="D1519" s="183">
        <v>44377</v>
      </c>
      <c r="E1519" s="184">
        <v>14.2674</v>
      </c>
      <c r="F1519" s="184">
        <v>0.1003</v>
      </c>
      <c r="G1519" s="184">
        <v>9.6799999999999997E-2</v>
      </c>
      <c r="H1519" s="184">
        <v>1.0531999999999999</v>
      </c>
      <c r="I1519" s="184">
        <v>0.79479999999999995</v>
      </c>
      <c r="J1519" s="184">
        <v>3.0041000000000002</v>
      </c>
      <c r="K1519" s="184">
        <v>7.3730000000000002</v>
      </c>
      <c r="L1519" s="184">
        <v>13.786899999999999</v>
      </c>
      <c r="M1519" s="184">
        <v>30.484200000000001</v>
      </c>
      <c r="N1519" s="184">
        <v>40.471400000000003</v>
      </c>
      <c r="O1519" s="184"/>
      <c r="P1519" s="184"/>
      <c r="Q1519" s="184">
        <v>30.808900000000001</v>
      </c>
      <c r="R1519" s="184"/>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1254</v>
      </c>
      <c r="C1520" s="180">
        <v>120760</v>
      </c>
      <c r="D1520" s="183">
        <v>44377</v>
      </c>
      <c r="E1520" s="184">
        <v>44.568100000000001</v>
      </c>
      <c r="F1520" s="184">
        <v>1.21E-2</v>
      </c>
      <c r="G1520" s="184">
        <v>-0.19800000000000001</v>
      </c>
      <c r="H1520" s="184">
        <v>0.31619999999999998</v>
      </c>
      <c r="I1520" s="184">
        <v>-2.24E-2</v>
      </c>
      <c r="J1520" s="184">
        <v>1.9582999999999999</v>
      </c>
      <c r="K1520" s="184">
        <v>4.3586</v>
      </c>
      <c r="L1520" s="184">
        <v>6.4458000000000002</v>
      </c>
      <c r="M1520" s="184">
        <v>17.182400000000001</v>
      </c>
      <c r="N1520" s="184">
        <v>25.640599999999999</v>
      </c>
      <c r="O1520" s="184">
        <v>8.8057999999999996</v>
      </c>
      <c r="P1520" s="184">
        <v>8.8910999999999998</v>
      </c>
      <c r="Q1520" s="184">
        <v>7.7571000000000003</v>
      </c>
      <c r="R1520" s="184">
        <v>11.864699999999999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0" t="s">
        <v>1241</v>
      </c>
      <c r="B1521" s="180" t="s">
        <v>1255</v>
      </c>
      <c r="C1521" s="180">
        <v>111599</v>
      </c>
      <c r="D1521" s="183">
        <v>44377</v>
      </c>
      <c r="E1521" s="184">
        <v>41.742899999999999</v>
      </c>
      <c r="F1521" s="184">
        <v>9.7999999999999997E-3</v>
      </c>
      <c r="G1521" s="184">
        <v>-0.2087</v>
      </c>
      <c r="H1521" s="184">
        <v>0.30059999999999998</v>
      </c>
      <c r="I1521" s="184">
        <v>-5.3400000000000003E-2</v>
      </c>
      <c r="J1521" s="184">
        <v>1.8859999999999999</v>
      </c>
      <c r="K1521" s="184">
        <v>4.1528999999999998</v>
      </c>
      <c r="L1521" s="184">
        <v>6.0266000000000002</v>
      </c>
      <c r="M1521" s="184">
        <v>16.4955</v>
      </c>
      <c r="N1521" s="184">
        <v>24.660399999999999</v>
      </c>
      <c r="O1521" s="184">
        <v>7.9040999999999997</v>
      </c>
      <c r="P1521" s="184">
        <v>7.9359000000000002</v>
      </c>
      <c r="Q1521" s="184">
        <v>12.0672</v>
      </c>
      <c r="R1521" s="184">
        <v>10.994999999999999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27</v>
      </c>
      <c r="B1522" s="180"/>
      <c r="C1522" s="180"/>
      <c r="D1522" s="180"/>
      <c r="E1522" s="180"/>
      <c r="F1522" s="186">
        <v>6.7149999999999935E-3</v>
      </c>
      <c r="G1522" s="186">
        <v>-0.26690500000000006</v>
      </c>
      <c r="H1522" s="186">
        <v>0.44417499999999999</v>
      </c>
      <c r="I1522" s="186">
        <v>2.3609999999999992E-2</v>
      </c>
      <c r="J1522" s="186">
        <v>2.1302050000000001</v>
      </c>
      <c r="K1522" s="186">
        <v>9.0245849999999983</v>
      </c>
      <c r="L1522" s="186">
        <v>12.666900000000002</v>
      </c>
      <c r="M1522" s="186">
        <v>27.188579999999995</v>
      </c>
      <c r="N1522" s="186">
        <v>42.285056249999997</v>
      </c>
      <c r="O1522" s="186">
        <v>14.318814285714284</v>
      </c>
      <c r="P1522" s="186">
        <v>11.709871428571429</v>
      </c>
      <c r="Q1522" s="186">
        <v>13.971009999999998</v>
      </c>
      <c r="R1522" s="186">
        <v>18.26812142857143</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85" t="s">
        <v>408</v>
      </c>
      <c r="B1523" s="180"/>
      <c r="C1523" s="180"/>
      <c r="D1523" s="180"/>
      <c r="E1523" s="180"/>
      <c r="F1523" s="186">
        <v>2.0799999999999999E-2</v>
      </c>
      <c r="G1523" s="186">
        <v>-0.16714999999999999</v>
      </c>
      <c r="H1523" s="186">
        <v>0.39344999999999997</v>
      </c>
      <c r="I1523" s="186">
        <v>5.8599999999999999E-2</v>
      </c>
      <c r="J1523" s="186">
        <v>2.0330500000000002</v>
      </c>
      <c r="K1523" s="186">
        <v>7.4085999999999999</v>
      </c>
      <c r="L1523" s="186">
        <v>9.6236999999999995</v>
      </c>
      <c r="M1523" s="186">
        <v>25.504249999999999</v>
      </c>
      <c r="N1523" s="186">
        <v>38.745350000000002</v>
      </c>
      <c r="O1523" s="186">
        <v>12.944800000000001</v>
      </c>
      <c r="P1523" s="186">
        <v>10.917649999999998</v>
      </c>
      <c r="Q1523" s="186">
        <v>10.99335</v>
      </c>
      <c r="R1523" s="186">
        <v>15.198450000000001</v>
      </c>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29"/>
      <c r="B1524" s="129"/>
      <c r="C1524" s="129"/>
      <c r="D1524" s="129"/>
      <c r="E1524" s="129"/>
      <c r="F1524" s="129"/>
      <c r="G1524" s="129"/>
      <c r="H1524" s="129"/>
      <c r="I1524" s="129"/>
      <c r="J1524" s="129"/>
      <c r="K1524" s="129"/>
      <c r="L1524" s="129"/>
      <c r="M1524" s="129"/>
      <c r="N1524" s="129"/>
      <c r="O1524" s="129"/>
      <c r="P1524" s="129"/>
      <c r="Q1524" s="129"/>
      <c r="R1524" s="129"/>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2" t="s">
        <v>1256</v>
      </c>
      <c r="B1525" s="182"/>
      <c r="C1525" s="182"/>
      <c r="D1525" s="182"/>
      <c r="E1525" s="182"/>
      <c r="F1525" s="182"/>
      <c r="G1525" s="182"/>
      <c r="H1525" s="182"/>
      <c r="I1525" s="182"/>
      <c r="J1525" s="182"/>
      <c r="K1525" s="182"/>
      <c r="L1525" s="182"/>
      <c r="M1525" s="182"/>
      <c r="N1525" s="182"/>
      <c r="O1525" s="182"/>
      <c r="P1525" s="182"/>
      <c r="Q1525" s="182"/>
      <c r="R1525" s="182"/>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1258</v>
      </c>
      <c r="C1526" s="180">
        <v>102020</v>
      </c>
      <c r="D1526" s="183">
        <v>44377</v>
      </c>
      <c r="E1526" s="184">
        <v>145.18</v>
      </c>
      <c r="F1526" s="184">
        <v>0.33169999999999999</v>
      </c>
      <c r="G1526" s="184">
        <v>0.31090000000000001</v>
      </c>
      <c r="H1526" s="184">
        <v>1.3048999999999999</v>
      </c>
      <c r="I1526" s="184">
        <v>0.61680000000000001</v>
      </c>
      <c r="J1526" s="184">
        <v>4.2960000000000003</v>
      </c>
      <c r="K1526" s="184">
        <v>10.6471</v>
      </c>
      <c r="L1526" s="184">
        <v>21.530200000000001</v>
      </c>
      <c r="M1526" s="184">
        <v>50.180999999999997</v>
      </c>
      <c r="N1526" s="184">
        <v>65.5227</v>
      </c>
      <c r="O1526" s="184">
        <v>14.9299</v>
      </c>
      <c r="P1526" s="184">
        <v>13.339</v>
      </c>
      <c r="Q1526" s="184">
        <v>16.207899999999999</v>
      </c>
      <c r="R1526" s="184">
        <v>20.5489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1259</v>
      </c>
      <c r="C1527" s="180">
        <v>119354</v>
      </c>
      <c r="D1527" s="183">
        <v>44377</v>
      </c>
      <c r="E1527" s="184">
        <v>156.38</v>
      </c>
      <c r="F1527" s="184">
        <v>0.33360000000000001</v>
      </c>
      <c r="G1527" s="184">
        <v>0.32719999999999999</v>
      </c>
      <c r="H1527" s="184">
        <v>1.3283</v>
      </c>
      <c r="I1527" s="184">
        <v>0.65010000000000001</v>
      </c>
      <c r="J1527" s="184">
        <v>4.3715999999999999</v>
      </c>
      <c r="K1527" s="184">
        <v>10.8528</v>
      </c>
      <c r="L1527" s="184">
        <v>22.019400000000001</v>
      </c>
      <c r="M1527" s="184">
        <v>51.106400000000001</v>
      </c>
      <c r="N1527" s="184">
        <v>66.858699999999999</v>
      </c>
      <c r="O1527" s="184">
        <v>15.9017</v>
      </c>
      <c r="P1527" s="184">
        <v>14.3569</v>
      </c>
      <c r="Q1527" s="184">
        <v>14.2064</v>
      </c>
      <c r="R1527" s="184">
        <v>21.507400000000001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1260</v>
      </c>
      <c r="C1528" s="180">
        <v>113460</v>
      </c>
      <c r="D1528" s="183">
        <v>44377</v>
      </c>
      <c r="E1528" s="184">
        <v>68.242000000000004</v>
      </c>
      <c r="F1528" s="184">
        <v>0.44600000000000001</v>
      </c>
      <c r="G1528" s="184">
        <v>0.37209999999999999</v>
      </c>
      <c r="H1528" s="184">
        <v>1.6308</v>
      </c>
      <c r="I1528" s="184">
        <v>1.7064999999999999</v>
      </c>
      <c r="J1528" s="184">
        <v>5.2061999999999999</v>
      </c>
      <c r="K1528" s="184">
        <v>12.7781</v>
      </c>
      <c r="L1528" s="184">
        <v>22.783799999999999</v>
      </c>
      <c r="M1528" s="184">
        <v>49.3718</v>
      </c>
      <c r="N1528" s="184">
        <v>57.076799999999999</v>
      </c>
      <c r="O1528" s="184">
        <v>14.8161</v>
      </c>
      <c r="P1528" s="184">
        <v>13.9499</v>
      </c>
      <c r="Q1528" s="184">
        <v>12.9245</v>
      </c>
      <c r="R1528" s="184">
        <v>19.558399999999999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1261</v>
      </c>
      <c r="C1529" s="180">
        <v>119988</v>
      </c>
      <c r="D1529" s="183">
        <v>44377</v>
      </c>
      <c r="E1529" s="184">
        <v>77.13</v>
      </c>
      <c r="F1529" s="184">
        <v>0.44929999999999998</v>
      </c>
      <c r="G1529" s="184">
        <v>0.39050000000000001</v>
      </c>
      <c r="H1529" s="184">
        <v>1.6594</v>
      </c>
      <c r="I1529" s="184">
        <v>1.7626999999999999</v>
      </c>
      <c r="J1529" s="184">
        <v>5.3400999999999996</v>
      </c>
      <c r="K1529" s="184">
        <v>13.1785</v>
      </c>
      <c r="L1529" s="184">
        <v>23.6692</v>
      </c>
      <c r="M1529" s="184">
        <v>50.989600000000003</v>
      </c>
      <c r="N1529" s="184">
        <v>59.333199999999998</v>
      </c>
      <c r="O1529" s="184">
        <v>16.456800000000001</v>
      </c>
      <c r="P1529" s="184">
        <v>15.6822</v>
      </c>
      <c r="Q1529" s="184">
        <v>16.6525</v>
      </c>
      <c r="R1529" s="184">
        <v>21.208300000000001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1262</v>
      </c>
      <c r="C1530" s="180">
        <v>101228</v>
      </c>
      <c r="D1530" s="183">
        <v>44377</v>
      </c>
      <c r="E1530" s="184">
        <v>400.44</v>
      </c>
      <c r="F1530" s="184">
        <v>0.2303</v>
      </c>
      <c r="G1530" s="184">
        <v>7.0000000000000007E-2</v>
      </c>
      <c r="H1530" s="184">
        <v>1.1493</v>
      </c>
      <c r="I1530" s="184">
        <v>0.1</v>
      </c>
      <c r="J1530" s="184">
        <v>3.1263999999999998</v>
      </c>
      <c r="K1530" s="184">
        <v>11.6738</v>
      </c>
      <c r="L1530" s="184">
        <v>22.792899999999999</v>
      </c>
      <c r="M1530" s="184">
        <v>53.067500000000003</v>
      </c>
      <c r="N1530" s="184">
        <v>63.1785</v>
      </c>
      <c r="O1530" s="184">
        <v>13.634600000000001</v>
      </c>
      <c r="P1530" s="184">
        <v>13.0364</v>
      </c>
      <c r="Q1530" s="184">
        <v>14.782500000000001</v>
      </c>
      <c r="R1530" s="184">
        <v>15.5305</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1263</v>
      </c>
      <c r="C1531" s="180">
        <v>120599</v>
      </c>
      <c r="D1531" s="183">
        <v>44377</v>
      </c>
      <c r="E1531" s="184">
        <v>431.72</v>
      </c>
      <c r="F1531" s="184">
        <v>0.23219999999999999</v>
      </c>
      <c r="G1531" s="184">
        <v>8.3500000000000005E-2</v>
      </c>
      <c r="H1531" s="184">
        <v>1.1694</v>
      </c>
      <c r="I1531" s="184">
        <v>0.1368</v>
      </c>
      <c r="J1531" s="184">
        <v>3.2107000000000001</v>
      </c>
      <c r="K1531" s="184">
        <v>11.925700000000001</v>
      </c>
      <c r="L1531" s="184">
        <v>23.3415</v>
      </c>
      <c r="M1531" s="184">
        <v>54.119700000000002</v>
      </c>
      <c r="N1531" s="184">
        <v>64.715800000000002</v>
      </c>
      <c r="O1531" s="184">
        <v>14.7202</v>
      </c>
      <c r="P1531" s="184">
        <v>14.202500000000001</v>
      </c>
      <c r="Q1531" s="184">
        <v>15.939</v>
      </c>
      <c r="R1531" s="184">
        <v>16.631900000000002</v>
      </c>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1945</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1264</v>
      </c>
      <c r="C1533" s="180"/>
      <c r="D1533" s="183"/>
      <c r="E1533" s="184"/>
      <c r="F1533" s="184"/>
      <c r="G1533" s="184"/>
      <c r="H1533" s="184"/>
      <c r="I1533" s="184"/>
      <c r="J1533" s="184"/>
      <c r="K1533" s="184"/>
      <c r="L1533" s="184"/>
      <c r="M1533" s="184"/>
      <c r="N1533" s="184"/>
      <c r="O1533" s="184"/>
      <c r="P1533" s="184"/>
      <c r="Q1533" s="184"/>
      <c r="R1533" s="184"/>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1265</v>
      </c>
      <c r="C1534" s="180">
        <v>107353</v>
      </c>
      <c r="D1534" s="183">
        <v>44377</v>
      </c>
      <c r="E1534" s="184">
        <v>72.28</v>
      </c>
      <c r="F1534" s="184">
        <v>0.50060000000000004</v>
      </c>
      <c r="G1534" s="184">
        <v>0.71060000000000001</v>
      </c>
      <c r="H1534" s="184">
        <v>2.3506</v>
      </c>
      <c r="I1534" s="184">
        <v>1.0626</v>
      </c>
      <c r="J1534" s="184">
        <v>5.0734000000000004</v>
      </c>
      <c r="K1534" s="184">
        <v>16.187100000000001</v>
      </c>
      <c r="L1534" s="184">
        <v>25.5733</v>
      </c>
      <c r="M1534" s="184">
        <v>51.5304</v>
      </c>
      <c r="N1534" s="184">
        <v>68.3279</v>
      </c>
      <c r="O1534" s="184">
        <v>14.734400000000001</v>
      </c>
      <c r="P1534" s="184">
        <v>14.6149</v>
      </c>
      <c r="Q1534" s="184">
        <v>16.04</v>
      </c>
      <c r="R1534" s="184">
        <v>24.152000000000001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1266</v>
      </c>
      <c r="C1535" s="180">
        <v>120413</v>
      </c>
      <c r="D1535" s="183">
        <v>44377</v>
      </c>
      <c r="E1535" s="184">
        <v>81.58</v>
      </c>
      <c r="F1535" s="184">
        <v>0.50509999999999999</v>
      </c>
      <c r="G1535" s="184">
        <v>0.71599999999999997</v>
      </c>
      <c r="H1535" s="184">
        <v>2.3717000000000001</v>
      </c>
      <c r="I1535" s="184">
        <v>1.103</v>
      </c>
      <c r="J1535" s="184">
        <v>5.1830999999999996</v>
      </c>
      <c r="K1535" s="184">
        <v>16.5762</v>
      </c>
      <c r="L1535" s="184">
        <v>26.402200000000001</v>
      </c>
      <c r="M1535" s="184">
        <v>53.058199999999999</v>
      </c>
      <c r="N1535" s="184">
        <v>70.562399999999997</v>
      </c>
      <c r="O1535" s="184">
        <v>16.328800000000001</v>
      </c>
      <c r="P1535" s="184">
        <v>16.359000000000002</v>
      </c>
      <c r="Q1535" s="184">
        <v>19.617999999999999</v>
      </c>
      <c r="R1535" s="184">
        <v>25.778199999999998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1267</v>
      </c>
      <c r="C1536" s="180">
        <v>147183</v>
      </c>
      <c r="D1536" s="183">
        <v>44377</v>
      </c>
      <c r="E1536" s="184">
        <v>14.755599999999999</v>
      </c>
      <c r="F1536" s="184">
        <v>-0.42849999999999999</v>
      </c>
      <c r="G1536" s="184">
        <v>-0.64770000000000005</v>
      </c>
      <c r="H1536" s="184">
        <v>-0.41239999999999999</v>
      </c>
      <c r="I1536" s="184">
        <v>-1.6988000000000001</v>
      </c>
      <c r="J1536" s="184">
        <v>0.78690000000000004</v>
      </c>
      <c r="K1536" s="184">
        <v>11.308400000000001</v>
      </c>
      <c r="L1536" s="184">
        <v>24.1709</v>
      </c>
      <c r="M1536" s="184">
        <v>50.370899999999999</v>
      </c>
      <c r="N1536" s="184">
        <v>57.446800000000003</v>
      </c>
      <c r="O1536" s="184"/>
      <c r="P1536" s="184"/>
      <c r="Q1536" s="184">
        <v>20.0517</v>
      </c>
      <c r="R1536" s="184">
        <v>18.382400000000001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1268</v>
      </c>
      <c r="C1537" s="180">
        <v>147184</v>
      </c>
      <c r="D1537" s="183">
        <v>44377</v>
      </c>
      <c r="E1537" s="184">
        <v>14.098599999999999</v>
      </c>
      <c r="F1537" s="184">
        <v>-0.435</v>
      </c>
      <c r="G1537" s="184">
        <v>-0.67700000000000005</v>
      </c>
      <c r="H1537" s="184">
        <v>-0.45329999999999998</v>
      </c>
      <c r="I1537" s="184">
        <v>-1.78</v>
      </c>
      <c r="J1537" s="184">
        <v>0.59079999999999999</v>
      </c>
      <c r="K1537" s="184">
        <v>10.7066</v>
      </c>
      <c r="L1537" s="184">
        <v>22.851800000000001</v>
      </c>
      <c r="M1537" s="184">
        <v>47.985700000000001</v>
      </c>
      <c r="N1537" s="184">
        <v>54.113399999999999</v>
      </c>
      <c r="O1537" s="184"/>
      <c r="P1537" s="184"/>
      <c r="Q1537" s="184">
        <v>17.510400000000001</v>
      </c>
      <c r="R1537" s="184">
        <v>15.861599999999999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1269</v>
      </c>
      <c r="C1538" s="180">
        <v>141226</v>
      </c>
      <c r="D1538" s="183">
        <v>44377</v>
      </c>
      <c r="E1538" s="184">
        <v>19.540299999999998</v>
      </c>
      <c r="F1538" s="184">
        <v>0.2432</v>
      </c>
      <c r="G1538" s="184">
        <v>0.15479999999999999</v>
      </c>
      <c r="H1538" s="184">
        <v>1.3228</v>
      </c>
      <c r="I1538" s="184">
        <v>0.75019999999999998</v>
      </c>
      <c r="J1538" s="184">
        <v>4.9617000000000004</v>
      </c>
      <c r="K1538" s="184">
        <v>17.219799999999999</v>
      </c>
      <c r="L1538" s="184">
        <v>32.561999999999998</v>
      </c>
      <c r="M1538" s="184">
        <v>60.325400000000002</v>
      </c>
      <c r="N1538" s="184">
        <v>74.067499999999995</v>
      </c>
      <c r="O1538" s="184">
        <v>21.944800000000001</v>
      </c>
      <c r="P1538" s="184"/>
      <c r="Q1538" s="184">
        <v>17.565000000000001</v>
      </c>
      <c r="R1538" s="184">
        <v>29.4924</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1270</v>
      </c>
      <c r="C1539" s="180">
        <v>141224</v>
      </c>
      <c r="D1539" s="183">
        <v>44377</v>
      </c>
      <c r="E1539" s="184">
        <v>17.983599999999999</v>
      </c>
      <c r="F1539" s="184">
        <v>0.23799999999999999</v>
      </c>
      <c r="G1539" s="184">
        <v>0.12920000000000001</v>
      </c>
      <c r="H1539" s="184">
        <v>1.2864</v>
      </c>
      <c r="I1539" s="184">
        <v>0.67800000000000005</v>
      </c>
      <c r="J1539" s="184">
        <v>4.7866999999999997</v>
      </c>
      <c r="K1539" s="184">
        <v>16.700800000000001</v>
      </c>
      <c r="L1539" s="184">
        <v>31.421600000000002</v>
      </c>
      <c r="M1539" s="184">
        <v>58.2562</v>
      </c>
      <c r="N1539" s="184">
        <v>71.055700000000002</v>
      </c>
      <c r="O1539" s="184">
        <v>19.7879</v>
      </c>
      <c r="P1539" s="184"/>
      <c r="Q1539" s="184">
        <v>15.2308</v>
      </c>
      <c r="R1539" s="184">
        <v>27.299800000000001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1271</v>
      </c>
      <c r="C1540" s="180">
        <v>101161</v>
      </c>
      <c r="D1540" s="183">
        <v>44377</v>
      </c>
      <c r="E1540" s="184">
        <v>124.86360000000001</v>
      </c>
      <c r="F1540" s="184">
        <v>0.16969999999999999</v>
      </c>
      <c r="G1540" s="184">
        <v>-0.30080000000000001</v>
      </c>
      <c r="H1540" s="184">
        <v>1.3303</v>
      </c>
      <c r="I1540" s="184">
        <v>0.76249999999999996</v>
      </c>
      <c r="J1540" s="184">
        <v>4.3521000000000001</v>
      </c>
      <c r="K1540" s="184">
        <v>11.443199999999999</v>
      </c>
      <c r="L1540" s="184">
        <v>27.561</v>
      </c>
      <c r="M1540" s="184">
        <v>57.607300000000002</v>
      </c>
      <c r="N1540" s="184">
        <v>71.924000000000007</v>
      </c>
      <c r="O1540" s="184">
        <v>12.6244</v>
      </c>
      <c r="P1540" s="184">
        <v>11.806900000000001</v>
      </c>
      <c r="Q1540" s="184">
        <v>16.787500000000001</v>
      </c>
      <c r="R1540" s="184">
        <v>11.338200000000001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1272</v>
      </c>
      <c r="C1541" s="180">
        <v>118650</v>
      </c>
      <c r="D1541" s="183">
        <v>44377</v>
      </c>
      <c r="E1541" s="184">
        <v>132.88740000000001</v>
      </c>
      <c r="F1541" s="184">
        <v>0.1714</v>
      </c>
      <c r="G1541" s="184">
        <v>-0.29220000000000002</v>
      </c>
      <c r="H1541" s="184">
        <v>1.3421000000000001</v>
      </c>
      <c r="I1541" s="184">
        <v>0.78500000000000003</v>
      </c>
      <c r="J1541" s="184">
        <v>4.4088000000000003</v>
      </c>
      <c r="K1541" s="184">
        <v>11.627800000000001</v>
      </c>
      <c r="L1541" s="184">
        <v>27.9603</v>
      </c>
      <c r="M1541" s="184">
        <v>58.369300000000003</v>
      </c>
      <c r="N1541" s="184">
        <v>73.053200000000004</v>
      </c>
      <c r="O1541" s="184">
        <v>13.379099999999999</v>
      </c>
      <c r="P1541" s="184">
        <v>12.612</v>
      </c>
      <c r="Q1541" s="184">
        <v>13.682600000000001</v>
      </c>
      <c r="R1541" s="184">
        <v>12.0907</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1273</v>
      </c>
      <c r="C1542" s="180">
        <v>100967</v>
      </c>
      <c r="D1542" s="183">
        <v>44377</v>
      </c>
      <c r="E1542" s="184">
        <v>203.69</v>
      </c>
      <c r="F1542" s="184">
        <v>0.5827</v>
      </c>
      <c r="G1542" s="184">
        <v>0.42899999999999999</v>
      </c>
      <c r="H1542" s="184">
        <v>1.6012</v>
      </c>
      <c r="I1542" s="184">
        <v>1.419</v>
      </c>
      <c r="J1542" s="184">
        <v>5.758</v>
      </c>
      <c r="K1542" s="184">
        <v>12.8977</v>
      </c>
      <c r="L1542" s="184">
        <v>23.336400000000001</v>
      </c>
      <c r="M1542" s="184">
        <v>49.168799999999997</v>
      </c>
      <c r="N1542" s="184">
        <v>63.619599999999998</v>
      </c>
      <c r="O1542" s="184">
        <v>13.6151</v>
      </c>
      <c r="P1542" s="184">
        <v>15.6304</v>
      </c>
      <c r="Q1542" s="184">
        <v>15.679399999999999</v>
      </c>
      <c r="R1542" s="184">
        <v>19.420200000000001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1274</v>
      </c>
      <c r="C1543" s="180">
        <v>119452</v>
      </c>
      <c r="D1543" s="183">
        <v>44377</v>
      </c>
      <c r="E1543" s="184">
        <v>217.1</v>
      </c>
      <c r="F1543" s="184">
        <v>0.58379999999999999</v>
      </c>
      <c r="G1543" s="184">
        <v>0.4395</v>
      </c>
      <c r="H1543" s="184">
        <v>1.6194999999999999</v>
      </c>
      <c r="I1543" s="184">
        <v>1.4439</v>
      </c>
      <c r="J1543" s="184">
        <v>5.8250000000000002</v>
      </c>
      <c r="K1543" s="184">
        <v>13.1142</v>
      </c>
      <c r="L1543" s="184">
        <v>23.7883</v>
      </c>
      <c r="M1543" s="184">
        <v>50.013800000000003</v>
      </c>
      <c r="N1543" s="184">
        <v>64.881900000000002</v>
      </c>
      <c r="O1543" s="184">
        <v>14.605</v>
      </c>
      <c r="P1543" s="184">
        <v>16.6022</v>
      </c>
      <c r="Q1543" s="184">
        <v>16.752199999999998</v>
      </c>
      <c r="R1543" s="184">
        <v>20.394200000000001</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1275</v>
      </c>
      <c r="C1544" s="180">
        <v>100631</v>
      </c>
      <c r="D1544" s="183">
        <v>44377</v>
      </c>
      <c r="E1544" s="184">
        <v>359.16340000000002</v>
      </c>
      <c r="F1544" s="184">
        <v>4.5699999999999998E-2</v>
      </c>
      <c r="G1544" s="184">
        <v>-0.36099999999999999</v>
      </c>
      <c r="H1544" s="184">
        <v>0.75609999999999999</v>
      </c>
      <c r="I1544" s="184">
        <v>-0.27779999999999999</v>
      </c>
      <c r="J1544" s="184">
        <v>1.5406</v>
      </c>
      <c r="K1544" s="184">
        <v>19.576599999999999</v>
      </c>
      <c r="L1544" s="184">
        <v>34.532899999999998</v>
      </c>
      <c r="M1544" s="184">
        <v>61.060699999999997</v>
      </c>
      <c r="N1544" s="184">
        <v>97.063599999999994</v>
      </c>
      <c r="O1544" s="184">
        <v>26.987100000000002</v>
      </c>
      <c r="P1544" s="184">
        <v>22.011099999999999</v>
      </c>
      <c r="Q1544" s="184">
        <v>19.3002</v>
      </c>
      <c r="R1544" s="184">
        <v>39.0276</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1276</v>
      </c>
      <c r="C1545" s="180">
        <v>120823</v>
      </c>
      <c r="D1545" s="183">
        <v>44377</v>
      </c>
      <c r="E1545" s="184">
        <v>371.45909999999998</v>
      </c>
      <c r="F1545" s="184">
        <v>5.0900000000000001E-2</v>
      </c>
      <c r="G1545" s="184">
        <v>-0.3337</v>
      </c>
      <c r="H1545" s="184">
        <v>0.79510000000000003</v>
      </c>
      <c r="I1545" s="184">
        <v>-0.2014</v>
      </c>
      <c r="J1545" s="184">
        <v>1.7323999999999999</v>
      </c>
      <c r="K1545" s="184">
        <v>20.162600000000001</v>
      </c>
      <c r="L1545" s="184">
        <v>35.9024</v>
      </c>
      <c r="M1545" s="184">
        <v>63.512700000000002</v>
      </c>
      <c r="N1545" s="184">
        <v>100.9772</v>
      </c>
      <c r="O1545" s="184">
        <v>28.0947</v>
      </c>
      <c r="P1545" s="184">
        <v>22.726299999999998</v>
      </c>
      <c r="Q1545" s="184">
        <v>20.9697</v>
      </c>
      <c r="R1545" s="184">
        <v>40.427900000000001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1277</v>
      </c>
      <c r="C1546" s="180">
        <v>147587</v>
      </c>
      <c r="D1546" s="183">
        <v>44377</v>
      </c>
      <c r="E1546" s="184">
        <v>15.291</v>
      </c>
      <c r="F1546" s="184">
        <v>0.1087</v>
      </c>
      <c r="G1546" s="184">
        <v>0.66890000000000005</v>
      </c>
      <c r="H1546" s="184">
        <v>1.8667</v>
      </c>
      <c r="I1546" s="184">
        <v>1.1657</v>
      </c>
      <c r="J1546" s="184">
        <v>4.6383000000000001</v>
      </c>
      <c r="K1546" s="184">
        <v>12.126300000000001</v>
      </c>
      <c r="L1546" s="184">
        <v>23.5167</v>
      </c>
      <c r="M1546" s="184">
        <v>47.817700000000002</v>
      </c>
      <c r="N1546" s="184">
        <v>63.874899999999997</v>
      </c>
      <c r="O1546" s="184"/>
      <c r="P1546" s="184"/>
      <c r="Q1546" s="184">
        <v>26.338899999999999</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0" t="s">
        <v>1257</v>
      </c>
      <c r="B1547" s="180" t="s">
        <v>1278</v>
      </c>
      <c r="C1547" s="180">
        <v>147584</v>
      </c>
      <c r="D1547" s="183">
        <v>44377</v>
      </c>
      <c r="E1547" s="184">
        <v>14.772600000000001</v>
      </c>
      <c r="F1547" s="184">
        <v>0.1037</v>
      </c>
      <c r="G1547" s="184">
        <v>0.64590000000000003</v>
      </c>
      <c r="H1547" s="184">
        <v>1.8335999999999999</v>
      </c>
      <c r="I1547" s="184">
        <v>1.0998000000000001</v>
      </c>
      <c r="J1547" s="184">
        <v>4.4833999999999996</v>
      </c>
      <c r="K1547" s="184">
        <v>11.6616</v>
      </c>
      <c r="L1547" s="184">
        <v>22.575900000000001</v>
      </c>
      <c r="M1547" s="184">
        <v>45.957000000000001</v>
      </c>
      <c r="N1547" s="184">
        <v>61.011000000000003</v>
      </c>
      <c r="O1547" s="184"/>
      <c r="P1547" s="184"/>
      <c r="Q1547" s="184">
        <v>23.962599999999998</v>
      </c>
      <c r="R1547" s="184"/>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27</v>
      </c>
      <c r="B1548" s="180"/>
      <c r="C1548" s="180"/>
      <c r="D1548" s="180"/>
      <c r="E1548" s="180"/>
      <c r="F1548" s="186">
        <v>0.22315499999999999</v>
      </c>
      <c r="G1548" s="186">
        <v>0.14178499999999999</v>
      </c>
      <c r="H1548" s="186">
        <v>1.2926250000000001</v>
      </c>
      <c r="I1548" s="186">
        <v>0.56423000000000001</v>
      </c>
      <c r="J1548" s="186">
        <v>3.9836100000000001</v>
      </c>
      <c r="K1548" s="186">
        <v>13.618245000000005</v>
      </c>
      <c r="L1548" s="186">
        <v>25.914634999999997</v>
      </c>
      <c r="M1548" s="186">
        <v>53.193505000000016</v>
      </c>
      <c r="N1548" s="186">
        <v>68.433239999999998</v>
      </c>
      <c r="O1548" s="186">
        <v>17.035037500000001</v>
      </c>
      <c r="P1548" s="186">
        <v>15.494978571428575</v>
      </c>
      <c r="Q1548" s="186">
        <v>17.510089999999998</v>
      </c>
      <c r="R1548" s="186">
        <v>22.14725555555556</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85" t="s">
        <v>408</v>
      </c>
      <c r="B1549" s="180"/>
      <c r="C1549" s="180"/>
      <c r="D1549" s="180"/>
      <c r="E1549" s="180"/>
      <c r="F1549" s="186">
        <v>0.23509999999999998</v>
      </c>
      <c r="G1549" s="186">
        <v>0.23285</v>
      </c>
      <c r="H1549" s="186">
        <v>1.3292999999999999</v>
      </c>
      <c r="I1549" s="186">
        <v>0.75634999999999997</v>
      </c>
      <c r="J1549" s="186">
        <v>4.4460999999999995</v>
      </c>
      <c r="K1549" s="186">
        <v>12.452200000000001</v>
      </c>
      <c r="L1549" s="186">
        <v>23.728749999999998</v>
      </c>
      <c r="M1549" s="186">
        <v>51.318399999999997</v>
      </c>
      <c r="N1549" s="186">
        <v>65.202300000000008</v>
      </c>
      <c r="O1549" s="186">
        <v>14.873000000000001</v>
      </c>
      <c r="P1549" s="186">
        <v>14.485900000000001</v>
      </c>
      <c r="Q1549" s="186">
        <v>16.702349999999999</v>
      </c>
      <c r="R1549" s="186">
        <v>20.471550000000001</v>
      </c>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29"/>
      <c r="B1550" s="129"/>
      <c r="C1550" s="129"/>
      <c r="D1550" s="129"/>
      <c r="E1550" s="129"/>
      <c r="F1550" s="129"/>
      <c r="G1550" s="129"/>
      <c r="H1550" s="129"/>
      <c r="I1550" s="129"/>
      <c r="J1550" s="129"/>
      <c r="K1550" s="129"/>
      <c r="L1550" s="129"/>
      <c r="M1550" s="129"/>
      <c r="N1550" s="129"/>
      <c r="O1550" s="129"/>
      <c r="P1550" s="129"/>
      <c r="Q1550" s="129"/>
      <c r="R1550" s="129"/>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2" t="s">
        <v>1279</v>
      </c>
      <c r="B1551" s="182"/>
      <c r="C1551" s="182"/>
      <c r="D1551" s="182"/>
      <c r="E1551" s="182"/>
      <c r="F1551" s="182"/>
      <c r="G1551" s="182"/>
      <c r="H1551" s="182"/>
      <c r="I1551" s="182"/>
      <c r="J1551" s="182"/>
      <c r="K1551" s="182"/>
      <c r="L1551" s="182"/>
      <c r="M1551" s="182"/>
      <c r="N1551" s="182"/>
      <c r="O1551" s="182"/>
      <c r="P1551" s="182"/>
      <c r="Q1551" s="182"/>
      <c r="R1551" s="182"/>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1281</v>
      </c>
      <c r="C1552" s="180">
        <v>145486</v>
      </c>
      <c r="D1552" s="183">
        <v>44377</v>
      </c>
      <c r="E1552" s="184">
        <v>1121.8776</v>
      </c>
      <c r="F1552" s="184">
        <v>3.1301000000000001</v>
      </c>
      <c r="G1552" s="184">
        <v>3.1469</v>
      </c>
      <c r="H1552" s="184">
        <v>3.1871</v>
      </c>
      <c r="I1552" s="184">
        <v>3.2029999999999998</v>
      </c>
      <c r="J1552" s="184">
        <v>3.1960000000000002</v>
      </c>
      <c r="K1552" s="184">
        <v>3.2235</v>
      </c>
      <c r="L1552" s="184">
        <v>3.1612</v>
      </c>
      <c r="M1552" s="184">
        <v>3.1044</v>
      </c>
      <c r="N1552" s="184">
        <v>3.113</v>
      </c>
      <c r="O1552" s="184"/>
      <c r="P1552" s="184"/>
      <c r="Q1552" s="184">
        <v>4.4131999999999998</v>
      </c>
      <c r="R1552" s="184">
        <v>3.7928000000000002</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1282</v>
      </c>
      <c r="C1553" s="180">
        <v>145481</v>
      </c>
      <c r="D1553" s="183">
        <v>44377</v>
      </c>
      <c r="E1553" s="184">
        <v>1118.1733999999999</v>
      </c>
      <c r="F1553" s="184">
        <v>3.0295000000000001</v>
      </c>
      <c r="G1553" s="184">
        <v>3.0463</v>
      </c>
      <c r="H1553" s="184">
        <v>3.0870000000000002</v>
      </c>
      <c r="I1553" s="184">
        <v>3.1029</v>
      </c>
      <c r="J1553" s="184">
        <v>3.0956999999999999</v>
      </c>
      <c r="K1553" s="184">
        <v>3.1057999999999999</v>
      </c>
      <c r="L1553" s="184">
        <v>3.0510000000000002</v>
      </c>
      <c r="M1553" s="184">
        <v>2.99</v>
      </c>
      <c r="N1553" s="184">
        <v>2.9958999999999998</v>
      </c>
      <c r="O1553" s="184"/>
      <c r="P1553" s="184"/>
      <c r="Q1553" s="184">
        <v>4.2835999999999999</v>
      </c>
      <c r="R1553" s="184">
        <v>3.6684000000000001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1283</v>
      </c>
      <c r="C1554" s="180">
        <v>146675</v>
      </c>
      <c r="D1554" s="183">
        <v>44377</v>
      </c>
      <c r="E1554" s="184">
        <v>1096.5702000000001</v>
      </c>
      <c r="F1554" s="184">
        <v>3.1324000000000001</v>
      </c>
      <c r="G1554" s="184">
        <v>3.1362999999999999</v>
      </c>
      <c r="H1554" s="184">
        <v>3.1644999999999999</v>
      </c>
      <c r="I1554" s="184">
        <v>3.1945999999999999</v>
      </c>
      <c r="J1554" s="184">
        <v>3.1825000000000001</v>
      </c>
      <c r="K1554" s="184">
        <v>3.1909000000000001</v>
      </c>
      <c r="L1554" s="184">
        <v>3.1476999999999999</v>
      </c>
      <c r="M1554" s="184">
        <v>3.1042999999999998</v>
      </c>
      <c r="N1554" s="184">
        <v>3.1202999999999999</v>
      </c>
      <c r="O1554" s="184"/>
      <c r="P1554" s="184"/>
      <c r="Q1554" s="184">
        <v>4.0970000000000004</v>
      </c>
      <c r="R1554" s="184">
        <v>3.7989000000000002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1284</v>
      </c>
      <c r="C1555" s="180">
        <v>146678</v>
      </c>
      <c r="D1555" s="183">
        <v>44377</v>
      </c>
      <c r="E1555" s="184">
        <v>1095.0849000000001</v>
      </c>
      <c r="F1555" s="184">
        <v>3.07</v>
      </c>
      <c r="G1555" s="184">
        <v>3.0760999999999998</v>
      </c>
      <c r="H1555" s="184">
        <v>3.1044999999999998</v>
      </c>
      <c r="I1555" s="184">
        <v>3.1345000000000001</v>
      </c>
      <c r="J1555" s="184">
        <v>3.1221999999999999</v>
      </c>
      <c r="K1555" s="184">
        <v>3.1305000000000001</v>
      </c>
      <c r="L1555" s="184">
        <v>3.0903</v>
      </c>
      <c r="M1555" s="184">
        <v>3.0488</v>
      </c>
      <c r="N1555" s="184">
        <v>3.0653999999999999</v>
      </c>
      <c r="O1555" s="184"/>
      <c r="P1555" s="184"/>
      <c r="Q1555" s="184">
        <v>4.0355999999999996</v>
      </c>
      <c r="R1555" s="184">
        <v>3.7454000000000001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1285</v>
      </c>
      <c r="C1556" s="180">
        <v>147196</v>
      </c>
      <c r="D1556" s="183">
        <v>44377</v>
      </c>
      <c r="E1556" s="184">
        <v>1089.5315000000001</v>
      </c>
      <c r="F1556" s="184">
        <v>3.1493000000000002</v>
      </c>
      <c r="G1556" s="184">
        <v>3.1621999999999999</v>
      </c>
      <c r="H1556" s="184">
        <v>3.1850000000000001</v>
      </c>
      <c r="I1556" s="184">
        <v>3.1968000000000001</v>
      </c>
      <c r="J1556" s="184">
        <v>3.1894</v>
      </c>
      <c r="K1556" s="184">
        <v>3.1804999999999999</v>
      </c>
      <c r="L1556" s="184">
        <v>3.1530999999999998</v>
      </c>
      <c r="M1556" s="184">
        <v>3.1175999999999999</v>
      </c>
      <c r="N1556" s="184">
        <v>3.1286999999999998</v>
      </c>
      <c r="O1556" s="184"/>
      <c r="P1556" s="184"/>
      <c r="Q1556" s="184">
        <v>3.9969999999999999</v>
      </c>
      <c r="R1556" s="184">
        <v>3.8246000000000002</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1286</v>
      </c>
      <c r="C1557" s="180">
        <v>147193</v>
      </c>
      <c r="D1557" s="183">
        <v>44377</v>
      </c>
      <c r="E1557" s="184">
        <v>1088.2308</v>
      </c>
      <c r="F1557" s="184">
        <v>3.1095000000000002</v>
      </c>
      <c r="G1557" s="184">
        <v>3.1234000000000002</v>
      </c>
      <c r="H1557" s="184">
        <v>3.1450999999999998</v>
      </c>
      <c r="I1557" s="184">
        <v>3.1518000000000002</v>
      </c>
      <c r="J1557" s="184">
        <v>3.1415999999999999</v>
      </c>
      <c r="K1557" s="184">
        <v>3.1309999999999998</v>
      </c>
      <c r="L1557" s="184">
        <v>3.1027</v>
      </c>
      <c r="M1557" s="184">
        <v>3.0598000000000001</v>
      </c>
      <c r="N1557" s="184">
        <v>3.0663999999999998</v>
      </c>
      <c r="O1557" s="184"/>
      <c r="P1557" s="184"/>
      <c r="Q1557" s="184">
        <v>3.9401000000000002</v>
      </c>
      <c r="R1557" s="184">
        <v>3.7673999999999999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1287</v>
      </c>
      <c r="C1558" s="180">
        <v>147125</v>
      </c>
      <c r="D1558" s="183">
        <v>44377</v>
      </c>
      <c r="E1558" s="184">
        <v>1091.7744</v>
      </c>
      <c r="F1558" s="184">
        <v>3.1295000000000002</v>
      </c>
      <c r="G1558" s="184">
        <v>3.1021000000000001</v>
      </c>
      <c r="H1558" s="184">
        <v>3.1086</v>
      </c>
      <c r="I1558" s="184">
        <v>3.1446999999999998</v>
      </c>
      <c r="J1558" s="184">
        <v>3.1476999999999999</v>
      </c>
      <c r="K1558" s="184">
        <v>3.1467999999999998</v>
      </c>
      <c r="L1558" s="184">
        <v>3.1261999999999999</v>
      </c>
      <c r="M1558" s="184">
        <v>3.1009000000000002</v>
      </c>
      <c r="N1558" s="184">
        <v>3.11</v>
      </c>
      <c r="O1558" s="184"/>
      <c r="P1558" s="184"/>
      <c r="Q1558" s="184">
        <v>4.0256999999999996</v>
      </c>
      <c r="R1558" s="184">
        <v>3.8106</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1288</v>
      </c>
      <c r="C1559" s="180">
        <v>147124</v>
      </c>
      <c r="D1559" s="183">
        <v>44377</v>
      </c>
      <c r="E1559" s="184">
        <v>1089.1495</v>
      </c>
      <c r="F1559" s="184">
        <v>3.0297999999999998</v>
      </c>
      <c r="G1559" s="184">
        <v>3.0023</v>
      </c>
      <c r="H1559" s="184">
        <v>3.0087999999999999</v>
      </c>
      <c r="I1559" s="184">
        <v>3.0448</v>
      </c>
      <c r="J1559" s="184">
        <v>3.0474000000000001</v>
      </c>
      <c r="K1559" s="184">
        <v>3.0461</v>
      </c>
      <c r="L1559" s="184">
        <v>3.0244</v>
      </c>
      <c r="M1559" s="184">
        <v>2.9984000000000002</v>
      </c>
      <c r="N1559" s="184">
        <v>3.0068000000000001</v>
      </c>
      <c r="O1559" s="184"/>
      <c r="P1559" s="184"/>
      <c r="Q1559" s="184">
        <v>3.9131</v>
      </c>
      <c r="R1559" s="184">
        <v>3.6999</v>
      </c>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1289</v>
      </c>
      <c r="C1560" s="180">
        <v>147951</v>
      </c>
      <c r="D1560" s="183">
        <v>44377</v>
      </c>
      <c r="E1560" s="184">
        <v>1049.3035</v>
      </c>
      <c r="F1560" s="184">
        <v>3.0405000000000002</v>
      </c>
      <c r="G1560" s="184">
        <v>3.0838999999999999</v>
      </c>
      <c r="H1560" s="184">
        <v>3.1042000000000001</v>
      </c>
      <c r="I1560" s="184">
        <v>3.3687999999999998</v>
      </c>
      <c r="J1560" s="184">
        <v>3.2911999999999999</v>
      </c>
      <c r="K1560" s="184">
        <v>3.2536</v>
      </c>
      <c r="L1560" s="184">
        <v>3.1877</v>
      </c>
      <c r="M1560" s="184">
        <v>3.1745999999999999</v>
      </c>
      <c r="N1560" s="184">
        <v>3.2057000000000002</v>
      </c>
      <c r="O1560" s="184"/>
      <c r="P1560" s="184"/>
      <c r="Q1560" s="184">
        <v>3.4333</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1290</v>
      </c>
      <c r="C1561" s="180">
        <v>147936</v>
      </c>
      <c r="D1561" s="183">
        <v>44377</v>
      </c>
      <c r="E1561" s="184">
        <v>1047.9238</v>
      </c>
      <c r="F1561" s="184">
        <v>2.9609000000000001</v>
      </c>
      <c r="G1561" s="184">
        <v>3.0032000000000001</v>
      </c>
      <c r="H1561" s="184">
        <v>3.0165999999999999</v>
      </c>
      <c r="I1561" s="184">
        <v>3.2844000000000002</v>
      </c>
      <c r="J1561" s="184">
        <v>3.2118000000000002</v>
      </c>
      <c r="K1561" s="184">
        <v>3.1684000000000001</v>
      </c>
      <c r="L1561" s="184">
        <v>3.0979999999999999</v>
      </c>
      <c r="M1561" s="184">
        <v>3.0827</v>
      </c>
      <c r="N1561" s="184">
        <v>3.1122999999999998</v>
      </c>
      <c r="O1561" s="184"/>
      <c r="P1561" s="184"/>
      <c r="Q1561" s="184">
        <v>3.3378000000000001</v>
      </c>
      <c r="R1561" s="184"/>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1291</v>
      </c>
      <c r="C1562" s="180">
        <v>147531</v>
      </c>
      <c r="D1562" s="183">
        <v>44377</v>
      </c>
      <c r="E1562" s="184">
        <v>1074.0932</v>
      </c>
      <c r="F1562" s="184">
        <v>3.113</v>
      </c>
      <c r="G1562" s="184">
        <v>3.1225999999999998</v>
      </c>
      <c r="H1562" s="184">
        <v>3.1286999999999998</v>
      </c>
      <c r="I1562" s="184">
        <v>3.1442000000000001</v>
      </c>
      <c r="J1562" s="184">
        <v>3.1353</v>
      </c>
      <c r="K1562" s="184">
        <v>3.1429999999999998</v>
      </c>
      <c r="L1562" s="184">
        <v>3.0939999999999999</v>
      </c>
      <c r="M1562" s="184">
        <v>3.0672999999999999</v>
      </c>
      <c r="N1562" s="184">
        <v>3.0882000000000001</v>
      </c>
      <c r="O1562" s="184"/>
      <c r="P1562" s="184"/>
      <c r="Q1562" s="184">
        <v>3.7484999999999999</v>
      </c>
      <c r="R1562" s="184"/>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1292</v>
      </c>
      <c r="C1563" s="180">
        <v>147534</v>
      </c>
      <c r="D1563" s="183">
        <v>44377</v>
      </c>
      <c r="E1563" s="184">
        <v>1073.5246</v>
      </c>
      <c r="F1563" s="184">
        <v>3.0943000000000001</v>
      </c>
      <c r="G1563" s="184">
        <v>3.1027</v>
      </c>
      <c r="H1563" s="184">
        <v>3.1084999999999998</v>
      </c>
      <c r="I1563" s="184">
        <v>3.1242000000000001</v>
      </c>
      <c r="J1563" s="184">
        <v>3.1152000000000002</v>
      </c>
      <c r="K1563" s="184">
        <v>3.1299000000000001</v>
      </c>
      <c r="L1563" s="184">
        <v>3.0779999999999998</v>
      </c>
      <c r="M1563" s="184">
        <v>3.0497000000000001</v>
      </c>
      <c r="N1563" s="184">
        <v>3.0697999999999999</v>
      </c>
      <c r="O1563" s="184"/>
      <c r="P1563" s="184"/>
      <c r="Q1563" s="184">
        <v>3.7202000000000002</v>
      </c>
      <c r="R1563" s="184"/>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1293</v>
      </c>
      <c r="C1564" s="180">
        <v>146062</v>
      </c>
      <c r="D1564" s="183">
        <v>44377</v>
      </c>
      <c r="E1564" s="184">
        <v>1110.8699999999999</v>
      </c>
      <c r="F1564" s="184">
        <v>3.1480000000000001</v>
      </c>
      <c r="G1564" s="184">
        <v>3.1507000000000001</v>
      </c>
      <c r="H1564" s="184">
        <v>3.1661000000000001</v>
      </c>
      <c r="I1564" s="184">
        <v>3.1819000000000002</v>
      </c>
      <c r="J1564" s="184">
        <v>3.1686000000000001</v>
      </c>
      <c r="K1564" s="184">
        <v>3.1425999999999998</v>
      </c>
      <c r="L1564" s="184">
        <v>3.0996000000000001</v>
      </c>
      <c r="M1564" s="184">
        <v>3.0865</v>
      </c>
      <c r="N1564" s="184">
        <v>3.1120999999999999</v>
      </c>
      <c r="O1564" s="184"/>
      <c r="P1564" s="184"/>
      <c r="Q1564" s="184">
        <v>4.3341000000000003</v>
      </c>
      <c r="R1564" s="184">
        <v>3.8723000000000001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1294</v>
      </c>
      <c r="C1565" s="180">
        <v>146061</v>
      </c>
      <c r="D1565" s="183">
        <v>44377</v>
      </c>
      <c r="E1565" s="184">
        <v>1108.4838999999999</v>
      </c>
      <c r="F1565" s="184">
        <v>3.0790000000000002</v>
      </c>
      <c r="G1565" s="184">
        <v>3.0806</v>
      </c>
      <c r="H1565" s="184">
        <v>3.0960999999999999</v>
      </c>
      <c r="I1565" s="184">
        <v>3.1116000000000001</v>
      </c>
      <c r="J1565" s="184">
        <v>3.0983000000000001</v>
      </c>
      <c r="K1565" s="184">
        <v>3.0686</v>
      </c>
      <c r="L1565" s="184">
        <v>3.0173000000000001</v>
      </c>
      <c r="M1565" s="184">
        <v>3.0055999999999998</v>
      </c>
      <c r="N1565" s="184">
        <v>3.0345</v>
      </c>
      <c r="O1565" s="184"/>
      <c r="P1565" s="184"/>
      <c r="Q1565" s="184">
        <v>4.2435999999999998</v>
      </c>
      <c r="R1565" s="184">
        <v>3.7854000000000001</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1295</v>
      </c>
      <c r="C1566" s="180">
        <v>147570</v>
      </c>
      <c r="D1566" s="183">
        <v>44377</v>
      </c>
      <c r="E1566" s="184">
        <v>1075.9829999999999</v>
      </c>
      <c r="F1566" s="184">
        <v>3.1244999999999998</v>
      </c>
      <c r="G1566" s="184">
        <v>3.1204999999999998</v>
      </c>
      <c r="H1566" s="184">
        <v>3.1271</v>
      </c>
      <c r="I1566" s="184">
        <v>3.1347999999999998</v>
      </c>
      <c r="J1566" s="184">
        <v>3.1269999999999998</v>
      </c>
      <c r="K1566" s="184">
        <v>3.1133999999999999</v>
      </c>
      <c r="L1566" s="184">
        <v>3.1053000000000002</v>
      </c>
      <c r="M1566" s="184">
        <v>3.1116999999999999</v>
      </c>
      <c r="N1566" s="184">
        <v>3.1438000000000001</v>
      </c>
      <c r="O1566" s="184"/>
      <c r="P1566" s="184"/>
      <c r="Q1566" s="184">
        <v>3.8450000000000002</v>
      </c>
      <c r="R1566" s="184"/>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1296</v>
      </c>
      <c r="C1567" s="180">
        <v>147569</v>
      </c>
      <c r="D1567" s="183">
        <v>44377</v>
      </c>
      <c r="E1567" s="184">
        <v>1074.6300000000001</v>
      </c>
      <c r="F1567" s="184">
        <v>3.0741000000000001</v>
      </c>
      <c r="G1567" s="184">
        <v>3.0701000000000001</v>
      </c>
      <c r="H1567" s="184">
        <v>3.0771000000000002</v>
      </c>
      <c r="I1567" s="184">
        <v>3.0848</v>
      </c>
      <c r="J1567" s="184">
        <v>3.0767000000000002</v>
      </c>
      <c r="K1567" s="184">
        <v>3.0630000000000002</v>
      </c>
      <c r="L1567" s="184">
        <v>3.0545</v>
      </c>
      <c r="M1567" s="184">
        <v>3.0606</v>
      </c>
      <c r="N1567" s="184">
        <v>3.0922000000000001</v>
      </c>
      <c r="O1567" s="184"/>
      <c r="P1567" s="184"/>
      <c r="Q1567" s="184">
        <v>3.7776999999999998</v>
      </c>
      <c r="R1567" s="184"/>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1297</v>
      </c>
      <c r="C1568" s="180">
        <v>147213</v>
      </c>
      <c r="D1568" s="183">
        <v>44377</v>
      </c>
      <c r="E1568" s="184">
        <v>1082.5425</v>
      </c>
      <c r="F1568" s="184">
        <v>3.0247000000000002</v>
      </c>
      <c r="G1568" s="184">
        <v>3.0341999999999998</v>
      </c>
      <c r="H1568" s="184">
        <v>3.0493000000000001</v>
      </c>
      <c r="I1568" s="184">
        <v>3.0750000000000002</v>
      </c>
      <c r="J1568" s="184">
        <v>3.0615000000000001</v>
      </c>
      <c r="K1568" s="184">
        <v>3.0613000000000001</v>
      </c>
      <c r="L1568" s="184">
        <v>3.0124</v>
      </c>
      <c r="M1568" s="184">
        <v>2.9740000000000002</v>
      </c>
      <c r="N1568" s="184">
        <v>2.9937</v>
      </c>
      <c r="O1568" s="184"/>
      <c r="P1568" s="184"/>
      <c r="Q1568" s="184">
        <v>3.7614999999999998</v>
      </c>
      <c r="R1568" s="184">
        <v>3.621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1298</v>
      </c>
      <c r="C1569" s="180">
        <v>147214</v>
      </c>
      <c r="D1569" s="183">
        <v>44377</v>
      </c>
      <c r="E1569" s="184">
        <v>1083.8729000000001</v>
      </c>
      <c r="F1569" s="184">
        <v>3.0748000000000002</v>
      </c>
      <c r="G1569" s="184">
        <v>3.0888</v>
      </c>
      <c r="H1569" s="184">
        <v>3.1019000000000001</v>
      </c>
      <c r="I1569" s="184">
        <v>3.1269</v>
      </c>
      <c r="J1569" s="184">
        <v>3.1133000000000002</v>
      </c>
      <c r="K1569" s="184">
        <v>3.113</v>
      </c>
      <c r="L1569" s="184">
        <v>3.0640999999999998</v>
      </c>
      <c r="M1569" s="184">
        <v>3.0259</v>
      </c>
      <c r="N1569" s="184">
        <v>3.0459000000000001</v>
      </c>
      <c r="O1569" s="184"/>
      <c r="P1569" s="184"/>
      <c r="Q1569" s="184">
        <v>3.8208000000000002</v>
      </c>
      <c r="R1569" s="184">
        <v>3.6804000000000001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1299</v>
      </c>
      <c r="C1570" s="180">
        <v>101996</v>
      </c>
      <c r="D1570" s="183">
        <v>44377</v>
      </c>
      <c r="E1570" s="184">
        <v>3063.4497999999999</v>
      </c>
      <c r="F1570" s="184">
        <v>3.0266000000000002</v>
      </c>
      <c r="G1570" s="184">
        <v>3.0358000000000001</v>
      </c>
      <c r="H1570" s="184">
        <v>3.0350999999999999</v>
      </c>
      <c r="I1570" s="184">
        <v>3.0638999999999998</v>
      </c>
      <c r="J1570" s="184">
        <v>3.0630999999999999</v>
      </c>
      <c r="K1570" s="184">
        <v>3.0548000000000002</v>
      </c>
      <c r="L1570" s="184">
        <v>3.0017</v>
      </c>
      <c r="M1570" s="184">
        <v>2.9565999999999999</v>
      </c>
      <c r="N1570" s="184">
        <v>2.9716999999999998</v>
      </c>
      <c r="O1570" s="184">
        <v>4.4764999999999997</v>
      </c>
      <c r="P1570" s="184">
        <v>5.0750999999999999</v>
      </c>
      <c r="Q1570" s="184">
        <v>5.9379999999999997</v>
      </c>
      <c r="R1570" s="184">
        <v>3.6415000000000002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1300</v>
      </c>
      <c r="C1571" s="180">
        <v>119110</v>
      </c>
      <c r="D1571" s="183">
        <v>44377</v>
      </c>
      <c r="E1571" s="184">
        <v>3082.1086</v>
      </c>
      <c r="F1571" s="184">
        <v>3.1278999999999999</v>
      </c>
      <c r="G1571" s="184">
        <v>3.1379000000000001</v>
      </c>
      <c r="H1571" s="184">
        <v>3.1358000000000001</v>
      </c>
      <c r="I1571" s="184">
        <v>3.1642999999999999</v>
      </c>
      <c r="J1571" s="184">
        <v>3.1635</v>
      </c>
      <c r="K1571" s="184">
        <v>3.1558999999999999</v>
      </c>
      <c r="L1571" s="184">
        <v>3.1034999999999999</v>
      </c>
      <c r="M1571" s="184">
        <v>3.0592000000000001</v>
      </c>
      <c r="N1571" s="184">
        <v>3.0750000000000002</v>
      </c>
      <c r="O1571" s="184">
        <v>4.5789999999999997</v>
      </c>
      <c r="P1571" s="184">
        <v>5.1573000000000002</v>
      </c>
      <c r="Q1571" s="184">
        <v>6.2253999999999996</v>
      </c>
      <c r="R1571" s="184">
        <v>3.7458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1301</v>
      </c>
      <c r="C1572" s="180">
        <v>147287</v>
      </c>
      <c r="D1572" s="183">
        <v>44377</v>
      </c>
      <c r="E1572" s="184">
        <v>1084.7606000000001</v>
      </c>
      <c r="F1572" s="184">
        <v>3.1934999999999998</v>
      </c>
      <c r="G1572" s="184">
        <v>3.1884000000000001</v>
      </c>
      <c r="H1572" s="184">
        <v>3.2143999999999999</v>
      </c>
      <c r="I1572" s="184">
        <v>3.2559</v>
      </c>
      <c r="J1572" s="184">
        <v>3.2393999999999998</v>
      </c>
      <c r="K1572" s="184">
        <v>3.2254999999999998</v>
      </c>
      <c r="L1572" s="184">
        <v>3.1848999999999998</v>
      </c>
      <c r="M1572" s="184">
        <v>3.1421999999999999</v>
      </c>
      <c r="N1572" s="184">
        <v>3.1585000000000001</v>
      </c>
      <c r="O1572" s="184"/>
      <c r="P1572" s="184"/>
      <c r="Q1572" s="184">
        <v>3.9241000000000001</v>
      </c>
      <c r="R1572" s="184">
        <v>3.8229000000000002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1302</v>
      </c>
      <c r="C1573" s="180">
        <v>147290</v>
      </c>
      <c r="D1573" s="183">
        <v>44377</v>
      </c>
      <c r="E1573" s="184">
        <v>1081.3203000000001</v>
      </c>
      <c r="F1573" s="184">
        <v>3.0449999999999999</v>
      </c>
      <c r="G1573" s="184">
        <v>3.0375999999999999</v>
      </c>
      <c r="H1573" s="184">
        <v>3.0648</v>
      </c>
      <c r="I1573" s="184">
        <v>3.1057999999999999</v>
      </c>
      <c r="J1573" s="184">
        <v>3.0889000000000002</v>
      </c>
      <c r="K1573" s="184">
        <v>3.0741999999999998</v>
      </c>
      <c r="L1573" s="184">
        <v>3.0325000000000002</v>
      </c>
      <c r="M1573" s="184">
        <v>2.9887000000000001</v>
      </c>
      <c r="N1573" s="184">
        <v>3.0038</v>
      </c>
      <c r="O1573" s="184"/>
      <c r="P1573" s="184"/>
      <c r="Q1573" s="184">
        <v>3.7679</v>
      </c>
      <c r="R1573" s="184">
        <v>3.6667999999999998</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1303</v>
      </c>
      <c r="C1574" s="180">
        <v>145535</v>
      </c>
      <c r="D1574" s="183">
        <v>44377</v>
      </c>
      <c r="E1574" s="184">
        <v>111.56570000000001</v>
      </c>
      <c r="F1574" s="184">
        <v>3.0101</v>
      </c>
      <c r="G1574" s="184">
        <v>3.0106000000000002</v>
      </c>
      <c r="H1574" s="184">
        <v>3.0396999999999998</v>
      </c>
      <c r="I1574" s="184">
        <v>3.0649000000000002</v>
      </c>
      <c r="J1574" s="184">
        <v>3.0579000000000001</v>
      </c>
      <c r="K1574" s="184">
        <v>3.077</v>
      </c>
      <c r="L1574" s="184">
        <v>3.0171999999999999</v>
      </c>
      <c r="M1574" s="184">
        <v>2.9738000000000002</v>
      </c>
      <c r="N1574" s="184">
        <v>2.9849000000000001</v>
      </c>
      <c r="O1574" s="184"/>
      <c r="P1574" s="184"/>
      <c r="Q1574" s="184">
        <v>4.2518000000000002</v>
      </c>
      <c r="R1574" s="184">
        <v>3.6573000000000002</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1304</v>
      </c>
      <c r="C1575" s="180">
        <v>145536</v>
      </c>
      <c r="D1575" s="183">
        <v>44377</v>
      </c>
      <c r="E1575" s="184">
        <v>111.8592</v>
      </c>
      <c r="F1575" s="184">
        <v>3.1000999999999999</v>
      </c>
      <c r="G1575" s="184">
        <v>3.1223999999999998</v>
      </c>
      <c r="H1575" s="184">
        <v>3.1436999999999999</v>
      </c>
      <c r="I1575" s="184">
        <v>3.1667000000000001</v>
      </c>
      <c r="J1575" s="184">
        <v>3.1577999999999999</v>
      </c>
      <c r="K1575" s="184">
        <v>3.1779999999999999</v>
      </c>
      <c r="L1575" s="184">
        <v>3.1190000000000002</v>
      </c>
      <c r="M1575" s="184">
        <v>3.0760999999999998</v>
      </c>
      <c r="N1575" s="184">
        <v>3.0880999999999998</v>
      </c>
      <c r="O1575" s="184"/>
      <c r="P1575" s="184"/>
      <c r="Q1575" s="184">
        <v>4.3560999999999996</v>
      </c>
      <c r="R1575" s="184">
        <v>3.7610000000000001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1305</v>
      </c>
      <c r="C1576" s="180">
        <v>146191</v>
      </c>
      <c r="D1576" s="183">
        <v>44377</v>
      </c>
      <c r="E1576" s="184">
        <v>1106.5089</v>
      </c>
      <c r="F1576" s="184">
        <v>3.1240999999999999</v>
      </c>
      <c r="G1576" s="184">
        <v>3.1707999999999998</v>
      </c>
      <c r="H1576" s="184">
        <v>3.1573000000000002</v>
      </c>
      <c r="I1576" s="184">
        <v>3.1629999999999998</v>
      </c>
      <c r="J1576" s="184">
        <v>3.1501999999999999</v>
      </c>
      <c r="K1576" s="184">
        <v>3.1532</v>
      </c>
      <c r="L1576" s="184">
        <v>3.0992000000000002</v>
      </c>
      <c r="M1576" s="184">
        <v>3.0667</v>
      </c>
      <c r="N1576" s="184">
        <v>3.0876000000000001</v>
      </c>
      <c r="O1576" s="184"/>
      <c r="P1576" s="184"/>
      <c r="Q1576" s="184">
        <v>4.2187000000000001</v>
      </c>
      <c r="R1576" s="184">
        <v>3.7696000000000001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1306</v>
      </c>
      <c r="C1577" s="180">
        <v>146187</v>
      </c>
      <c r="D1577" s="183">
        <v>44377</v>
      </c>
      <c r="E1577" s="184">
        <v>1103.2262000000001</v>
      </c>
      <c r="F1577" s="184">
        <v>3.0209000000000001</v>
      </c>
      <c r="G1577" s="184">
        <v>3.0699000000000001</v>
      </c>
      <c r="H1577" s="184">
        <v>3.0565000000000002</v>
      </c>
      <c r="I1577" s="184">
        <v>3.0625</v>
      </c>
      <c r="J1577" s="184">
        <v>3.0497000000000001</v>
      </c>
      <c r="K1577" s="184">
        <v>3.0520999999999998</v>
      </c>
      <c r="L1577" s="184">
        <v>2.9946000000000002</v>
      </c>
      <c r="M1577" s="184">
        <v>2.9521999999999999</v>
      </c>
      <c r="N1577" s="184">
        <v>2.9674999999999998</v>
      </c>
      <c r="O1577" s="184"/>
      <c r="P1577" s="184"/>
      <c r="Q1577" s="184">
        <v>4.0923999999999996</v>
      </c>
      <c r="R1577" s="184">
        <v>3.64</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1307</v>
      </c>
      <c r="C1578" s="180">
        <v>147450</v>
      </c>
      <c r="D1578" s="183">
        <v>44377</v>
      </c>
      <c r="E1578" s="184">
        <v>1075.4752000000001</v>
      </c>
      <c r="F1578" s="184">
        <v>3.0547</v>
      </c>
      <c r="G1578" s="184">
        <v>3.0043000000000002</v>
      </c>
      <c r="H1578" s="184">
        <v>3.0644999999999998</v>
      </c>
      <c r="I1578" s="184">
        <v>3.0962000000000001</v>
      </c>
      <c r="J1578" s="184">
        <v>3.0941000000000001</v>
      </c>
      <c r="K1578" s="184">
        <v>3.0922000000000001</v>
      </c>
      <c r="L1578" s="184">
        <v>3.0577000000000001</v>
      </c>
      <c r="M1578" s="184">
        <v>3.0198</v>
      </c>
      <c r="N1578" s="184">
        <v>3.0358999999999998</v>
      </c>
      <c r="O1578" s="184"/>
      <c r="P1578" s="184"/>
      <c r="Q1578" s="184">
        <v>3.7416999999999998</v>
      </c>
      <c r="R1578" s="184"/>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1308</v>
      </c>
      <c r="C1579" s="180">
        <v>147454</v>
      </c>
      <c r="D1579" s="183">
        <v>44377</v>
      </c>
      <c r="E1579" s="184">
        <v>1073.3326</v>
      </c>
      <c r="F1579" s="184">
        <v>2.9588000000000001</v>
      </c>
      <c r="G1579" s="184">
        <v>2.9060000000000001</v>
      </c>
      <c r="H1579" s="184">
        <v>2.9651000000000001</v>
      </c>
      <c r="I1579" s="184">
        <v>2.9967000000000001</v>
      </c>
      <c r="J1579" s="184">
        <v>2.9935999999999998</v>
      </c>
      <c r="K1579" s="184">
        <v>2.9902000000000002</v>
      </c>
      <c r="L1579" s="184">
        <v>2.9554</v>
      </c>
      <c r="M1579" s="184">
        <v>2.9171999999999998</v>
      </c>
      <c r="N1579" s="184">
        <v>2.9325000000000001</v>
      </c>
      <c r="O1579" s="184"/>
      <c r="P1579" s="184"/>
      <c r="Q1579" s="184">
        <v>3.6373000000000002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1309</v>
      </c>
      <c r="C1580" s="180">
        <v>147883</v>
      </c>
      <c r="D1580" s="183">
        <v>44377</v>
      </c>
      <c r="E1580" s="184">
        <v>1048.6021000000001</v>
      </c>
      <c r="F1580" s="184">
        <v>3.1052</v>
      </c>
      <c r="G1580" s="184">
        <v>3.1103000000000001</v>
      </c>
      <c r="H1580" s="184">
        <v>3.1246999999999998</v>
      </c>
      <c r="I1580" s="184">
        <v>3.1520000000000001</v>
      </c>
      <c r="J1580" s="184">
        <v>3.1368999999999998</v>
      </c>
      <c r="K1580" s="184">
        <v>3.1455000000000002</v>
      </c>
      <c r="L1580" s="184">
        <v>3.1032999999999999</v>
      </c>
      <c r="M1580" s="184">
        <v>3.0657000000000001</v>
      </c>
      <c r="N1580" s="184">
        <v>3.0777999999999999</v>
      </c>
      <c r="O1580" s="184"/>
      <c r="P1580" s="184"/>
      <c r="Q1580" s="184">
        <v>3.266</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1310</v>
      </c>
      <c r="C1581" s="180">
        <v>147878</v>
      </c>
      <c r="D1581" s="183">
        <v>44377</v>
      </c>
      <c r="E1581" s="184">
        <v>1047.6693</v>
      </c>
      <c r="F1581" s="184">
        <v>3.0487000000000002</v>
      </c>
      <c r="G1581" s="184">
        <v>3.0503999999999998</v>
      </c>
      <c r="H1581" s="184">
        <v>3.0651999999999999</v>
      </c>
      <c r="I1581" s="184">
        <v>3.0922000000000001</v>
      </c>
      <c r="J1581" s="184">
        <v>3.0768</v>
      </c>
      <c r="K1581" s="184">
        <v>3.0848</v>
      </c>
      <c r="L1581" s="184">
        <v>3.0421999999999998</v>
      </c>
      <c r="M1581" s="184">
        <v>3.0042</v>
      </c>
      <c r="N1581" s="184">
        <v>3.0158999999999998</v>
      </c>
      <c r="O1581" s="184"/>
      <c r="P1581" s="184"/>
      <c r="Q1581" s="184">
        <v>3.2037</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1311</v>
      </c>
      <c r="C1582" s="180">
        <v>147713</v>
      </c>
      <c r="D1582" s="183">
        <v>44377</v>
      </c>
      <c r="E1582" s="184">
        <v>1058.6539</v>
      </c>
      <c r="F1582" s="184">
        <v>3.0514999999999999</v>
      </c>
      <c r="G1582" s="184">
        <v>3.0680999999999998</v>
      </c>
      <c r="H1582" s="184">
        <v>3.0998999999999999</v>
      </c>
      <c r="I1582" s="184">
        <v>3.1168</v>
      </c>
      <c r="J1582" s="184">
        <v>3.0975999999999999</v>
      </c>
      <c r="K1582" s="184">
        <v>3.0954999999999999</v>
      </c>
      <c r="L1582" s="184">
        <v>3.0491000000000001</v>
      </c>
      <c r="M1582" s="184">
        <v>3.0093000000000001</v>
      </c>
      <c r="N1582" s="184">
        <v>3.0289999999999999</v>
      </c>
      <c r="O1582" s="184"/>
      <c r="P1582" s="184"/>
      <c r="Q1582" s="184">
        <v>3.4407000000000001</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1312</v>
      </c>
      <c r="C1583" s="180">
        <v>147714</v>
      </c>
      <c r="D1583" s="183">
        <v>44377</v>
      </c>
      <c r="E1583" s="184">
        <v>1056.873</v>
      </c>
      <c r="F1583" s="184">
        <v>2.9496000000000002</v>
      </c>
      <c r="G1583" s="184">
        <v>2.9674</v>
      </c>
      <c r="H1583" s="184">
        <v>2.9994000000000001</v>
      </c>
      <c r="I1583" s="184">
        <v>3.0165000000000002</v>
      </c>
      <c r="J1583" s="184">
        <v>2.9980000000000002</v>
      </c>
      <c r="K1583" s="184">
        <v>2.9944999999999999</v>
      </c>
      <c r="L1583" s="184">
        <v>2.9474999999999998</v>
      </c>
      <c r="M1583" s="184">
        <v>2.9070999999999998</v>
      </c>
      <c r="N1583" s="184">
        <v>2.9258000000000002</v>
      </c>
      <c r="O1583" s="184"/>
      <c r="P1583" s="184"/>
      <c r="Q1583" s="184">
        <v>3.3374000000000001</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1313</v>
      </c>
      <c r="C1584" s="180">
        <v>147837</v>
      </c>
      <c r="D1584" s="183">
        <v>44377</v>
      </c>
      <c r="E1584" s="184">
        <v>1054.3639000000001</v>
      </c>
      <c r="F1584" s="184">
        <v>3.1158999999999999</v>
      </c>
      <c r="G1584" s="184">
        <v>3.1233</v>
      </c>
      <c r="H1584" s="184">
        <v>3.1600999999999999</v>
      </c>
      <c r="I1584" s="184">
        <v>3.1684000000000001</v>
      </c>
      <c r="J1584" s="184">
        <v>3.1705000000000001</v>
      </c>
      <c r="K1584" s="184">
        <v>3.2279</v>
      </c>
      <c r="L1584" s="184">
        <v>3.169</v>
      </c>
      <c r="M1584" s="184">
        <v>3.1227</v>
      </c>
      <c r="N1584" s="184">
        <v>3.1299000000000001</v>
      </c>
      <c r="O1584" s="184"/>
      <c r="P1584" s="184"/>
      <c r="Q1584" s="184">
        <v>3.4175</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1314</v>
      </c>
      <c r="C1585" s="180">
        <v>147836</v>
      </c>
      <c r="D1585" s="183">
        <v>44377</v>
      </c>
      <c r="E1585" s="184">
        <v>1053.2125000000001</v>
      </c>
      <c r="F1585" s="184">
        <v>3.0465</v>
      </c>
      <c r="G1585" s="184">
        <v>3.0528</v>
      </c>
      <c r="H1585" s="184">
        <v>3.0897000000000001</v>
      </c>
      <c r="I1585" s="184">
        <v>3.0979999999999999</v>
      </c>
      <c r="J1585" s="184">
        <v>3.1000999999999999</v>
      </c>
      <c r="K1585" s="184">
        <v>3.1573000000000002</v>
      </c>
      <c r="L1585" s="184">
        <v>3.0979000000000001</v>
      </c>
      <c r="M1585" s="184">
        <v>3.0510999999999999</v>
      </c>
      <c r="N1585" s="184">
        <v>3.0577999999999999</v>
      </c>
      <c r="O1585" s="184"/>
      <c r="P1585" s="184"/>
      <c r="Q1585" s="184">
        <v>3.3458000000000001</v>
      </c>
      <c r="R1585" s="184"/>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1315</v>
      </c>
      <c r="C1586" s="180">
        <v>146141</v>
      </c>
      <c r="D1586" s="183">
        <v>44377</v>
      </c>
      <c r="E1586" s="184">
        <v>1106.5355999999999</v>
      </c>
      <c r="F1586" s="184">
        <v>3.1107999999999998</v>
      </c>
      <c r="G1586" s="184">
        <v>3.1092</v>
      </c>
      <c r="H1586" s="184">
        <v>3.1383999999999999</v>
      </c>
      <c r="I1586" s="184">
        <v>3.1581999999999999</v>
      </c>
      <c r="J1586" s="184">
        <v>3.1518999999999999</v>
      </c>
      <c r="K1586" s="184">
        <v>3.1496</v>
      </c>
      <c r="L1586" s="184">
        <v>3.1053000000000002</v>
      </c>
      <c r="M1586" s="184">
        <v>3.0703</v>
      </c>
      <c r="N1586" s="184">
        <v>3.0844</v>
      </c>
      <c r="O1586" s="184"/>
      <c r="P1586" s="184"/>
      <c r="Q1586" s="184">
        <v>4.2054</v>
      </c>
      <c r="R1586" s="184">
        <v>3.7627999999999999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1316</v>
      </c>
      <c r="C1587" s="180">
        <v>146142</v>
      </c>
      <c r="D1587" s="183">
        <v>44377</v>
      </c>
      <c r="E1587" s="184">
        <v>1104.4930999999999</v>
      </c>
      <c r="F1587" s="184">
        <v>3.0108000000000001</v>
      </c>
      <c r="G1587" s="184">
        <v>3.008</v>
      </c>
      <c r="H1587" s="184">
        <v>3.0377999999999998</v>
      </c>
      <c r="I1587" s="184">
        <v>3.0577999999999999</v>
      </c>
      <c r="J1587" s="184">
        <v>3.0512999999999999</v>
      </c>
      <c r="K1587" s="184">
        <v>3.0487000000000002</v>
      </c>
      <c r="L1587" s="184">
        <v>3.0036</v>
      </c>
      <c r="M1587" s="184">
        <v>2.9679000000000002</v>
      </c>
      <c r="N1587" s="184">
        <v>2.9811000000000001</v>
      </c>
      <c r="O1587" s="184"/>
      <c r="P1587" s="184"/>
      <c r="Q1587" s="184">
        <v>4.1269999999999998</v>
      </c>
      <c r="R1587" s="184">
        <v>3.6791999999999998</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1317</v>
      </c>
      <c r="C1588" s="180">
        <v>119283</v>
      </c>
      <c r="D1588" s="183">
        <v>44377</v>
      </c>
      <c r="E1588" s="184">
        <v>2697.3710000000001</v>
      </c>
      <c r="F1588" s="184">
        <v>3.1282999999999999</v>
      </c>
      <c r="G1588" s="184">
        <v>3.1454</v>
      </c>
      <c r="H1588" s="184">
        <v>3.1389999999999998</v>
      </c>
      <c r="I1588" s="184">
        <v>3.1728999999999998</v>
      </c>
      <c r="J1588" s="184">
        <v>3.1741999999999999</v>
      </c>
      <c r="K1588" s="184">
        <v>3.1877</v>
      </c>
      <c r="L1588" s="184">
        <v>3.1419000000000001</v>
      </c>
      <c r="M1588" s="184">
        <v>3.0895000000000001</v>
      </c>
      <c r="N1588" s="184">
        <v>3.1019000000000001</v>
      </c>
      <c r="O1588" s="184">
        <v>4.6216999999999997</v>
      </c>
      <c r="P1588" s="184">
        <v>5.3171999999999997</v>
      </c>
      <c r="Q1588" s="184">
        <v>6.6352000000000002</v>
      </c>
      <c r="R1588" s="184">
        <v>3.7926000000000002</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1318</v>
      </c>
      <c r="C1589" s="180">
        <v>118058</v>
      </c>
      <c r="D1589" s="183">
        <v>44377</v>
      </c>
      <c r="E1589" s="184">
        <v>2568.2069999999999</v>
      </c>
      <c r="F1589" s="184">
        <v>3.0274999999999999</v>
      </c>
      <c r="G1589" s="184">
        <v>3.0453000000000001</v>
      </c>
      <c r="H1589" s="184">
        <v>3.0388000000000002</v>
      </c>
      <c r="I1589" s="184">
        <v>3.0726</v>
      </c>
      <c r="J1589" s="184">
        <v>3.0737999999999999</v>
      </c>
      <c r="K1589" s="184">
        <v>3.0869</v>
      </c>
      <c r="L1589" s="184">
        <v>3.0404</v>
      </c>
      <c r="M1589" s="184">
        <v>2.9872000000000001</v>
      </c>
      <c r="N1589" s="184">
        <v>2.9975000000000001</v>
      </c>
      <c r="O1589" s="184">
        <v>4.1220999999999997</v>
      </c>
      <c r="P1589" s="184">
        <v>4.6791999999999998</v>
      </c>
      <c r="Q1589" s="184">
        <v>6.6736000000000004</v>
      </c>
      <c r="R1589" s="184">
        <v>3.4371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1319</v>
      </c>
      <c r="C1590" s="180">
        <v>147515</v>
      </c>
      <c r="D1590" s="183">
        <v>44377</v>
      </c>
      <c r="E1590" s="184">
        <v>1075.0826</v>
      </c>
      <c r="F1590" s="184">
        <v>3.1848999999999998</v>
      </c>
      <c r="G1590" s="184">
        <v>3.1956000000000002</v>
      </c>
      <c r="H1590" s="184">
        <v>3.2204999999999999</v>
      </c>
      <c r="I1590" s="184">
        <v>3.2307999999999999</v>
      </c>
      <c r="J1590" s="184">
        <v>3.2231999999999998</v>
      </c>
      <c r="K1590" s="184">
        <v>3.2073999999999998</v>
      </c>
      <c r="L1590" s="184">
        <v>3.1389</v>
      </c>
      <c r="M1590" s="184">
        <v>3.0886</v>
      </c>
      <c r="N1590" s="184">
        <v>3.0981000000000001</v>
      </c>
      <c r="O1590" s="184"/>
      <c r="P1590" s="184"/>
      <c r="Q1590" s="184">
        <v>3.7464</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1320</v>
      </c>
      <c r="C1591" s="180">
        <v>147519</v>
      </c>
      <c r="D1591" s="183">
        <v>44377</v>
      </c>
      <c r="E1591" s="184">
        <v>1072.3511000000001</v>
      </c>
      <c r="F1591" s="184">
        <v>3.0533999999999999</v>
      </c>
      <c r="G1591" s="184">
        <v>3.0653000000000001</v>
      </c>
      <c r="H1591" s="184">
        <v>3.0905</v>
      </c>
      <c r="I1591" s="184">
        <v>3.0996000000000001</v>
      </c>
      <c r="J1591" s="184">
        <v>3.0922999999999998</v>
      </c>
      <c r="K1591" s="184">
        <v>3.0762</v>
      </c>
      <c r="L1591" s="184">
        <v>3.0066000000000002</v>
      </c>
      <c r="M1591" s="184">
        <v>2.9552999999999998</v>
      </c>
      <c r="N1591" s="184">
        <v>2.9639000000000002</v>
      </c>
      <c r="O1591" s="184"/>
      <c r="P1591" s="184"/>
      <c r="Q1591" s="184">
        <v>3.6114999999999999</v>
      </c>
      <c r="R1591" s="184"/>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1321</v>
      </c>
      <c r="C1592" s="180">
        <v>147564</v>
      </c>
      <c r="D1592" s="183">
        <v>44377</v>
      </c>
      <c r="E1592" s="184">
        <v>1073.4106999999999</v>
      </c>
      <c r="F1592" s="184">
        <v>3.1354000000000002</v>
      </c>
      <c r="G1592" s="184">
        <v>3.1326000000000001</v>
      </c>
      <c r="H1592" s="184">
        <v>3.1920000000000002</v>
      </c>
      <c r="I1592" s="184">
        <v>3.2117</v>
      </c>
      <c r="J1592" s="184">
        <v>3.1983000000000001</v>
      </c>
      <c r="K1592" s="184">
        <v>3.2136999999999998</v>
      </c>
      <c r="L1592" s="184">
        <v>3.1545999999999998</v>
      </c>
      <c r="M1592" s="184">
        <v>3.1132</v>
      </c>
      <c r="N1592" s="184">
        <v>3.1413000000000002</v>
      </c>
      <c r="O1592" s="184"/>
      <c r="P1592" s="184"/>
      <c r="Q1592" s="184">
        <v>3.7195999999999998</v>
      </c>
      <c r="R1592" s="184"/>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1322</v>
      </c>
      <c r="C1593" s="180">
        <v>147565</v>
      </c>
      <c r="D1593" s="183">
        <v>44377</v>
      </c>
      <c r="E1593" s="184">
        <v>1071.3053</v>
      </c>
      <c r="F1593" s="184">
        <v>3.0358999999999998</v>
      </c>
      <c r="G1593" s="184">
        <v>3.0352999999999999</v>
      </c>
      <c r="H1593" s="184">
        <v>3.093</v>
      </c>
      <c r="I1593" s="184">
        <v>3.1118999999999999</v>
      </c>
      <c r="J1593" s="184">
        <v>3.0979999999999999</v>
      </c>
      <c r="K1593" s="184">
        <v>3.1128</v>
      </c>
      <c r="L1593" s="184">
        <v>3.0529999999999999</v>
      </c>
      <c r="M1593" s="184">
        <v>3.0108999999999999</v>
      </c>
      <c r="N1593" s="184">
        <v>3.0381999999999998</v>
      </c>
      <c r="O1593" s="184"/>
      <c r="P1593" s="184"/>
      <c r="Q1593" s="184">
        <v>3.6147</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1323</v>
      </c>
      <c r="C1594" s="180">
        <v>147736</v>
      </c>
      <c r="D1594" s="183">
        <v>44377</v>
      </c>
      <c r="E1594" s="184">
        <v>1062.7745</v>
      </c>
      <c r="F1594" s="184">
        <v>3.1907999999999999</v>
      </c>
      <c r="G1594" s="184">
        <v>3.2063000000000001</v>
      </c>
      <c r="H1594" s="184">
        <v>3.2210000000000001</v>
      </c>
      <c r="I1594" s="184">
        <v>3.2382</v>
      </c>
      <c r="J1594" s="184">
        <v>3.2351999999999999</v>
      </c>
      <c r="K1594" s="184">
        <v>3.2343000000000002</v>
      </c>
      <c r="L1594" s="184">
        <v>3.1920000000000002</v>
      </c>
      <c r="M1594" s="184">
        <v>3.1564999999999999</v>
      </c>
      <c r="N1594" s="184">
        <v>3.1770999999999998</v>
      </c>
      <c r="O1594" s="184"/>
      <c r="P1594" s="184"/>
      <c r="Q1594" s="184">
        <v>3.6254</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1324</v>
      </c>
      <c r="C1595" s="180">
        <v>147739</v>
      </c>
      <c r="D1595" s="183">
        <v>44377</v>
      </c>
      <c r="E1595" s="184">
        <v>1060.9492</v>
      </c>
      <c r="F1595" s="184">
        <v>3.0964999999999998</v>
      </c>
      <c r="G1595" s="184">
        <v>3.1131000000000002</v>
      </c>
      <c r="H1595" s="184">
        <v>3.1272000000000002</v>
      </c>
      <c r="I1595" s="184">
        <v>3.1438000000000001</v>
      </c>
      <c r="J1595" s="184">
        <v>3.1413000000000002</v>
      </c>
      <c r="K1595" s="184">
        <v>3.1353</v>
      </c>
      <c r="L1595" s="184">
        <v>3.0939000000000001</v>
      </c>
      <c r="M1595" s="184">
        <v>3.0573000000000001</v>
      </c>
      <c r="N1595" s="184">
        <v>3.0762999999999998</v>
      </c>
      <c r="O1595" s="184"/>
      <c r="P1595" s="184"/>
      <c r="Q1595" s="184">
        <v>3.5213000000000001</v>
      </c>
      <c r="R1595" s="184"/>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1325</v>
      </c>
      <c r="C1596" s="180">
        <v>145810</v>
      </c>
      <c r="D1596" s="183">
        <v>44377</v>
      </c>
      <c r="E1596" s="184">
        <v>111.34439999999999</v>
      </c>
      <c r="F1596" s="184">
        <v>3.1145</v>
      </c>
      <c r="G1596" s="184">
        <v>3.1368999999999998</v>
      </c>
      <c r="H1596" s="184">
        <v>3.1722999999999999</v>
      </c>
      <c r="I1596" s="184">
        <v>3.1859999999999999</v>
      </c>
      <c r="J1596" s="184">
        <v>3.1703000000000001</v>
      </c>
      <c r="K1596" s="184">
        <v>3.1617000000000002</v>
      </c>
      <c r="L1596" s="184">
        <v>3.1084999999999998</v>
      </c>
      <c r="M1596" s="184">
        <v>3.0800999999999998</v>
      </c>
      <c r="N1596" s="184">
        <v>3.0991</v>
      </c>
      <c r="O1596" s="184"/>
      <c r="P1596" s="184"/>
      <c r="Q1596" s="184">
        <v>4.3314000000000004</v>
      </c>
      <c r="R1596" s="184">
        <v>3.8119000000000001</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1326</v>
      </c>
      <c r="C1597" s="180">
        <v>145811</v>
      </c>
      <c r="D1597" s="183">
        <v>44377</v>
      </c>
      <c r="E1597" s="184">
        <v>111.07250000000001</v>
      </c>
      <c r="F1597" s="184">
        <v>3.0234999999999999</v>
      </c>
      <c r="G1597" s="184">
        <v>3.0459000000000001</v>
      </c>
      <c r="H1597" s="184">
        <v>3.0813999999999999</v>
      </c>
      <c r="I1597" s="184">
        <v>3.0950000000000002</v>
      </c>
      <c r="J1597" s="184">
        <v>3.0790000000000002</v>
      </c>
      <c r="K1597" s="184">
        <v>3.0708000000000002</v>
      </c>
      <c r="L1597" s="184">
        <v>3.0169000000000001</v>
      </c>
      <c r="M1597" s="184">
        <v>2.9881000000000002</v>
      </c>
      <c r="N1597" s="184">
        <v>3.0055000000000001</v>
      </c>
      <c r="O1597" s="184"/>
      <c r="P1597" s="184"/>
      <c r="Q1597" s="184">
        <v>4.2308000000000003</v>
      </c>
      <c r="R1597" s="184">
        <v>3.7130000000000001</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1327</v>
      </c>
      <c r="C1598" s="180">
        <v>147606</v>
      </c>
      <c r="D1598" s="183">
        <v>44377</v>
      </c>
      <c r="E1598" s="184">
        <v>1070.57</v>
      </c>
      <c r="F1598" s="184">
        <v>3.1983000000000001</v>
      </c>
      <c r="G1598" s="184">
        <v>3.2080000000000002</v>
      </c>
      <c r="H1598" s="184">
        <v>3.2326999999999999</v>
      </c>
      <c r="I1598" s="184">
        <v>3.2591000000000001</v>
      </c>
      <c r="J1598" s="184">
        <v>3.2435999999999998</v>
      </c>
      <c r="K1598" s="184">
        <v>3.2435</v>
      </c>
      <c r="L1598" s="184">
        <v>3.1825000000000001</v>
      </c>
      <c r="M1598" s="184">
        <v>3.1456</v>
      </c>
      <c r="N1598" s="184">
        <v>3.1543999999999999</v>
      </c>
      <c r="O1598" s="184"/>
      <c r="P1598" s="184"/>
      <c r="Q1598" s="184">
        <v>3.7675999999999998</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1328</v>
      </c>
      <c r="C1599" s="180">
        <v>147600</v>
      </c>
      <c r="D1599" s="183">
        <v>44377</v>
      </c>
      <c r="E1599" s="184">
        <v>1068.6179999999999</v>
      </c>
      <c r="F1599" s="184">
        <v>3.1461000000000001</v>
      </c>
      <c r="G1599" s="184">
        <v>3.1579999999999999</v>
      </c>
      <c r="H1599" s="184">
        <v>3.1823999999999999</v>
      </c>
      <c r="I1599" s="184">
        <v>3.2090000000000001</v>
      </c>
      <c r="J1599" s="184">
        <v>3.1932999999999998</v>
      </c>
      <c r="K1599" s="184">
        <v>3.1924000000000001</v>
      </c>
      <c r="L1599" s="184">
        <v>3.1061999999999999</v>
      </c>
      <c r="M1599" s="184">
        <v>3.0600999999999998</v>
      </c>
      <c r="N1599" s="184">
        <v>3.0638999999999998</v>
      </c>
      <c r="O1599" s="184"/>
      <c r="P1599" s="184"/>
      <c r="Q1599" s="184">
        <v>3.6648999999999998</v>
      </c>
      <c r="R1599" s="184"/>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1329</v>
      </c>
      <c r="C1600" s="180">
        <v>119833</v>
      </c>
      <c r="D1600" s="183">
        <v>44377</v>
      </c>
      <c r="E1600" s="184">
        <v>3378.3123999999998</v>
      </c>
      <c r="F1600" s="184">
        <v>3.1</v>
      </c>
      <c r="G1600" s="184">
        <v>3.1211000000000002</v>
      </c>
      <c r="H1600" s="184">
        <v>3.1572</v>
      </c>
      <c r="I1600" s="184">
        <v>3.1852999999999998</v>
      </c>
      <c r="J1600" s="184">
        <v>3.1791</v>
      </c>
      <c r="K1600" s="184">
        <v>3.1817000000000002</v>
      </c>
      <c r="L1600" s="184">
        <v>3.12</v>
      </c>
      <c r="M1600" s="184">
        <v>3.0722999999999998</v>
      </c>
      <c r="N1600" s="184">
        <v>3.0872999999999999</v>
      </c>
      <c r="O1600" s="184">
        <v>4.6006999999999998</v>
      </c>
      <c r="P1600" s="184">
        <v>5.1821999999999999</v>
      </c>
      <c r="Q1600" s="184">
        <v>6.5247999999999999</v>
      </c>
      <c r="R1600" s="184">
        <v>3.7667000000000002</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1330</v>
      </c>
      <c r="C1601" s="180">
        <v>101206</v>
      </c>
      <c r="D1601" s="183">
        <v>44377</v>
      </c>
      <c r="E1601" s="184">
        <v>3345.0646000000002</v>
      </c>
      <c r="F1601" s="184">
        <v>3.0293000000000001</v>
      </c>
      <c r="G1601" s="184">
        <v>3.0508999999999999</v>
      </c>
      <c r="H1601" s="184">
        <v>3.0872000000000002</v>
      </c>
      <c r="I1601" s="184">
        <v>3.1151</v>
      </c>
      <c r="J1601" s="184">
        <v>3.1084000000000001</v>
      </c>
      <c r="K1601" s="184">
        <v>3.1109</v>
      </c>
      <c r="L1601" s="184">
        <v>3.0488</v>
      </c>
      <c r="M1601" s="184">
        <v>3.0005999999999999</v>
      </c>
      <c r="N1601" s="184">
        <v>3.0150999999999999</v>
      </c>
      <c r="O1601" s="184">
        <v>4.5309999999999997</v>
      </c>
      <c r="P1601" s="184">
        <v>5.0930999999999997</v>
      </c>
      <c r="Q1601" s="184">
        <v>6.6414999999999997</v>
      </c>
      <c r="R1601" s="184">
        <v>3.694</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1331</v>
      </c>
      <c r="C1602" s="180">
        <v>146963</v>
      </c>
      <c r="D1602" s="183">
        <v>44377</v>
      </c>
      <c r="E1602" s="184">
        <v>1102.9604999999999</v>
      </c>
      <c r="F1602" s="184">
        <v>3.0811999999999999</v>
      </c>
      <c r="G1602" s="184">
        <v>3.0916000000000001</v>
      </c>
      <c r="H1602" s="184">
        <v>3.1211000000000002</v>
      </c>
      <c r="I1602" s="184">
        <v>3.1347999999999998</v>
      </c>
      <c r="J1602" s="184">
        <v>3.1225999999999998</v>
      </c>
      <c r="K1602" s="184">
        <v>3.1427999999999998</v>
      </c>
      <c r="L1602" s="184">
        <v>3.0897000000000001</v>
      </c>
      <c r="M1602" s="184">
        <v>3.0491000000000001</v>
      </c>
      <c r="N1602" s="184">
        <v>3.0598000000000001</v>
      </c>
      <c r="O1602" s="184"/>
      <c r="P1602" s="184"/>
      <c r="Q1602" s="184">
        <v>4.3875999999999999</v>
      </c>
      <c r="R1602" s="184">
        <v>3.8210000000000002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1332</v>
      </c>
      <c r="C1603" s="180">
        <v>146959</v>
      </c>
      <c r="D1603" s="183">
        <v>44377</v>
      </c>
      <c r="E1603" s="184">
        <v>1100.3208</v>
      </c>
      <c r="F1603" s="184">
        <v>2.9691000000000001</v>
      </c>
      <c r="G1603" s="184">
        <v>2.9784999999999999</v>
      </c>
      <c r="H1603" s="184">
        <v>3.0076000000000001</v>
      </c>
      <c r="I1603" s="184">
        <v>3.0215000000000001</v>
      </c>
      <c r="J1603" s="184">
        <v>3.0091000000000001</v>
      </c>
      <c r="K1603" s="184">
        <v>3.0160999999999998</v>
      </c>
      <c r="L1603" s="184">
        <v>2.9744000000000002</v>
      </c>
      <c r="M1603" s="184">
        <v>2.9376000000000002</v>
      </c>
      <c r="N1603" s="184">
        <v>2.9498000000000002</v>
      </c>
      <c r="O1603" s="184"/>
      <c r="P1603" s="184"/>
      <c r="Q1603" s="184">
        <v>4.2779999999999996</v>
      </c>
      <c r="R1603" s="184">
        <v>3.7111999999999998</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1333</v>
      </c>
      <c r="C1604" s="180">
        <v>146980</v>
      </c>
      <c r="D1604" s="183">
        <v>44377</v>
      </c>
      <c r="E1604" s="184">
        <v>1094.5165</v>
      </c>
      <c r="F1604" s="184">
        <v>3.1215999999999999</v>
      </c>
      <c r="G1604" s="184">
        <v>3.1433</v>
      </c>
      <c r="H1604" s="184">
        <v>3.169</v>
      </c>
      <c r="I1604" s="184">
        <v>3.1890999999999998</v>
      </c>
      <c r="J1604" s="184">
        <v>3.1818</v>
      </c>
      <c r="K1604" s="184">
        <v>3.1720999999999999</v>
      </c>
      <c r="L1604" s="184">
        <v>3.1518000000000002</v>
      </c>
      <c r="M1604" s="184">
        <v>3.1105999999999998</v>
      </c>
      <c r="N1604" s="184">
        <v>3.1248999999999998</v>
      </c>
      <c r="O1604" s="184"/>
      <c r="P1604" s="184"/>
      <c r="Q1604" s="184">
        <v>4.0560999999999998</v>
      </c>
      <c r="R1604" s="184">
        <v>3.8010000000000002</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1334</v>
      </c>
      <c r="C1605" s="180">
        <v>146977</v>
      </c>
      <c r="D1605" s="183">
        <v>44377</v>
      </c>
      <c r="E1605" s="184">
        <v>1091.8894</v>
      </c>
      <c r="F1605" s="184">
        <v>3.0255000000000001</v>
      </c>
      <c r="G1605" s="184">
        <v>3.0438999999999998</v>
      </c>
      <c r="H1605" s="184">
        <v>3.0691000000000002</v>
      </c>
      <c r="I1605" s="184">
        <v>3.0893000000000002</v>
      </c>
      <c r="J1605" s="184">
        <v>3.0817000000000001</v>
      </c>
      <c r="K1605" s="184">
        <v>3.0714000000000001</v>
      </c>
      <c r="L1605" s="184">
        <v>3.0291000000000001</v>
      </c>
      <c r="M1605" s="184">
        <v>2.9941</v>
      </c>
      <c r="N1605" s="184">
        <v>3.0108999999999999</v>
      </c>
      <c r="O1605" s="184"/>
      <c r="P1605" s="184"/>
      <c r="Q1605" s="184">
        <v>3.9458000000000002</v>
      </c>
      <c r="R1605" s="184">
        <v>3.6905000000000001</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1335</v>
      </c>
      <c r="C1606" s="180">
        <v>147003</v>
      </c>
      <c r="D1606" s="183">
        <v>44377</v>
      </c>
      <c r="E1606" s="184">
        <v>1092.2737</v>
      </c>
      <c r="F1606" s="184">
        <v>3.0746000000000002</v>
      </c>
      <c r="G1606" s="184">
        <v>3.1006999999999998</v>
      </c>
      <c r="H1606" s="184">
        <v>3.1526000000000001</v>
      </c>
      <c r="I1606" s="184">
        <v>3.1749000000000001</v>
      </c>
      <c r="J1606" s="184">
        <v>3.1383000000000001</v>
      </c>
      <c r="K1606" s="184">
        <v>3.1539000000000001</v>
      </c>
      <c r="L1606" s="184">
        <v>3.1065999999999998</v>
      </c>
      <c r="M1606" s="184">
        <v>3.0666000000000002</v>
      </c>
      <c r="N1606" s="184">
        <v>3.0857999999999999</v>
      </c>
      <c r="O1606" s="184"/>
      <c r="P1606" s="184"/>
      <c r="Q1606" s="184">
        <v>3.9698000000000002</v>
      </c>
      <c r="R1606" s="184">
        <v>3.7181000000000002</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1336</v>
      </c>
      <c r="C1607" s="180">
        <v>146997</v>
      </c>
      <c r="D1607" s="183">
        <v>44377</v>
      </c>
      <c r="E1607" s="184">
        <v>1089.8477</v>
      </c>
      <c r="F1607" s="184">
        <v>2.9943</v>
      </c>
      <c r="G1607" s="184">
        <v>3.0215999999999998</v>
      </c>
      <c r="H1607" s="184">
        <v>3.0720000000000001</v>
      </c>
      <c r="I1607" s="184">
        <v>3.0941999999999998</v>
      </c>
      <c r="J1607" s="184">
        <v>3.0562999999999998</v>
      </c>
      <c r="K1607" s="184">
        <v>3.0589</v>
      </c>
      <c r="L1607" s="184">
        <v>3.0133999999999999</v>
      </c>
      <c r="M1607" s="184">
        <v>2.9699</v>
      </c>
      <c r="N1607" s="184">
        <v>2.9870000000000001</v>
      </c>
      <c r="O1607" s="184"/>
      <c r="P1607" s="184"/>
      <c r="Q1607" s="184">
        <v>3.8677999999999999</v>
      </c>
      <c r="R1607" s="184">
        <v>3.6166</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1337</v>
      </c>
      <c r="C1608" s="180">
        <v>120785</v>
      </c>
      <c r="D1608" s="183">
        <v>44377</v>
      </c>
      <c r="E1608" s="184">
        <v>2839.8915000000002</v>
      </c>
      <c r="F1608" s="184">
        <v>3.1375999999999999</v>
      </c>
      <c r="G1608" s="184">
        <v>3.1415999999999999</v>
      </c>
      <c r="H1608" s="184">
        <v>3.1558000000000002</v>
      </c>
      <c r="I1608" s="184">
        <v>3.1785999999999999</v>
      </c>
      <c r="J1608" s="184">
        <v>3.1755</v>
      </c>
      <c r="K1608" s="184">
        <v>3.1659999999999999</v>
      </c>
      <c r="L1608" s="184">
        <v>3.1211000000000002</v>
      </c>
      <c r="M1608" s="184">
        <v>3.0827</v>
      </c>
      <c r="N1608" s="184">
        <v>3.1034000000000002</v>
      </c>
      <c r="O1608" s="184">
        <v>4.6412000000000004</v>
      </c>
      <c r="P1608" s="184">
        <v>5.4709000000000003</v>
      </c>
      <c r="Q1608" s="184">
        <v>6.6273999999999997</v>
      </c>
      <c r="R1608" s="184">
        <v>3.8025000000000002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1338</v>
      </c>
      <c r="C1609" s="180">
        <v>100814</v>
      </c>
      <c r="D1609" s="183">
        <v>44377</v>
      </c>
      <c r="E1609" s="184">
        <v>2815.3144000000002</v>
      </c>
      <c r="F1609" s="184">
        <v>3.0781000000000001</v>
      </c>
      <c r="G1609" s="184">
        <v>3.0815999999999999</v>
      </c>
      <c r="H1609" s="184">
        <v>3.0958000000000001</v>
      </c>
      <c r="I1609" s="184">
        <v>3.1185</v>
      </c>
      <c r="J1609" s="184">
        <v>3.1153</v>
      </c>
      <c r="K1609" s="184">
        <v>3.1057000000000001</v>
      </c>
      <c r="L1609" s="184">
        <v>3.0602</v>
      </c>
      <c r="M1609" s="184">
        <v>3.0217999999999998</v>
      </c>
      <c r="N1609" s="184">
        <v>3.0440999999999998</v>
      </c>
      <c r="O1609" s="184">
        <v>4.5720000000000001</v>
      </c>
      <c r="P1609" s="184">
        <v>5.3590999999999998</v>
      </c>
      <c r="Q1609" s="184">
        <v>6.0682</v>
      </c>
      <c r="R1609" s="184">
        <v>3.7286999999999999</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1339</v>
      </c>
      <c r="C1610" s="180">
        <v>147593</v>
      </c>
      <c r="D1610" s="183">
        <v>44377</v>
      </c>
      <c r="E1610" s="184">
        <v>1067.4350999999999</v>
      </c>
      <c r="F1610" s="184">
        <v>2.8418000000000001</v>
      </c>
      <c r="G1610" s="184">
        <v>2.8546999999999998</v>
      </c>
      <c r="H1610" s="184">
        <v>2.8597000000000001</v>
      </c>
      <c r="I1610" s="184">
        <v>2.9146000000000001</v>
      </c>
      <c r="J1610" s="184">
        <v>3.3685</v>
      </c>
      <c r="K1610" s="184">
        <v>3.1522000000000001</v>
      </c>
      <c r="L1610" s="184">
        <v>3.0647000000000002</v>
      </c>
      <c r="M1610" s="184">
        <v>3.0042</v>
      </c>
      <c r="N1610" s="184">
        <v>3.0085999999999999</v>
      </c>
      <c r="O1610" s="184"/>
      <c r="P1610" s="184"/>
      <c r="Q1610" s="184">
        <v>3.581</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0" t="s">
        <v>1280</v>
      </c>
      <c r="B1611" s="180" t="s">
        <v>1340</v>
      </c>
      <c r="C1611" s="180">
        <v>147590</v>
      </c>
      <c r="D1611" s="183">
        <v>44377</v>
      </c>
      <c r="E1611" s="184">
        <v>1066.2227</v>
      </c>
      <c r="F1611" s="184">
        <v>2.6978</v>
      </c>
      <c r="G1611" s="184">
        <v>2.7608999999999999</v>
      </c>
      <c r="H1611" s="184">
        <v>2.7822</v>
      </c>
      <c r="I1611" s="184">
        <v>2.8246000000000002</v>
      </c>
      <c r="J1611" s="184">
        <v>3.2877000000000001</v>
      </c>
      <c r="K1611" s="184">
        <v>3.08</v>
      </c>
      <c r="L1611" s="184">
        <v>2.9952000000000001</v>
      </c>
      <c r="M1611" s="184">
        <v>2.9378000000000002</v>
      </c>
      <c r="N1611" s="184">
        <v>2.9432999999999998</v>
      </c>
      <c r="O1611" s="184"/>
      <c r="P1611" s="184"/>
      <c r="Q1611" s="184">
        <v>3.5175999999999998</v>
      </c>
      <c r="R1611" s="184"/>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27</v>
      </c>
      <c r="B1612" s="180"/>
      <c r="C1612" s="180"/>
      <c r="D1612" s="180"/>
      <c r="E1612" s="180"/>
      <c r="F1612" s="186">
        <v>3.0683433333333325</v>
      </c>
      <c r="G1612" s="186">
        <v>3.0784033333333336</v>
      </c>
      <c r="H1612" s="186">
        <v>3.1013066666666664</v>
      </c>
      <c r="I1612" s="186">
        <v>3.131343333333334</v>
      </c>
      <c r="J1612" s="186">
        <v>3.1351583333333335</v>
      </c>
      <c r="K1612" s="186">
        <v>3.1283866666666662</v>
      </c>
      <c r="L1612" s="186">
        <v>3.0793583333333334</v>
      </c>
      <c r="M1612" s="186">
        <v>3.0415550000000002</v>
      </c>
      <c r="N1612" s="186">
        <v>3.0574849999999989</v>
      </c>
      <c r="O1612" s="186">
        <v>4.5180249999999997</v>
      </c>
      <c r="P1612" s="186">
        <v>5.1667624999999999</v>
      </c>
      <c r="Q1612" s="186">
        <v>4.1972116666666643</v>
      </c>
      <c r="R1612" s="186">
        <v>3.7310805555555557</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85" t="s">
        <v>408</v>
      </c>
      <c r="B1613" s="180"/>
      <c r="C1613" s="180"/>
      <c r="D1613" s="180"/>
      <c r="E1613" s="180"/>
      <c r="F1613" s="186">
        <v>3.0764500000000004</v>
      </c>
      <c r="G1613" s="186">
        <v>3.0863499999999999</v>
      </c>
      <c r="H1613" s="186">
        <v>3.1043500000000002</v>
      </c>
      <c r="I1613" s="186">
        <v>3.1346499999999997</v>
      </c>
      <c r="J1613" s="186">
        <v>3.1311499999999999</v>
      </c>
      <c r="K1613" s="186">
        <v>3.1331499999999997</v>
      </c>
      <c r="L1613" s="186">
        <v>3.0921000000000003</v>
      </c>
      <c r="M1613" s="186">
        <v>3.0541999999999998</v>
      </c>
      <c r="N1613" s="186">
        <v>3.0659000000000001</v>
      </c>
      <c r="O1613" s="186">
        <v>4.5754999999999999</v>
      </c>
      <c r="P1613" s="186">
        <v>5.1697500000000005</v>
      </c>
      <c r="Q1613" s="186">
        <v>3.9321000000000002</v>
      </c>
      <c r="R1613" s="186">
        <v>3.7456</v>
      </c>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29"/>
      <c r="B1614" s="129"/>
      <c r="C1614" s="129"/>
      <c r="D1614" s="129"/>
      <c r="E1614" s="129"/>
      <c r="F1614" s="129"/>
      <c r="G1614" s="129"/>
      <c r="H1614" s="129"/>
      <c r="I1614" s="129"/>
      <c r="J1614" s="129"/>
      <c r="K1614" s="129"/>
      <c r="L1614" s="129"/>
      <c r="M1614" s="129"/>
      <c r="N1614" s="129"/>
      <c r="O1614" s="129"/>
      <c r="P1614" s="129"/>
      <c r="Q1614" s="129"/>
      <c r="R1614" s="129"/>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2" t="s">
        <v>1341</v>
      </c>
      <c r="B1615" s="182"/>
      <c r="C1615" s="182"/>
      <c r="D1615" s="182"/>
      <c r="E1615" s="182"/>
      <c r="F1615" s="182"/>
      <c r="G1615" s="182"/>
      <c r="H1615" s="182"/>
      <c r="I1615" s="182"/>
      <c r="J1615" s="182"/>
      <c r="K1615" s="182"/>
      <c r="L1615" s="182"/>
      <c r="M1615" s="182"/>
      <c r="N1615" s="182"/>
      <c r="O1615" s="182"/>
      <c r="P1615" s="182"/>
      <c r="Q1615" s="182"/>
      <c r="R1615" s="182"/>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1343</v>
      </c>
      <c r="C1616" s="180">
        <v>100058</v>
      </c>
      <c r="D1616" s="183">
        <v>44377</v>
      </c>
      <c r="E1616" s="184">
        <v>64.272300000000001</v>
      </c>
      <c r="F1616" s="184">
        <v>-9.8219999999999992</v>
      </c>
      <c r="G1616" s="184">
        <v>-9.1204000000000001</v>
      </c>
      <c r="H1616" s="184">
        <v>-7.5178000000000003</v>
      </c>
      <c r="I1616" s="184">
        <v>-5.1090999999999998</v>
      </c>
      <c r="J1616" s="184">
        <v>3.2881</v>
      </c>
      <c r="K1616" s="184">
        <v>7.8869999999999996</v>
      </c>
      <c r="L1616" s="184">
        <v>2.0173999999999999</v>
      </c>
      <c r="M1616" s="184">
        <v>4.8681000000000001</v>
      </c>
      <c r="N1616" s="184">
        <v>3.9983</v>
      </c>
      <c r="O1616" s="184">
        <v>10.1282</v>
      </c>
      <c r="P1616" s="184">
        <v>8.9677000000000007</v>
      </c>
      <c r="Q1616" s="184">
        <v>8.9375</v>
      </c>
      <c r="R1616" s="184">
        <v>8.4740000000000002</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1946</v>
      </c>
      <c r="C1617" s="180">
        <v>119605</v>
      </c>
      <c r="D1617" s="183">
        <v>44377</v>
      </c>
      <c r="E1617" s="184">
        <v>67.287800000000004</v>
      </c>
      <c r="F1617" s="184">
        <v>-9.1649999999999991</v>
      </c>
      <c r="G1617" s="184">
        <v>-8.4632000000000005</v>
      </c>
      <c r="H1617" s="184">
        <v>-6.8722000000000003</v>
      </c>
      <c r="I1617" s="184">
        <v>-4.4598000000000004</v>
      </c>
      <c r="J1617" s="184">
        <v>3.9392999999999998</v>
      </c>
      <c r="K1617" s="184">
        <v>8.6046999999999993</v>
      </c>
      <c r="L1617" s="184">
        <v>2.6890999999999998</v>
      </c>
      <c r="M1617" s="184">
        <v>5.5357000000000003</v>
      </c>
      <c r="N1617" s="184">
        <v>4.6576000000000004</v>
      </c>
      <c r="O1617" s="184">
        <v>10.801</v>
      </c>
      <c r="P1617" s="184">
        <v>9.5943000000000005</v>
      </c>
      <c r="Q1617" s="184">
        <v>9.8989999999999991</v>
      </c>
      <c r="R1617" s="184">
        <v>9.1425000000000001</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1344</v>
      </c>
      <c r="C1618" s="180"/>
      <c r="D1618" s="183">
        <v>44377</v>
      </c>
      <c r="E1618" s="184">
        <v>67.287800000000004</v>
      </c>
      <c r="F1618" s="184">
        <v>-9.1649999999999991</v>
      </c>
      <c r="G1618" s="184">
        <v>-8.4632000000000005</v>
      </c>
      <c r="H1618" s="184">
        <v>-6.8722000000000003</v>
      </c>
      <c r="I1618" s="184">
        <v>-4.4598000000000004</v>
      </c>
      <c r="J1618" s="184">
        <v>3.9392999999999998</v>
      </c>
      <c r="K1618" s="184">
        <v>8.6046999999999993</v>
      </c>
      <c r="L1618" s="184">
        <v>2.6890999999999998</v>
      </c>
      <c r="M1618" s="184">
        <v>5.5357000000000003</v>
      </c>
      <c r="N1618" s="184">
        <v>4.6576000000000004</v>
      </c>
      <c r="O1618" s="184">
        <v>10.801</v>
      </c>
      <c r="P1618" s="184">
        <v>9.5943000000000005</v>
      </c>
      <c r="Q1618" s="184">
        <v>9.8989999999999991</v>
      </c>
      <c r="R1618" s="184">
        <v>9.1425000000000001</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1345</v>
      </c>
      <c r="C1619" s="180">
        <v>120447</v>
      </c>
      <c r="D1619" s="183">
        <v>44377</v>
      </c>
      <c r="E1619" s="184">
        <v>20.878900000000002</v>
      </c>
      <c r="F1619" s="184">
        <v>10.492100000000001</v>
      </c>
      <c r="G1619" s="184">
        <v>4.6181000000000001</v>
      </c>
      <c r="H1619" s="184">
        <v>2.4236</v>
      </c>
      <c r="I1619" s="184">
        <v>0.99929999999999997</v>
      </c>
      <c r="J1619" s="184">
        <v>-0.64590000000000003</v>
      </c>
      <c r="K1619" s="184">
        <v>4.9462999999999999</v>
      </c>
      <c r="L1619" s="184">
        <v>1.7049000000000001</v>
      </c>
      <c r="M1619" s="184">
        <v>5.4954000000000001</v>
      </c>
      <c r="N1619" s="184">
        <v>5.5491999999999999</v>
      </c>
      <c r="O1619" s="184">
        <v>11.0459</v>
      </c>
      <c r="P1619" s="184">
        <v>8.5571000000000002</v>
      </c>
      <c r="Q1619" s="184">
        <v>8.2003000000000004</v>
      </c>
      <c r="R1619" s="184">
        <v>9.8752999999999993</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1346</v>
      </c>
      <c r="C1620" s="180">
        <v>116471</v>
      </c>
      <c r="D1620" s="183">
        <v>44377</v>
      </c>
      <c r="E1620" s="184">
        <v>19.988099999999999</v>
      </c>
      <c r="F1620" s="184">
        <v>9.8635000000000002</v>
      </c>
      <c r="G1620" s="184">
        <v>3.9830000000000001</v>
      </c>
      <c r="H1620" s="184">
        <v>1.8267</v>
      </c>
      <c r="I1620" s="184">
        <v>0.39140000000000003</v>
      </c>
      <c r="J1620" s="184">
        <v>-1.2492000000000001</v>
      </c>
      <c r="K1620" s="184">
        <v>4.3361999999999998</v>
      </c>
      <c r="L1620" s="184">
        <v>1.0975999999999999</v>
      </c>
      <c r="M1620" s="184">
        <v>4.8693999999999997</v>
      </c>
      <c r="N1620" s="184">
        <v>4.9409000000000001</v>
      </c>
      <c r="O1620" s="184">
        <v>10.488099999999999</v>
      </c>
      <c r="P1620" s="184">
        <v>8.0035000000000007</v>
      </c>
      <c r="Q1620" s="184">
        <v>7.6113</v>
      </c>
      <c r="R1620" s="184">
        <v>9.3115000000000006</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1347</v>
      </c>
      <c r="C1621" s="180">
        <v>101187</v>
      </c>
      <c r="D1621" s="183">
        <v>44377</v>
      </c>
      <c r="E1621" s="184">
        <v>33.4405</v>
      </c>
      <c r="F1621" s="184">
        <v>-19.9634</v>
      </c>
      <c r="G1621" s="184">
        <v>-2.5314000000000001</v>
      </c>
      <c r="H1621" s="184">
        <v>-6.3384999999999998</v>
      </c>
      <c r="I1621" s="184">
        <v>-6.3075999999999999</v>
      </c>
      <c r="J1621" s="184">
        <v>-2.9523999999999999</v>
      </c>
      <c r="K1621" s="184">
        <v>5.3518999999999997</v>
      </c>
      <c r="L1621" s="184">
        <v>-0.53769999999999996</v>
      </c>
      <c r="M1621" s="184">
        <v>3.1859000000000002</v>
      </c>
      <c r="N1621" s="184">
        <v>2.5844999999999998</v>
      </c>
      <c r="O1621" s="184">
        <v>8.3656000000000006</v>
      </c>
      <c r="P1621" s="184">
        <v>6.9015000000000004</v>
      </c>
      <c r="Q1621" s="184">
        <v>6.4579000000000004</v>
      </c>
      <c r="R1621" s="184">
        <v>6.2767999999999997</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1348</v>
      </c>
      <c r="C1622" s="180">
        <v>119341</v>
      </c>
      <c r="D1622" s="183">
        <v>44377</v>
      </c>
      <c r="E1622" s="184">
        <v>35.973700000000001</v>
      </c>
      <c r="F1622" s="184">
        <v>-19.267800000000001</v>
      </c>
      <c r="G1622" s="184">
        <v>-1.7853000000000001</v>
      </c>
      <c r="H1622" s="184">
        <v>-5.6033999999999997</v>
      </c>
      <c r="I1622" s="184">
        <v>-5.5758000000000001</v>
      </c>
      <c r="J1622" s="184">
        <v>-2.2153999999999998</v>
      </c>
      <c r="K1622" s="184">
        <v>6.1212</v>
      </c>
      <c r="L1622" s="184">
        <v>0.2311</v>
      </c>
      <c r="M1622" s="184">
        <v>3.9794999999999998</v>
      </c>
      <c r="N1622" s="184">
        <v>3.3807</v>
      </c>
      <c r="O1622" s="184">
        <v>9.2097999999999995</v>
      </c>
      <c r="P1622" s="184">
        <v>7.7572000000000001</v>
      </c>
      <c r="Q1622" s="184">
        <v>8.4817</v>
      </c>
      <c r="R1622" s="184">
        <v>7.1104000000000003</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2027</v>
      </c>
      <c r="C1623" s="180">
        <v>118299</v>
      </c>
      <c r="D1623" s="183">
        <v>44377</v>
      </c>
      <c r="E1623" s="184">
        <v>63.267800000000001</v>
      </c>
      <c r="F1623" s="184">
        <v>-5.3644999999999996</v>
      </c>
      <c r="G1623" s="184">
        <v>0.56540000000000001</v>
      </c>
      <c r="H1623" s="184">
        <v>0.37090000000000001</v>
      </c>
      <c r="I1623" s="184">
        <v>-0.1978</v>
      </c>
      <c r="J1623" s="184">
        <v>0.56850000000000001</v>
      </c>
      <c r="K1623" s="184">
        <v>4.2534000000000001</v>
      </c>
      <c r="L1623" s="184">
        <v>1.0508999999999999</v>
      </c>
      <c r="M1623" s="184">
        <v>4.0993000000000004</v>
      </c>
      <c r="N1623" s="184">
        <v>3.5072999999999999</v>
      </c>
      <c r="O1623" s="184">
        <v>9.0572999999999997</v>
      </c>
      <c r="P1623" s="184">
        <v>8.5730000000000004</v>
      </c>
      <c r="Q1623" s="184">
        <v>8.9827999999999992</v>
      </c>
      <c r="R1623" s="184">
        <v>7.4733999999999998</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2028</v>
      </c>
      <c r="C1624" s="180">
        <v>100597</v>
      </c>
      <c r="D1624" s="183">
        <v>44377</v>
      </c>
      <c r="E1624" s="184">
        <v>60.420499999999997</v>
      </c>
      <c r="F1624" s="184">
        <v>-6.1608000000000001</v>
      </c>
      <c r="G1624" s="184">
        <v>-0.1933</v>
      </c>
      <c r="H1624" s="184">
        <v>-0.37969999999999998</v>
      </c>
      <c r="I1624" s="184">
        <v>-0.94899999999999995</v>
      </c>
      <c r="J1624" s="184">
        <v>-0.18490000000000001</v>
      </c>
      <c r="K1624" s="184">
        <v>3.5356999999999998</v>
      </c>
      <c r="L1624" s="184">
        <v>0.29820000000000002</v>
      </c>
      <c r="M1624" s="184">
        <v>3.3113999999999999</v>
      </c>
      <c r="N1624" s="184">
        <v>2.7322000000000002</v>
      </c>
      <c r="O1624" s="184">
        <v>8.3194999999999997</v>
      </c>
      <c r="P1624" s="184">
        <v>7.8711000000000002</v>
      </c>
      <c r="Q1624" s="184">
        <v>8.7187000000000001</v>
      </c>
      <c r="R1624" s="184">
        <v>6.7282999999999999</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1349</v>
      </c>
      <c r="C1625" s="180">
        <v>119099</v>
      </c>
      <c r="D1625" s="183">
        <v>44377</v>
      </c>
      <c r="E1625" s="184">
        <v>77.540700000000001</v>
      </c>
      <c r="F1625" s="184">
        <v>-5.7888999999999999</v>
      </c>
      <c r="G1625" s="184">
        <v>1.7326999999999999</v>
      </c>
      <c r="H1625" s="184">
        <v>-2.6280000000000001</v>
      </c>
      <c r="I1625" s="184">
        <v>-1.7271000000000001</v>
      </c>
      <c r="J1625" s="184">
        <v>0.14119999999999999</v>
      </c>
      <c r="K1625" s="184">
        <v>6.5861000000000001</v>
      </c>
      <c r="L1625" s="184">
        <v>2.0196999999999998</v>
      </c>
      <c r="M1625" s="184">
        <v>5.0907</v>
      </c>
      <c r="N1625" s="184">
        <v>4.7023999999999999</v>
      </c>
      <c r="O1625" s="184">
        <v>11.4682</v>
      </c>
      <c r="P1625" s="184">
        <v>9.6392000000000007</v>
      </c>
      <c r="Q1625" s="184">
        <v>8.9616000000000007</v>
      </c>
      <c r="R1625" s="184">
        <v>10.0015</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1350</v>
      </c>
      <c r="C1626" s="180">
        <v>100084</v>
      </c>
      <c r="D1626" s="183">
        <v>44377</v>
      </c>
      <c r="E1626" s="184">
        <v>74.434299999999993</v>
      </c>
      <c r="F1626" s="184">
        <v>-6.2755999999999998</v>
      </c>
      <c r="G1626" s="184">
        <v>1.2359</v>
      </c>
      <c r="H1626" s="184">
        <v>-3.1225000000000001</v>
      </c>
      <c r="I1626" s="184">
        <v>-2.2258</v>
      </c>
      <c r="J1626" s="184">
        <v>-0.36249999999999999</v>
      </c>
      <c r="K1626" s="184">
        <v>6.0575999999999999</v>
      </c>
      <c r="L1626" s="184">
        <v>1.4883</v>
      </c>
      <c r="M1626" s="184">
        <v>4.5486000000000004</v>
      </c>
      <c r="N1626" s="184">
        <v>4.1641000000000004</v>
      </c>
      <c r="O1626" s="184">
        <v>10.7857</v>
      </c>
      <c r="P1626" s="184">
        <v>8.9398999999999997</v>
      </c>
      <c r="Q1626" s="184">
        <v>9.6616999999999997</v>
      </c>
      <c r="R1626" s="184">
        <v>9.4030000000000005</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1351</v>
      </c>
      <c r="C1627" s="180">
        <v>140298</v>
      </c>
      <c r="D1627" s="183">
        <v>44377</v>
      </c>
      <c r="E1627" s="184">
        <v>20.029199999999999</v>
      </c>
      <c r="F1627" s="184">
        <v>1.4579</v>
      </c>
      <c r="G1627" s="184">
        <v>0.29160000000000003</v>
      </c>
      <c r="H1627" s="184">
        <v>-1.4835</v>
      </c>
      <c r="I1627" s="184">
        <v>-0.7157</v>
      </c>
      <c r="J1627" s="184">
        <v>-2.4464999999999999</v>
      </c>
      <c r="K1627" s="184">
        <v>9.0874000000000006</v>
      </c>
      <c r="L1627" s="184">
        <v>4.0346000000000002</v>
      </c>
      <c r="M1627" s="184">
        <v>7.5598000000000001</v>
      </c>
      <c r="N1627" s="184">
        <v>7.0678999999999998</v>
      </c>
      <c r="O1627" s="184">
        <v>11.118399999999999</v>
      </c>
      <c r="P1627" s="184">
        <v>9.1496999999999993</v>
      </c>
      <c r="Q1627" s="184">
        <v>9.8680000000000003</v>
      </c>
      <c r="R1627" s="184">
        <v>9.5357000000000003</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1352</v>
      </c>
      <c r="C1628" s="180">
        <v>140297</v>
      </c>
      <c r="D1628" s="183">
        <v>44377</v>
      </c>
      <c r="E1628" s="184">
        <v>19.332999999999998</v>
      </c>
      <c r="F1628" s="184">
        <v>0.56640000000000001</v>
      </c>
      <c r="G1628" s="184">
        <v>-0.4531</v>
      </c>
      <c r="H1628" s="184">
        <v>-2.2376</v>
      </c>
      <c r="I1628" s="184">
        <v>-1.4691000000000001</v>
      </c>
      <c r="J1628" s="184">
        <v>-3.1945999999999999</v>
      </c>
      <c r="K1628" s="184">
        <v>8.3155999999999999</v>
      </c>
      <c r="L1628" s="184">
        <v>3.3325</v>
      </c>
      <c r="M1628" s="184">
        <v>6.9062999999999999</v>
      </c>
      <c r="N1628" s="184">
        <v>6.4410999999999996</v>
      </c>
      <c r="O1628" s="184">
        <v>10.5677</v>
      </c>
      <c r="P1628" s="184">
        <v>8.6079000000000008</v>
      </c>
      <c r="Q1628" s="184">
        <v>9.3427000000000007</v>
      </c>
      <c r="R1628" s="184">
        <v>8.9718999999999998</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1353</v>
      </c>
      <c r="C1629" s="180">
        <v>100493</v>
      </c>
      <c r="D1629" s="183">
        <v>44377</v>
      </c>
      <c r="E1629" s="184">
        <v>47.575699999999998</v>
      </c>
      <c r="F1629" s="184">
        <v>-19.706399999999999</v>
      </c>
      <c r="G1629" s="184">
        <v>2.1640999999999999</v>
      </c>
      <c r="H1629" s="184">
        <v>5.4800000000000001E-2</v>
      </c>
      <c r="I1629" s="184">
        <v>-2.2995999999999999</v>
      </c>
      <c r="J1629" s="184">
        <v>-2.1069</v>
      </c>
      <c r="K1629" s="184">
        <v>5.4432</v>
      </c>
      <c r="L1629" s="184">
        <v>0.1198</v>
      </c>
      <c r="M1629" s="184">
        <v>2.2875000000000001</v>
      </c>
      <c r="N1629" s="184">
        <v>1.5834999999999999</v>
      </c>
      <c r="O1629" s="184">
        <v>7.7994000000000003</v>
      </c>
      <c r="P1629" s="184">
        <v>5.7979000000000003</v>
      </c>
      <c r="Q1629" s="184">
        <v>8.2939000000000007</v>
      </c>
      <c r="R1629" s="184">
        <v>5.2065999999999999</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1354</v>
      </c>
      <c r="C1630" s="180">
        <v>118498</v>
      </c>
      <c r="D1630" s="183">
        <v>44377</v>
      </c>
      <c r="E1630" s="184">
        <v>51.124699999999997</v>
      </c>
      <c r="F1630" s="184">
        <v>-19.194900000000001</v>
      </c>
      <c r="G1630" s="184">
        <v>2.5996999999999999</v>
      </c>
      <c r="H1630" s="184">
        <v>0.47939999999999999</v>
      </c>
      <c r="I1630" s="184">
        <v>-1.8753</v>
      </c>
      <c r="J1630" s="184">
        <v>-1.6828000000000001</v>
      </c>
      <c r="K1630" s="184">
        <v>5.8700999999999999</v>
      </c>
      <c r="L1630" s="184">
        <v>0.54359999999999997</v>
      </c>
      <c r="M1630" s="184">
        <v>2.7305000000000001</v>
      </c>
      <c r="N1630" s="184">
        <v>2.0331000000000001</v>
      </c>
      <c r="O1630" s="184">
        <v>8.4504999999999999</v>
      </c>
      <c r="P1630" s="184">
        <v>6.5899000000000001</v>
      </c>
      <c r="Q1630" s="184">
        <v>7.8841000000000001</v>
      </c>
      <c r="R1630" s="184">
        <v>5.7035999999999998</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1355</v>
      </c>
      <c r="C1631" s="180">
        <v>101083</v>
      </c>
      <c r="D1631" s="183">
        <v>44377</v>
      </c>
      <c r="E1631" s="184">
        <v>43.822099999999999</v>
      </c>
      <c r="F1631" s="184">
        <v>-12.4894</v>
      </c>
      <c r="G1631" s="184">
        <v>3.1663999999999999</v>
      </c>
      <c r="H1631" s="184">
        <v>-1.2728999999999999</v>
      </c>
      <c r="I1631" s="184">
        <v>-2.0628000000000002</v>
      </c>
      <c r="J1631" s="184">
        <v>-1.6809000000000001</v>
      </c>
      <c r="K1631" s="184">
        <v>4.8152999999999997</v>
      </c>
      <c r="L1631" s="184">
        <v>-0.20710000000000001</v>
      </c>
      <c r="M1631" s="184">
        <v>3.4260999999999999</v>
      </c>
      <c r="N1631" s="184">
        <v>3.0954999999999999</v>
      </c>
      <c r="O1631" s="184">
        <v>8.0291999999999994</v>
      </c>
      <c r="P1631" s="184">
        <v>6.9871999999999996</v>
      </c>
      <c r="Q1631" s="184">
        <v>7.6894</v>
      </c>
      <c r="R1631" s="184">
        <v>6.9908999999999999</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1356</v>
      </c>
      <c r="C1632" s="180">
        <v>119116</v>
      </c>
      <c r="D1632" s="183">
        <v>44377</v>
      </c>
      <c r="E1632" s="184">
        <v>45.336100000000002</v>
      </c>
      <c r="F1632" s="184">
        <v>-12.0725</v>
      </c>
      <c r="G1632" s="184">
        <v>3.6246999999999998</v>
      </c>
      <c r="H1632" s="184">
        <v>-0.82799999999999996</v>
      </c>
      <c r="I1632" s="184">
        <v>-1.6207</v>
      </c>
      <c r="J1632" s="184">
        <v>-1.2331000000000001</v>
      </c>
      <c r="K1632" s="184">
        <v>5.2446999999999999</v>
      </c>
      <c r="L1632" s="184">
        <v>0.2361</v>
      </c>
      <c r="M1632" s="184">
        <v>3.8938999999999999</v>
      </c>
      <c r="N1632" s="184">
        <v>3.56</v>
      </c>
      <c r="O1632" s="184">
        <v>8.4635999999999996</v>
      </c>
      <c r="P1632" s="184">
        <v>7.4219999999999997</v>
      </c>
      <c r="Q1632" s="184">
        <v>8.3986000000000001</v>
      </c>
      <c r="R1632" s="184">
        <v>7.4485999999999999</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1357</v>
      </c>
      <c r="C1633" s="180">
        <v>100369</v>
      </c>
      <c r="D1633" s="183">
        <v>44377</v>
      </c>
      <c r="E1633" s="184">
        <v>78.638800000000003</v>
      </c>
      <c r="F1633" s="184">
        <v>-3.1095000000000002</v>
      </c>
      <c r="G1633" s="184">
        <v>-8.5024999999999995</v>
      </c>
      <c r="H1633" s="184">
        <v>-9.5175000000000001</v>
      </c>
      <c r="I1633" s="184">
        <v>-5.1287000000000003</v>
      </c>
      <c r="J1633" s="184">
        <v>-9.9900000000000003E-2</v>
      </c>
      <c r="K1633" s="184">
        <v>4.9547999999999996</v>
      </c>
      <c r="L1633" s="184">
        <v>2.044</v>
      </c>
      <c r="M1633" s="184">
        <v>4.9531000000000001</v>
      </c>
      <c r="N1633" s="184">
        <v>4.1307</v>
      </c>
      <c r="O1633" s="184">
        <v>9.7377000000000002</v>
      </c>
      <c r="P1633" s="184">
        <v>8.6806999999999999</v>
      </c>
      <c r="Q1633" s="184">
        <v>9.8841999999999999</v>
      </c>
      <c r="R1633" s="184">
        <v>9.0992999999999995</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1358</v>
      </c>
      <c r="C1634" s="180">
        <v>120590</v>
      </c>
      <c r="D1634" s="183">
        <v>44377</v>
      </c>
      <c r="E1634" s="184">
        <v>82.889899999999997</v>
      </c>
      <c r="F1634" s="184">
        <v>-2.4658000000000002</v>
      </c>
      <c r="G1634" s="184">
        <v>-7.8912000000000004</v>
      </c>
      <c r="H1634" s="184">
        <v>-8.9110999999999994</v>
      </c>
      <c r="I1634" s="184">
        <v>-4.5183</v>
      </c>
      <c r="J1634" s="184">
        <v>0.51129999999999998</v>
      </c>
      <c r="K1634" s="184">
        <v>5.5728999999999997</v>
      </c>
      <c r="L1634" s="184">
        <v>2.6612</v>
      </c>
      <c r="M1634" s="184">
        <v>5.5871000000000004</v>
      </c>
      <c r="N1634" s="184">
        <v>4.7678000000000003</v>
      </c>
      <c r="O1634" s="184">
        <v>10.3147</v>
      </c>
      <c r="P1634" s="184">
        <v>9.2713000000000001</v>
      </c>
      <c r="Q1634" s="184">
        <v>9.2837999999999994</v>
      </c>
      <c r="R1634" s="184">
        <v>9.6768999999999998</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1359</v>
      </c>
      <c r="C1635" s="180">
        <v>118030</v>
      </c>
      <c r="D1635" s="183">
        <v>44377</v>
      </c>
      <c r="E1635" s="184">
        <v>17.257400000000001</v>
      </c>
      <c r="F1635" s="184">
        <v>-44.783700000000003</v>
      </c>
      <c r="G1635" s="184">
        <v>-2.1143999999999998</v>
      </c>
      <c r="H1635" s="184">
        <v>-9.3798999999999992</v>
      </c>
      <c r="I1635" s="184">
        <v>-0.18129999999999999</v>
      </c>
      <c r="J1635" s="184">
        <v>-3.5903</v>
      </c>
      <c r="K1635" s="184">
        <v>5.7987000000000002</v>
      </c>
      <c r="L1635" s="184">
        <v>1.4467000000000001</v>
      </c>
      <c r="M1635" s="184">
        <v>3.6589</v>
      </c>
      <c r="N1635" s="184">
        <v>2.4159999999999999</v>
      </c>
      <c r="O1635" s="184">
        <v>7.5849000000000002</v>
      </c>
      <c r="P1635" s="184">
        <v>5.6637000000000004</v>
      </c>
      <c r="Q1635" s="184">
        <v>6.6069000000000004</v>
      </c>
      <c r="R1635" s="184">
        <v>5.3917999999999999</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1360</v>
      </c>
      <c r="C1636" s="180">
        <v>118341</v>
      </c>
      <c r="D1636" s="183">
        <v>44377</v>
      </c>
      <c r="E1636" s="184">
        <v>18.281600000000001</v>
      </c>
      <c r="F1636" s="184">
        <v>-44.070300000000003</v>
      </c>
      <c r="G1636" s="184">
        <v>-1.3573999999999999</v>
      </c>
      <c r="H1636" s="184">
        <v>-8.5995000000000008</v>
      </c>
      <c r="I1636" s="184">
        <v>0.58479999999999999</v>
      </c>
      <c r="J1636" s="184">
        <v>-2.8241999999999998</v>
      </c>
      <c r="K1636" s="184">
        <v>6.5810000000000004</v>
      </c>
      <c r="L1636" s="184">
        <v>2.2250000000000001</v>
      </c>
      <c r="M1636" s="184">
        <v>4.4532999999999996</v>
      </c>
      <c r="N1636" s="184">
        <v>3.2305000000000001</v>
      </c>
      <c r="O1636" s="184">
        <v>8.4335000000000004</v>
      </c>
      <c r="P1636" s="184">
        <v>6.6158999999999999</v>
      </c>
      <c r="Q1636" s="184">
        <v>7.2807000000000004</v>
      </c>
      <c r="R1636" s="184">
        <v>6.2728999999999999</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1361</v>
      </c>
      <c r="C1637" s="180">
        <v>118464</v>
      </c>
      <c r="D1637" s="183">
        <v>44377</v>
      </c>
      <c r="E1637" s="184">
        <v>29.4391</v>
      </c>
      <c r="F1637" s="184">
        <v>-15.615399999999999</v>
      </c>
      <c r="G1637" s="184">
        <v>0.42159999999999997</v>
      </c>
      <c r="H1637" s="184">
        <v>-1.2573000000000001</v>
      </c>
      <c r="I1637" s="184">
        <v>0.84160000000000001</v>
      </c>
      <c r="J1637" s="184">
        <v>-0.14649999999999999</v>
      </c>
      <c r="K1637" s="184">
        <v>7.1394000000000002</v>
      </c>
      <c r="L1637" s="184">
        <v>0.54300000000000004</v>
      </c>
      <c r="M1637" s="184">
        <v>4.7343999999999999</v>
      </c>
      <c r="N1637" s="184">
        <v>4.1041999999999996</v>
      </c>
      <c r="O1637" s="184">
        <v>11.977</v>
      </c>
      <c r="P1637" s="184">
        <v>9.9321000000000002</v>
      </c>
      <c r="Q1637" s="184">
        <v>9.9558</v>
      </c>
      <c r="R1637" s="184">
        <v>10.0002</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1362</v>
      </c>
      <c r="C1638" s="180">
        <v>111525</v>
      </c>
      <c r="D1638" s="183">
        <v>44377</v>
      </c>
      <c r="E1638" s="184">
        <v>27.9207</v>
      </c>
      <c r="F1638" s="184">
        <v>-16.202999999999999</v>
      </c>
      <c r="G1638" s="184">
        <v>-0.183</v>
      </c>
      <c r="H1638" s="184">
        <v>-1.8669</v>
      </c>
      <c r="I1638" s="184">
        <v>0.22409999999999999</v>
      </c>
      <c r="J1638" s="184">
        <v>-0.7601</v>
      </c>
      <c r="K1638" s="184">
        <v>6.5092999999999996</v>
      </c>
      <c r="L1638" s="184">
        <v>-8.1900000000000001E-2</v>
      </c>
      <c r="M1638" s="184">
        <v>4.0907</v>
      </c>
      <c r="N1638" s="184">
        <v>3.4579</v>
      </c>
      <c r="O1638" s="184">
        <v>11.313700000000001</v>
      </c>
      <c r="P1638" s="184">
        <v>9.2933000000000003</v>
      </c>
      <c r="Q1638" s="184">
        <v>8.5111000000000008</v>
      </c>
      <c r="R1638" s="184">
        <v>9.3382000000000005</v>
      </c>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1947</v>
      </c>
      <c r="C1639" s="180">
        <v>148789</v>
      </c>
      <c r="D1639" s="183">
        <v>44377</v>
      </c>
      <c r="E1639" s="184">
        <v>10.187799999999999</v>
      </c>
      <c r="F1639" s="184">
        <v>-15.3992</v>
      </c>
      <c r="G1639" s="184">
        <v>6.6699000000000002</v>
      </c>
      <c r="H1639" s="184">
        <v>2.7652999999999999</v>
      </c>
      <c r="I1639" s="184">
        <v>-1.1766000000000001</v>
      </c>
      <c r="J1639" s="184">
        <v>-0.69440000000000002</v>
      </c>
      <c r="K1639" s="184">
        <v>6.5191999999999997</v>
      </c>
      <c r="L1639" s="184"/>
      <c r="M1639" s="184"/>
      <c r="N1639" s="184"/>
      <c r="O1639" s="184"/>
      <c r="P1639" s="184"/>
      <c r="Q1639" s="184">
        <v>6.9238999999999997</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1948</v>
      </c>
      <c r="C1640" s="180">
        <v>148786</v>
      </c>
      <c r="D1640" s="183">
        <v>44377</v>
      </c>
      <c r="E1640" s="184">
        <v>10.181100000000001</v>
      </c>
      <c r="F1640" s="184">
        <v>-15.4093</v>
      </c>
      <c r="G1640" s="184">
        <v>6.4588000000000001</v>
      </c>
      <c r="H1640" s="184">
        <v>2.5108000000000001</v>
      </c>
      <c r="I1640" s="184">
        <v>-1.4332</v>
      </c>
      <c r="J1640" s="184">
        <v>-0.94430000000000003</v>
      </c>
      <c r="K1640" s="184">
        <v>6.2740999999999998</v>
      </c>
      <c r="L1640" s="184"/>
      <c r="M1640" s="184"/>
      <c r="N1640" s="184"/>
      <c r="O1640" s="184"/>
      <c r="P1640" s="184"/>
      <c r="Q1640" s="184">
        <v>6.6768999999999998</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1949</v>
      </c>
      <c r="C1641" s="180">
        <v>148792</v>
      </c>
      <c r="D1641" s="183">
        <v>44377</v>
      </c>
      <c r="E1641" s="184">
        <v>10.19</v>
      </c>
      <c r="F1641" s="184">
        <v>2.1493000000000002</v>
      </c>
      <c r="G1641" s="184">
        <v>11.120900000000001</v>
      </c>
      <c r="H1641" s="184">
        <v>3.2256999999999998</v>
      </c>
      <c r="I1641" s="184">
        <v>-0.84399999999999997</v>
      </c>
      <c r="J1641" s="184">
        <v>-0.88929999999999998</v>
      </c>
      <c r="K1641" s="184">
        <v>7.0979000000000001</v>
      </c>
      <c r="L1641" s="184"/>
      <c r="M1641" s="184"/>
      <c r="N1641" s="184"/>
      <c r="O1641" s="184"/>
      <c r="P1641" s="184"/>
      <c r="Q1641" s="184">
        <v>7.0050999999999997</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1950</v>
      </c>
      <c r="C1642" s="180">
        <v>148790</v>
      </c>
      <c r="D1642" s="183">
        <v>44377</v>
      </c>
      <c r="E1642" s="184">
        <v>10.183</v>
      </c>
      <c r="F1642" s="184">
        <v>2.1507999999999998</v>
      </c>
      <c r="G1642" s="184">
        <v>10.9129</v>
      </c>
      <c r="H1642" s="184">
        <v>2.9716</v>
      </c>
      <c r="I1642" s="184">
        <v>-1.0749</v>
      </c>
      <c r="J1642" s="184">
        <v>-1.1393</v>
      </c>
      <c r="K1642" s="184">
        <v>6.8445999999999998</v>
      </c>
      <c r="L1642" s="184"/>
      <c r="M1642" s="184"/>
      <c r="N1642" s="184"/>
      <c r="O1642" s="184"/>
      <c r="P1642" s="184"/>
      <c r="Q1642" s="184">
        <v>6.7469999999999999</v>
      </c>
      <c r="R1642" s="184"/>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1363</v>
      </c>
      <c r="C1643" s="180">
        <v>107477</v>
      </c>
      <c r="D1643" s="183">
        <v>44377</v>
      </c>
      <c r="E1643" s="184">
        <v>2248.5792999999999</v>
      </c>
      <c r="F1643" s="184">
        <v>-13.3009</v>
      </c>
      <c r="G1643" s="184">
        <v>-5.7518000000000002</v>
      </c>
      <c r="H1643" s="184">
        <v>-11.9329</v>
      </c>
      <c r="I1643" s="184">
        <v>-5.3891</v>
      </c>
      <c r="J1643" s="184">
        <v>-3.419</v>
      </c>
      <c r="K1643" s="184">
        <v>2.0129999999999999</v>
      </c>
      <c r="L1643" s="184">
        <v>-1.2548999999999999</v>
      </c>
      <c r="M1643" s="184">
        <v>1.8897999999999999</v>
      </c>
      <c r="N1643" s="184">
        <v>1.0956999999999999</v>
      </c>
      <c r="O1643" s="184">
        <v>7.8498000000000001</v>
      </c>
      <c r="P1643" s="184">
        <v>7.0496999999999996</v>
      </c>
      <c r="Q1643" s="184">
        <v>6.2348999999999997</v>
      </c>
      <c r="R1643" s="184">
        <v>5.2100999999999997</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1364</v>
      </c>
      <c r="C1644" s="180">
        <v>120520</v>
      </c>
      <c r="D1644" s="183">
        <v>44377</v>
      </c>
      <c r="E1644" s="184">
        <v>2412.1388999999999</v>
      </c>
      <c r="F1644" s="184">
        <v>-12.530900000000001</v>
      </c>
      <c r="G1644" s="184">
        <v>-4.9821999999999997</v>
      </c>
      <c r="H1644" s="184">
        <v>-11.1645</v>
      </c>
      <c r="I1644" s="184">
        <v>-4.6207000000000003</v>
      </c>
      <c r="J1644" s="184">
        <v>-2.6511</v>
      </c>
      <c r="K1644" s="184">
        <v>2.7877000000000001</v>
      </c>
      <c r="L1644" s="184">
        <v>-0.48730000000000001</v>
      </c>
      <c r="M1644" s="184">
        <v>2.6739000000000002</v>
      </c>
      <c r="N1644" s="184">
        <v>1.8773</v>
      </c>
      <c r="O1644" s="184">
        <v>8.6972000000000005</v>
      </c>
      <c r="P1644" s="184">
        <v>7.8769</v>
      </c>
      <c r="Q1644" s="184">
        <v>8.0920000000000005</v>
      </c>
      <c r="R1644" s="184">
        <v>6.0548999999999999</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1951</v>
      </c>
      <c r="C1645" s="180">
        <v>119759</v>
      </c>
      <c r="D1645" s="183">
        <v>44377</v>
      </c>
      <c r="E1645" s="184">
        <v>83.29</v>
      </c>
      <c r="F1645" s="184">
        <v>-0.17530000000000001</v>
      </c>
      <c r="G1645" s="184">
        <v>-6.9173999999999998</v>
      </c>
      <c r="H1645" s="184">
        <v>-5.8844000000000003</v>
      </c>
      <c r="I1645" s="184">
        <v>-2.6798000000000002</v>
      </c>
      <c r="J1645" s="184">
        <v>-0.1474</v>
      </c>
      <c r="K1645" s="184">
        <v>5.8019999999999996</v>
      </c>
      <c r="L1645" s="184">
        <v>0.86429999999999996</v>
      </c>
      <c r="M1645" s="184">
        <v>5.5898000000000003</v>
      </c>
      <c r="N1645" s="184">
        <v>4.7694999999999999</v>
      </c>
      <c r="O1645" s="184">
        <v>10.8216</v>
      </c>
      <c r="P1645" s="184">
        <v>9.0968999999999998</v>
      </c>
      <c r="Q1645" s="184">
        <v>9.0416000000000007</v>
      </c>
      <c r="R1645" s="184">
        <v>9.2645999999999997</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1365</v>
      </c>
      <c r="C1646" s="180">
        <v>119757</v>
      </c>
      <c r="D1646" s="183">
        <v>44377</v>
      </c>
      <c r="E1646" s="184">
        <v>85.301599999999993</v>
      </c>
      <c r="F1646" s="184">
        <v>-0.17119999999999999</v>
      </c>
      <c r="G1646" s="184">
        <v>-6.9253</v>
      </c>
      <c r="H1646" s="184">
        <v>-5.8860999999999999</v>
      </c>
      <c r="I1646" s="184">
        <v>-2.6806999999999999</v>
      </c>
      <c r="J1646" s="184">
        <v>-0.14779999999999999</v>
      </c>
      <c r="K1646" s="184">
        <v>5.8015999999999996</v>
      </c>
      <c r="L1646" s="184">
        <v>0.86539999999999995</v>
      </c>
      <c r="M1646" s="184">
        <v>5.5910000000000002</v>
      </c>
      <c r="N1646" s="184">
        <v>4.7705000000000002</v>
      </c>
      <c r="O1646" s="184">
        <v>10.8218</v>
      </c>
      <c r="P1646" s="184">
        <v>9.1010000000000009</v>
      </c>
      <c r="Q1646" s="184">
        <v>9.0808</v>
      </c>
      <c r="R1646" s="184">
        <v>9.2650000000000006</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1366</v>
      </c>
      <c r="C1647" s="180">
        <v>100265</v>
      </c>
      <c r="D1647" s="183">
        <v>44377</v>
      </c>
      <c r="E1647" s="184">
        <v>76.514399999999995</v>
      </c>
      <c r="F1647" s="184">
        <v>-1.1924999999999999</v>
      </c>
      <c r="G1647" s="184">
        <v>-7.9101999999999997</v>
      </c>
      <c r="H1647" s="184">
        <v>-6.8738999999999999</v>
      </c>
      <c r="I1647" s="184">
        <v>-3.6680000000000001</v>
      </c>
      <c r="J1647" s="184">
        <v>-1.1365000000000001</v>
      </c>
      <c r="K1647" s="184">
        <v>4.7896000000000001</v>
      </c>
      <c r="L1647" s="184">
        <v>-0.14330000000000001</v>
      </c>
      <c r="M1647" s="184">
        <v>4.5340999999999996</v>
      </c>
      <c r="N1647" s="184">
        <v>3.7098</v>
      </c>
      <c r="O1647" s="184">
        <v>9.6940000000000008</v>
      </c>
      <c r="P1647" s="184">
        <v>7.9991000000000003</v>
      </c>
      <c r="Q1647" s="184">
        <v>9.4577000000000009</v>
      </c>
      <c r="R1647" s="184">
        <v>8.1565999999999992</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1367</v>
      </c>
      <c r="C1648" s="180">
        <v>119425</v>
      </c>
      <c r="D1648" s="183">
        <v>44377</v>
      </c>
      <c r="E1648" s="184">
        <v>58.9206</v>
      </c>
      <c r="F1648" s="184">
        <v>-16.408799999999999</v>
      </c>
      <c r="G1648" s="184">
        <v>4.2521000000000004</v>
      </c>
      <c r="H1648" s="184">
        <v>-1.7162999999999999</v>
      </c>
      <c r="I1648" s="184">
        <v>-1.5388999999999999</v>
      </c>
      <c r="J1648" s="184">
        <v>-2.3957000000000002</v>
      </c>
      <c r="K1648" s="184">
        <v>5.0814000000000004</v>
      </c>
      <c r="L1648" s="184">
        <v>-0.73929999999999996</v>
      </c>
      <c r="M1648" s="184">
        <v>3.8275000000000001</v>
      </c>
      <c r="N1648" s="184">
        <v>3.7690999999999999</v>
      </c>
      <c r="O1648" s="184">
        <v>9.4589999999999996</v>
      </c>
      <c r="P1648" s="184">
        <v>8.4936000000000007</v>
      </c>
      <c r="Q1648" s="184">
        <v>9.8026999999999997</v>
      </c>
      <c r="R1648" s="184">
        <v>7.9080000000000004</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1368</v>
      </c>
      <c r="C1649" s="180">
        <v>112429</v>
      </c>
      <c r="D1649" s="183">
        <v>44377</v>
      </c>
      <c r="E1649" s="184">
        <v>53.930999999999997</v>
      </c>
      <c r="F1649" s="184">
        <v>-17.588100000000001</v>
      </c>
      <c r="G1649" s="184">
        <v>3.0468000000000002</v>
      </c>
      <c r="H1649" s="184">
        <v>-2.9182000000000001</v>
      </c>
      <c r="I1649" s="184">
        <v>-2.7381000000000002</v>
      </c>
      <c r="J1649" s="184">
        <v>-3.5897000000000001</v>
      </c>
      <c r="K1649" s="184">
        <v>3.8685999999999998</v>
      </c>
      <c r="L1649" s="184">
        <v>-1.9426000000000001</v>
      </c>
      <c r="M1649" s="184">
        <v>2.6145</v>
      </c>
      <c r="N1649" s="184">
        <v>2.5569000000000002</v>
      </c>
      <c r="O1649" s="184">
        <v>8.1248000000000005</v>
      </c>
      <c r="P1649" s="184">
        <v>7.077</v>
      </c>
      <c r="Q1649" s="184">
        <v>8.2454000000000001</v>
      </c>
      <c r="R1649" s="184">
        <v>6.6130000000000004</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1369</v>
      </c>
      <c r="C1650" s="180">
        <v>120282</v>
      </c>
      <c r="D1650" s="183">
        <v>44377</v>
      </c>
      <c r="E1650" s="184">
        <v>51.930100000000003</v>
      </c>
      <c r="F1650" s="184">
        <v>-14.754300000000001</v>
      </c>
      <c r="G1650" s="184">
        <v>-2.0939000000000001</v>
      </c>
      <c r="H1650" s="184">
        <v>-2.6394000000000002</v>
      </c>
      <c r="I1650" s="184">
        <v>-2.7183000000000002</v>
      </c>
      <c r="J1650" s="184">
        <v>-0.67689999999999995</v>
      </c>
      <c r="K1650" s="184">
        <v>5.2491000000000003</v>
      </c>
      <c r="L1650" s="184">
        <v>2.0217999999999998</v>
      </c>
      <c r="M1650" s="184">
        <v>4.9048999999999996</v>
      </c>
      <c r="N1650" s="184">
        <v>4.2587000000000002</v>
      </c>
      <c r="O1650" s="184">
        <v>10.6092</v>
      </c>
      <c r="P1650" s="184">
        <v>8.8382000000000005</v>
      </c>
      <c r="Q1650" s="184">
        <v>8.4077000000000002</v>
      </c>
      <c r="R1650" s="184">
        <v>8.7132000000000005</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1370</v>
      </c>
      <c r="C1651" s="180">
        <v>100317</v>
      </c>
      <c r="D1651" s="183">
        <v>44377</v>
      </c>
      <c r="E1651" s="184">
        <v>48.515999999999998</v>
      </c>
      <c r="F1651" s="184">
        <v>-15.4162</v>
      </c>
      <c r="G1651" s="184">
        <v>-2.7976000000000001</v>
      </c>
      <c r="H1651" s="184">
        <v>-3.3618000000000001</v>
      </c>
      <c r="I1651" s="184">
        <v>-3.4346999999999999</v>
      </c>
      <c r="J1651" s="184">
        <v>-1.3935</v>
      </c>
      <c r="K1651" s="184">
        <v>4.5206999999999997</v>
      </c>
      <c r="L1651" s="184">
        <v>1.2976000000000001</v>
      </c>
      <c r="M1651" s="184">
        <v>4.1628999999999996</v>
      </c>
      <c r="N1651" s="184">
        <v>3.5125000000000002</v>
      </c>
      <c r="O1651" s="184">
        <v>9.7516999999999996</v>
      </c>
      <c r="P1651" s="184">
        <v>7.9264999999999999</v>
      </c>
      <c r="Q1651" s="184">
        <v>7.5854999999999997</v>
      </c>
      <c r="R1651" s="184">
        <v>7.9489000000000001</v>
      </c>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1952</v>
      </c>
      <c r="C1652" s="180"/>
      <c r="D1652" s="183"/>
      <c r="E1652" s="184"/>
      <c r="F1652" s="184"/>
      <c r="G1652" s="184"/>
      <c r="H1652" s="184"/>
      <c r="I1652" s="184"/>
      <c r="J1652" s="184"/>
      <c r="K1652" s="184"/>
      <c r="L1652" s="184"/>
      <c r="M1652" s="184"/>
      <c r="N1652" s="184"/>
      <c r="O1652" s="184"/>
      <c r="P1652" s="184"/>
      <c r="Q1652" s="184"/>
      <c r="R1652" s="184"/>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1371</v>
      </c>
      <c r="C1653" s="180">
        <v>109720</v>
      </c>
      <c r="D1653" s="183">
        <v>44377</v>
      </c>
      <c r="E1653" s="184">
        <v>30.321899999999999</v>
      </c>
      <c r="F1653" s="184">
        <v>-23.698499999999999</v>
      </c>
      <c r="G1653" s="184">
        <v>-2.2623000000000002</v>
      </c>
      <c r="H1653" s="184">
        <v>-4.3299000000000003</v>
      </c>
      <c r="I1653" s="184">
        <v>-4.4291</v>
      </c>
      <c r="J1653" s="184">
        <v>-3.1861999999999999</v>
      </c>
      <c r="K1653" s="184">
        <v>5.1143000000000001</v>
      </c>
      <c r="L1653" s="184">
        <v>-0.28399999999999997</v>
      </c>
      <c r="M1653" s="184">
        <v>3.0445000000000002</v>
      </c>
      <c r="N1653" s="184">
        <v>2.4533999999999998</v>
      </c>
      <c r="O1653" s="184">
        <v>10.0404</v>
      </c>
      <c r="P1653" s="184">
        <v>8.9809999999999999</v>
      </c>
      <c r="Q1653" s="184">
        <v>9.0066000000000006</v>
      </c>
      <c r="R1653" s="184">
        <v>7.8006000000000002</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1953</v>
      </c>
      <c r="C1654" s="180">
        <v>118672</v>
      </c>
      <c r="D1654" s="183">
        <v>44377</v>
      </c>
      <c r="E1654" s="184">
        <v>33.034300000000002</v>
      </c>
      <c r="F1654" s="184">
        <v>-22.747</v>
      </c>
      <c r="G1654" s="184">
        <v>-1.2815000000000001</v>
      </c>
      <c r="H1654" s="184">
        <v>-3.3599000000000001</v>
      </c>
      <c r="I1654" s="184">
        <v>-3.4601000000000002</v>
      </c>
      <c r="J1654" s="184">
        <v>-2.2187999999999999</v>
      </c>
      <c r="K1654" s="184">
        <v>6.0972</v>
      </c>
      <c r="L1654" s="184">
        <v>0.6865</v>
      </c>
      <c r="M1654" s="184">
        <v>4.0399000000000003</v>
      </c>
      <c r="N1654" s="184">
        <v>3.4517000000000002</v>
      </c>
      <c r="O1654" s="184">
        <v>11.0669</v>
      </c>
      <c r="P1654" s="184">
        <v>10.079000000000001</v>
      </c>
      <c r="Q1654" s="184">
        <v>10.279500000000001</v>
      </c>
      <c r="R1654" s="184">
        <v>8.8215000000000003</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1372</v>
      </c>
      <c r="C1655" s="180">
        <v>118673</v>
      </c>
      <c r="D1655" s="183">
        <v>44377</v>
      </c>
      <c r="E1655" s="184">
        <v>33.123600000000003</v>
      </c>
      <c r="F1655" s="184">
        <v>-22.685700000000001</v>
      </c>
      <c r="G1655" s="184">
        <v>-1.278</v>
      </c>
      <c r="H1655" s="184">
        <v>-3.3509000000000002</v>
      </c>
      <c r="I1655" s="184">
        <v>-3.4586000000000001</v>
      </c>
      <c r="J1655" s="184">
        <v>-2.2193999999999998</v>
      </c>
      <c r="K1655" s="184">
        <v>6.0978000000000003</v>
      </c>
      <c r="L1655" s="184">
        <v>0.68710000000000004</v>
      </c>
      <c r="M1655" s="184">
        <v>4.0407000000000002</v>
      </c>
      <c r="N1655" s="184">
        <v>3.4521000000000002</v>
      </c>
      <c r="O1655" s="184">
        <v>11.069100000000001</v>
      </c>
      <c r="P1655" s="184">
        <v>10.0778</v>
      </c>
      <c r="Q1655" s="184">
        <v>10.6427</v>
      </c>
      <c r="R1655" s="184">
        <v>8.8222000000000005</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1373</v>
      </c>
      <c r="C1656" s="180">
        <v>138470</v>
      </c>
      <c r="D1656" s="183">
        <v>44377</v>
      </c>
      <c r="E1656" s="184">
        <v>24.153500000000001</v>
      </c>
      <c r="F1656" s="184">
        <v>-14.9544</v>
      </c>
      <c r="G1656" s="184">
        <v>-2.1753999999999998</v>
      </c>
      <c r="H1656" s="184">
        <v>-6.8559999999999999</v>
      </c>
      <c r="I1656" s="184">
        <v>-3.9769000000000001</v>
      </c>
      <c r="J1656" s="184">
        <v>-1.6004</v>
      </c>
      <c r="K1656" s="184">
        <v>6.5061</v>
      </c>
      <c r="L1656" s="184">
        <v>1.9611000000000001</v>
      </c>
      <c r="M1656" s="184">
        <v>3.9569999999999999</v>
      </c>
      <c r="N1656" s="184">
        <v>3.6680000000000001</v>
      </c>
      <c r="O1656" s="184">
        <v>8.5570000000000004</v>
      </c>
      <c r="P1656" s="184">
        <v>7.5095000000000001</v>
      </c>
      <c r="Q1656" s="184">
        <v>7.2008999999999999</v>
      </c>
      <c r="R1656" s="184">
        <v>6.6143999999999998</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1374</v>
      </c>
      <c r="C1657" s="180">
        <v>138472</v>
      </c>
      <c r="D1657" s="183">
        <v>44377</v>
      </c>
      <c r="E1657" s="184">
        <v>25.080300000000001</v>
      </c>
      <c r="F1657" s="184">
        <v>-13.820399999999999</v>
      </c>
      <c r="G1657" s="184">
        <v>-1.0477000000000001</v>
      </c>
      <c r="H1657" s="184">
        <v>-5.7111000000000001</v>
      </c>
      <c r="I1657" s="184">
        <v>-2.8243999999999998</v>
      </c>
      <c r="J1657" s="184">
        <v>-0.44519999999999998</v>
      </c>
      <c r="K1657" s="184">
        <v>7.6820000000000004</v>
      </c>
      <c r="L1657" s="184">
        <v>3.1307</v>
      </c>
      <c r="M1657" s="184">
        <v>5.1923000000000004</v>
      </c>
      <c r="N1657" s="184">
        <v>4.9534000000000002</v>
      </c>
      <c r="O1657" s="184">
        <v>9.3839000000000006</v>
      </c>
      <c r="P1657" s="184">
        <v>8.1433999999999997</v>
      </c>
      <c r="Q1657" s="184">
        <v>8.3551000000000002</v>
      </c>
      <c r="R1657" s="184">
        <v>7.5110999999999999</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1375</v>
      </c>
      <c r="C1658" s="180">
        <v>119707</v>
      </c>
      <c r="D1658" s="183">
        <v>44377</v>
      </c>
      <c r="E1658" s="184">
        <v>52.925400000000003</v>
      </c>
      <c r="F1658" s="184">
        <v>-10.9621</v>
      </c>
      <c r="G1658" s="184">
        <v>1.2829999999999999</v>
      </c>
      <c r="H1658" s="184">
        <v>-0.2266</v>
      </c>
      <c r="I1658" s="184">
        <v>2.5789</v>
      </c>
      <c r="J1658" s="184">
        <v>1.5653999999999999</v>
      </c>
      <c r="K1658" s="184">
        <v>5.0853000000000002</v>
      </c>
      <c r="L1658" s="184">
        <v>2.4653</v>
      </c>
      <c r="M1658" s="184">
        <v>5.6725000000000003</v>
      </c>
      <c r="N1658" s="184">
        <v>4.5914999999999999</v>
      </c>
      <c r="O1658" s="184">
        <v>10.8131</v>
      </c>
      <c r="P1658" s="184">
        <v>9.6902000000000008</v>
      </c>
      <c r="Q1658" s="184">
        <v>10.237399999999999</v>
      </c>
      <c r="R1658" s="184">
        <v>9.2834000000000003</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1376</v>
      </c>
      <c r="C1659" s="180">
        <v>101001</v>
      </c>
      <c r="D1659" s="183">
        <v>44377</v>
      </c>
      <c r="E1659" s="184">
        <v>50.940800000000003</v>
      </c>
      <c r="F1659" s="184">
        <v>-11.532299999999999</v>
      </c>
      <c r="G1659" s="184">
        <v>0.80259999999999998</v>
      </c>
      <c r="H1659" s="184">
        <v>-0.70620000000000005</v>
      </c>
      <c r="I1659" s="184">
        <v>2.0949</v>
      </c>
      <c r="J1659" s="184">
        <v>1.0845</v>
      </c>
      <c r="K1659" s="184">
        <v>4.5994999999999999</v>
      </c>
      <c r="L1659" s="184">
        <v>1.9806999999999999</v>
      </c>
      <c r="M1659" s="184">
        <v>5.1654999999999998</v>
      </c>
      <c r="N1659" s="184">
        <v>4.0902000000000003</v>
      </c>
      <c r="O1659" s="184">
        <v>10.276300000000001</v>
      </c>
      <c r="P1659" s="184">
        <v>9.1220999999999997</v>
      </c>
      <c r="Q1659" s="184">
        <v>8.2524999999999995</v>
      </c>
      <c r="R1659" s="184">
        <v>8.7767999999999997</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1377</v>
      </c>
      <c r="C1660" s="180">
        <v>119953</v>
      </c>
      <c r="D1660" s="183">
        <v>44377</v>
      </c>
      <c r="E1660" s="184">
        <v>66.591800000000006</v>
      </c>
      <c r="F1660" s="184">
        <v>-17.695499999999999</v>
      </c>
      <c r="G1660" s="184">
        <v>-3.1886000000000001</v>
      </c>
      <c r="H1660" s="184">
        <v>-4.5376000000000003</v>
      </c>
      <c r="I1660" s="184">
        <v>-5.6060999999999996</v>
      </c>
      <c r="J1660" s="184">
        <v>-3.2755999999999998</v>
      </c>
      <c r="K1660" s="184">
        <v>3.6484000000000001</v>
      </c>
      <c r="L1660" s="184">
        <v>-0.90029999999999999</v>
      </c>
      <c r="M1660" s="184">
        <v>2.7334999999999998</v>
      </c>
      <c r="N1660" s="184">
        <v>2.4704999999999999</v>
      </c>
      <c r="O1660" s="184">
        <v>9.3003999999999998</v>
      </c>
      <c r="P1660" s="184">
        <v>7.8494999999999999</v>
      </c>
      <c r="Q1660" s="184">
        <v>8.7988</v>
      </c>
      <c r="R1660" s="184">
        <v>6.5275999999999996</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1378</v>
      </c>
      <c r="C1661" s="180">
        <v>101042</v>
      </c>
      <c r="D1661" s="183">
        <v>44377</v>
      </c>
      <c r="E1661" s="184">
        <v>61.809100000000001</v>
      </c>
      <c r="F1661" s="184">
        <v>-18.2972</v>
      </c>
      <c r="G1661" s="184">
        <v>-3.6594000000000002</v>
      </c>
      <c r="H1661" s="184">
        <v>-5.0061999999999998</v>
      </c>
      <c r="I1661" s="184">
        <v>-6.0892999999999997</v>
      </c>
      <c r="J1661" s="184">
        <v>-3.9087000000000001</v>
      </c>
      <c r="K1661" s="184">
        <v>2.8953000000000002</v>
      </c>
      <c r="L1661" s="184">
        <v>-1.7959000000000001</v>
      </c>
      <c r="M1661" s="184">
        <v>1.8545</v>
      </c>
      <c r="N1661" s="184">
        <v>1.6297999999999999</v>
      </c>
      <c r="O1661" s="184">
        <v>8.4146000000000001</v>
      </c>
      <c r="P1661" s="184">
        <v>6.8719000000000001</v>
      </c>
      <c r="Q1661" s="184">
        <v>8.6995000000000005</v>
      </c>
      <c r="R1661" s="184">
        <v>5.7332000000000001</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1379</v>
      </c>
      <c r="C1662" s="180">
        <v>120792</v>
      </c>
      <c r="D1662" s="183">
        <v>44377</v>
      </c>
      <c r="E1662" s="184">
        <v>50.777299999999997</v>
      </c>
      <c r="F1662" s="184">
        <v>-12.575100000000001</v>
      </c>
      <c r="G1662" s="184">
        <v>0.23</v>
      </c>
      <c r="H1662" s="184">
        <v>-3.1301000000000001</v>
      </c>
      <c r="I1662" s="184">
        <v>-0.10780000000000001</v>
      </c>
      <c r="J1662" s="184">
        <v>0.19170000000000001</v>
      </c>
      <c r="K1662" s="184">
        <v>4.3826999999999998</v>
      </c>
      <c r="L1662" s="184">
        <v>1.3194999999999999</v>
      </c>
      <c r="M1662" s="184">
        <v>3.8258999999999999</v>
      </c>
      <c r="N1662" s="184">
        <v>2.7185999999999999</v>
      </c>
      <c r="O1662" s="184">
        <v>9.4253</v>
      </c>
      <c r="P1662" s="184">
        <v>9.1254000000000008</v>
      </c>
      <c r="Q1662" s="184">
        <v>9.3069000000000006</v>
      </c>
      <c r="R1662" s="184">
        <v>7.7275999999999998</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0" t="s">
        <v>1342</v>
      </c>
      <c r="B1663" s="180" t="s">
        <v>1380</v>
      </c>
      <c r="C1663" s="180">
        <v>102510</v>
      </c>
      <c r="D1663" s="183">
        <v>44377</v>
      </c>
      <c r="E1663" s="184">
        <v>49.5745</v>
      </c>
      <c r="F1663" s="184">
        <v>-12.880100000000001</v>
      </c>
      <c r="G1663" s="184">
        <v>-4.4200000000000003E-2</v>
      </c>
      <c r="H1663" s="184">
        <v>-3.4161000000000001</v>
      </c>
      <c r="I1663" s="184">
        <v>-0.3891</v>
      </c>
      <c r="J1663" s="184">
        <v>-8.6999999999999994E-2</v>
      </c>
      <c r="K1663" s="184">
        <v>4.0952999999999999</v>
      </c>
      <c r="L1663" s="184">
        <v>1.0214000000000001</v>
      </c>
      <c r="M1663" s="184">
        <v>3.524</v>
      </c>
      <c r="N1663" s="184">
        <v>2.4163000000000001</v>
      </c>
      <c r="O1663" s="184">
        <v>9.1156000000000006</v>
      </c>
      <c r="P1663" s="184">
        <v>8.8241999999999994</v>
      </c>
      <c r="Q1663" s="184">
        <v>8.5780999999999992</v>
      </c>
      <c r="R1663" s="184">
        <v>7.4044999999999996</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27</v>
      </c>
      <c r="B1664" s="180"/>
      <c r="C1664" s="180"/>
      <c r="D1664" s="180"/>
      <c r="E1664" s="180"/>
      <c r="F1664" s="186">
        <v>-11.876572340425534</v>
      </c>
      <c r="G1664" s="186">
        <v>-0.72752553191489333</v>
      </c>
      <c r="H1664" s="186">
        <v>-3.4269744680851066</v>
      </c>
      <c r="I1664" s="186">
        <v>-2.2873765957446812</v>
      </c>
      <c r="J1664" s="186">
        <v>-1.0279361702127663</v>
      </c>
      <c r="K1664" s="186">
        <v>5.6270340425531922</v>
      </c>
      <c r="L1664" s="186">
        <v>0.98604418604651167</v>
      </c>
      <c r="M1664" s="186">
        <v>4.2706976744186038</v>
      </c>
      <c r="N1664" s="186">
        <v>3.6506627906976736</v>
      </c>
      <c r="O1664" s="186">
        <v>9.7105186046511616</v>
      </c>
      <c r="P1664" s="186">
        <v>8.3289139534883727</v>
      </c>
      <c r="Q1664" s="186">
        <v>8.541912765957445</v>
      </c>
      <c r="R1664" s="186">
        <v>7.9240232558139532</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85" t="s">
        <v>408</v>
      </c>
      <c r="B1665" s="180"/>
      <c r="C1665" s="180"/>
      <c r="D1665" s="180"/>
      <c r="E1665" s="180"/>
      <c r="F1665" s="186">
        <v>-12.575100000000001</v>
      </c>
      <c r="G1665" s="186">
        <v>-0.4531</v>
      </c>
      <c r="H1665" s="186">
        <v>-3.1301000000000001</v>
      </c>
      <c r="I1665" s="186">
        <v>-2.2258</v>
      </c>
      <c r="J1665" s="186">
        <v>-1.1365000000000001</v>
      </c>
      <c r="K1665" s="186">
        <v>5.5728999999999997</v>
      </c>
      <c r="L1665" s="186">
        <v>1.0214000000000001</v>
      </c>
      <c r="M1665" s="186">
        <v>4.0993000000000004</v>
      </c>
      <c r="N1665" s="186">
        <v>3.56</v>
      </c>
      <c r="O1665" s="186">
        <v>9.7377000000000002</v>
      </c>
      <c r="P1665" s="186">
        <v>8.5730000000000004</v>
      </c>
      <c r="Q1665" s="186">
        <v>8.5780999999999992</v>
      </c>
      <c r="R1665" s="186">
        <v>7.9489000000000001</v>
      </c>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29"/>
      <c r="B1666" s="129"/>
      <c r="C1666" s="129"/>
      <c r="D1666" s="129"/>
      <c r="E1666" s="129"/>
      <c r="F1666" s="129"/>
      <c r="G1666" s="129"/>
      <c r="H1666" s="129"/>
      <c r="I1666" s="129"/>
      <c r="J1666" s="129"/>
      <c r="K1666" s="129"/>
      <c r="L1666" s="129"/>
      <c r="M1666" s="129"/>
      <c r="N1666" s="129"/>
      <c r="O1666" s="129"/>
      <c r="P1666" s="129"/>
      <c r="Q1666" s="129"/>
      <c r="R1666" s="129"/>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2" t="s">
        <v>1381</v>
      </c>
      <c r="B1667" s="182"/>
      <c r="C1667" s="182"/>
      <c r="D1667" s="182"/>
      <c r="E1667" s="182"/>
      <c r="F1667" s="182"/>
      <c r="G1667" s="182"/>
      <c r="H1667" s="182"/>
      <c r="I1667" s="182"/>
      <c r="J1667" s="182"/>
      <c r="K1667" s="182"/>
      <c r="L1667" s="182"/>
      <c r="M1667" s="182"/>
      <c r="N1667" s="182"/>
      <c r="O1667" s="182"/>
      <c r="P1667" s="182"/>
      <c r="Q1667" s="182"/>
      <c r="R1667" s="182"/>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1383</v>
      </c>
      <c r="C1668" s="180">
        <v>101844</v>
      </c>
      <c r="D1668" s="183">
        <v>44377</v>
      </c>
      <c r="E1668" s="184">
        <v>37.0715</v>
      </c>
      <c r="F1668" s="184">
        <v>-5.2175000000000002</v>
      </c>
      <c r="G1668" s="184">
        <v>-2.5196999999999998</v>
      </c>
      <c r="H1668" s="184">
        <v>-1.87</v>
      </c>
      <c r="I1668" s="184">
        <v>-0.24610000000000001</v>
      </c>
      <c r="J1668" s="184">
        <v>1.9157999999999999</v>
      </c>
      <c r="K1668" s="184">
        <v>5.9923999999999999</v>
      </c>
      <c r="L1668" s="184">
        <v>3.2366999999999999</v>
      </c>
      <c r="M1668" s="184">
        <v>5.5209000000000001</v>
      </c>
      <c r="N1668" s="184">
        <v>7.4561000000000002</v>
      </c>
      <c r="O1668" s="184">
        <v>8.5622000000000007</v>
      </c>
      <c r="P1668" s="184">
        <v>7.8776999999999999</v>
      </c>
      <c r="Q1668" s="184">
        <v>7.4833999999999996</v>
      </c>
      <c r="R1668" s="184">
        <v>8.4252000000000002</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1384</v>
      </c>
      <c r="C1669" s="180">
        <v>119498</v>
      </c>
      <c r="D1669" s="183">
        <v>44377</v>
      </c>
      <c r="E1669" s="184">
        <v>39.047400000000003</v>
      </c>
      <c r="F1669" s="184">
        <v>-4.5797999999999996</v>
      </c>
      <c r="G1669" s="184">
        <v>-1.8129999999999999</v>
      </c>
      <c r="H1669" s="184">
        <v>-1.1615</v>
      </c>
      <c r="I1669" s="184">
        <v>0.4541</v>
      </c>
      <c r="J1669" s="184">
        <v>2.6177999999999999</v>
      </c>
      <c r="K1669" s="184">
        <v>6.5879000000000003</v>
      </c>
      <c r="L1669" s="184">
        <v>3.8986000000000001</v>
      </c>
      <c r="M1669" s="184">
        <v>6.2202999999999999</v>
      </c>
      <c r="N1669" s="184">
        <v>8.1897000000000002</v>
      </c>
      <c r="O1669" s="184">
        <v>9.3118999999999996</v>
      </c>
      <c r="P1669" s="184">
        <v>8.6160999999999994</v>
      </c>
      <c r="Q1669" s="184">
        <v>9.3949999999999996</v>
      </c>
      <c r="R1669" s="184">
        <v>9.1754999999999995</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1385</v>
      </c>
      <c r="C1670" s="180">
        <v>120510</v>
      </c>
      <c r="D1670" s="183">
        <v>44377</v>
      </c>
      <c r="E1670" s="184">
        <v>25.756799999999998</v>
      </c>
      <c r="F1670" s="184">
        <v>-0.85019999999999996</v>
      </c>
      <c r="G1670" s="184">
        <v>-1.1901999999999999</v>
      </c>
      <c r="H1670" s="184">
        <v>-0.42509999999999998</v>
      </c>
      <c r="I1670" s="184">
        <v>0.77959999999999996</v>
      </c>
      <c r="J1670" s="184">
        <v>2.1642000000000001</v>
      </c>
      <c r="K1670" s="184">
        <v>5.8632</v>
      </c>
      <c r="L1670" s="184">
        <v>3.5596999999999999</v>
      </c>
      <c r="M1670" s="184">
        <v>5.6002999999999998</v>
      </c>
      <c r="N1670" s="184">
        <v>5.9789000000000003</v>
      </c>
      <c r="O1670" s="184">
        <v>9.1602999999999994</v>
      </c>
      <c r="P1670" s="184">
        <v>8.4659999999999993</v>
      </c>
      <c r="Q1670" s="184">
        <v>8.8550000000000004</v>
      </c>
      <c r="R1670" s="184">
        <v>9.0608000000000004</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1386</v>
      </c>
      <c r="C1671" s="180">
        <v>112354</v>
      </c>
      <c r="D1671" s="183">
        <v>44377</v>
      </c>
      <c r="E1671" s="184">
        <v>24.185400000000001</v>
      </c>
      <c r="F1671" s="184">
        <v>-1.5091000000000001</v>
      </c>
      <c r="G1671" s="184">
        <v>-1.9011</v>
      </c>
      <c r="H1671" s="184">
        <v>-1.1209</v>
      </c>
      <c r="I1671" s="184">
        <v>8.6199999999999999E-2</v>
      </c>
      <c r="J1671" s="184">
        <v>1.47</v>
      </c>
      <c r="K1671" s="184">
        <v>5.1631</v>
      </c>
      <c r="L1671" s="184">
        <v>2.8647</v>
      </c>
      <c r="M1671" s="184">
        <v>4.8813000000000004</v>
      </c>
      <c r="N1671" s="184">
        <v>5.2458999999999998</v>
      </c>
      <c r="O1671" s="184">
        <v>8.4403000000000006</v>
      </c>
      <c r="P1671" s="184">
        <v>7.7362000000000002</v>
      </c>
      <c r="Q1671" s="184">
        <v>8.0229999999999997</v>
      </c>
      <c r="R1671" s="184">
        <v>8.3305000000000007</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1387</v>
      </c>
      <c r="C1672" s="180">
        <v>113036</v>
      </c>
      <c r="D1672" s="183">
        <v>44377</v>
      </c>
      <c r="E1672" s="184">
        <v>23.119299999999999</v>
      </c>
      <c r="F1672" s="184">
        <v>-3.3151000000000002</v>
      </c>
      <c r="G1672" s="184">
        <v>-4.5125000000000002</v>
      </c>
      <c r="H1672" s="184">
        <v>-2.9754</v>
      </c>
      <c r="I1672" s="184">
        <v>-0.75529999999999997</v>
      </c>
      <c r="J1672" s="184">
        <v>0.67500000000000004</v>
      </c>
      <c r="K1672" s="184">
        <v>4.6951000000000001</v>
      </c>
      <c r="L1672" s="184">
        <v>3.5318000000000001</v>
      </c>
      <c r="M1672" s="184">
        <v>4.4215999999999998</v>
      </c>
      <c r="N1672" s="184">
        <v>5.1824000000000003</v>
      </c>
      <c r="O1672" s="184">
        <v>7.3775000000000004</v>
      </c>
      <c r="P1672" s="184">
        <v>7.5481999999999996</v>
      </c>
      <c r="Q1672" s="184">
        <v>7.9104999999999999</v>
      </c>
      <c r="R1672" s="184">
        <v>6.8186999999999998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1388</v>
      </c>
      <c r="C1673" s="180">
        <v>119400</v>
      </c>
      <c r="D1673" s="183">
        <v>44377</v>
      </c>
      <c r="E1673" s="184">
        <v>24.4221</v>
      </c>
      <c r="F1673" s="184">
        <v>-2.5406</v>
      </c>
      <c r="G1673" s="184">
        <v>-3.7942</v>
      </c>
      <c r="H1673" s="184">
        <v>-2.2622</v>
      </c>
      <c r="I1673" s="184">
        <v>-4.2700000000000002E-2</v>
      </c>
      <c r="J1673" s="184">
        <v>1.3967000000000001</v>
      </c>
      <c r="K1673" s="184">
        <v>5.4776999999999996</v>
      </c>
      <c r="L1673" s="184">
        <v>4.3175999999999997</v>
      </c>
      <c r="M1673" s="184">
        <v>5.2172000000000001</v>
      </c>
      <c r="N1673" s="184">
        <v>5.984</v>
      </c>
      <c r="O1673" s="184">
        <v>8.1341999999999999</v>
      </c>
      <c r="P1673" s="184">
        <v>8.3131000000000004</v>
      </c>
      <c r="Q1673" s="184">
        <v>8.7332000000000001</v>
      </c>
      <c r="R1673" s="184">
        <v>7.5953999999999997</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1389</v>
      </c>
      <c r="C1674" s="180">
        <v>117953</v>
      </c>
      <c r="D1674" s="183">
        <v>44377</v>
      </c>
      <c r="E1674" s="184">
        <v>24.7972</v>
      </c>
      <c r="F1674" s="184">
        <v>-20.448499999999999</v>
      </c>
      <c r="G1674" s="184">
        <v>0.52990000000000004</v>
      </c>
      <c r="H1674" s="184">
        <v>-3.0891999999999999</v>
      </c>
      <c r="I1674" s="184">
        <v>-1.7336</v>
      </c>
      <c r="J1674" s="184">
        <v>-0.39679999999999999</v>
      </c>
      <c r="K1674" s="184">
        <v>4.6651999999999996</v>
      </c>
      <c r="L1674" s="184">
        <v>2.6417999999999999</v>
      </c>
      <c r="M1674" s="184">
        <v>5.0852000000000004</v>
      </c>
      <c r="N1674" s="184">
        <v>5.3281999999999998</v>
      </c>
      <c r="O1674" s="184">
        <v>7.3992000000000004</v>
      </c>
      <c r="P1674" s="184">
        <v>7.1764000000000001</v>
      </c>
      <c r="Q1674" s="184">
        <v>5.5525000000000002</v>
      </c>
      <c r="R1674" s="184">
        <v>8.2385999999999999</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1390</v>
      </c>
      <c r="C1675" s="180">
        <v>120131</v>
      </c>
      <c r="D1675" s="183">
        <v>44377</v>
      </c>
      <c r="E1675" s="184">
        <v>26.127800000000001</v>
      </c>
      <c r="F1675" s="184">
        <v>-19.8263</v>
      </c>
      <c r="G1675" s="184">
        <v>1.2016</v>
      </c>
      <c r="H1675" s="184">
        <v>-2.3936999999999999</v>
      </c>
      <c r="I1675" s="184">
        <v>-1.0274000000000001</v>
      </c>
      <c r="J1675" s="184">
        <v>0.30059999999999998</v>
      </c>
      <c r="K1675" s="184">
        <v>5.3742999999999999</v>
      </c>
      <c r="L1675" s="184">
        <v>3.3534000000000002</v>
      </c>
      <c r="M1675" s="184">
        <v>5.8148999999999997</v>
      </c>
      <c r="N1675" s="184">
        <v>6.0532000000000004</v>
      </c>
      <c r="O1675" s="184">
        <v>8.2566000000000006</v>
      </c>
      <c r="P1675" s="184">
        <v>7.8724999999999996</v>
      </c>
      <c r="Q1675" s="184">
        <v>8.4161000000000001</v>
      </c>
      <c r="R1675" s="184">
        <v>9.0454000000000008</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1391</v>
      </c>
      <c r="C1676" s="180">
        <v>119382</v>
      </c>
      <c r="D1676" s="183">
        <v>44377</v>
      </c>
      <c r="E1676" s="184">
        <v>18.470400000000001</v>
      </c>
      <c r="F1676" s="184">
        <v>1.1857</v>
      </c>
      <c r="G1676" s="184">
        <v>2.4908000000000001</v>
      </c>
      <c r="H1676" s="184">
        <v>1.4118999999999999</v>
      </c>
      <c r="I1676" s="184">
        <v>3.1798000000000002</v>
      </c>
      <c r="J1676" s="184">
        <v>3.2852999999999999</v>
      </c>
      <c r="K1676" s="184">
        <v>5.9519000000000002</v>
      </c>
      <c r="L1676" s="184">
        <v>4.1605999999999996</v>
      </c>
      <c r="M1676" s="184">
        <v>4.9343000000000004</v>
      </c>
      <c r="N1676" s="184">
        <v>5.0994999999999999</v>
      </c>
      <c r="O1676" s="184">
        <v>-2.7898000000000001</v>
      </c>
      <c r="P1676" s="184">
        <v>1.3934</v>
      </c>
      <c r="Q1676" s="184">
        <v>4.6628999999999996</v>
      </c>
      <c r="R1676" s="184">
        <v>-1.2446999999999999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1392</v>
      </c>
      <c r="C1677" s="180">
        <v>111585</v>
      </c>
      <c r="D1677" s="183">
        <v>44377</v>
      </c>
      <c r="E1677" s="184">
        <v>17.296199999999999</v>
      </c>
      <c r="F1677" s="184">
        <v>1.0551999999999999</v>
      </c>
      <c r="G1677" s="184">
        <v>2.2376</v>
      </c>
      <c r="H1677" s="184">
        <v>1.1759999999999999</v>
      </c>
      <c r="I1677" s="184">
        <v>2.9123999999999999</v>
      </c>
      <c r="J1677" s="184">
        <v>3.0329999999999999</v>
      </c>
      <c r="K1677" s="184">
        <v>5.5731000000000002</v>
      </c>
      <c r="L1677" s="184">
        <v>3.6817000000000002</v>
      </c>
      <c r="M1677" s="184">
        <v>4.4158999999999997</v>
      </c>
      <c r="N1677" s="184">
        <v>4.5617999999999999</v>
      </c>
      <c r="O1677" s="184">
        <v>-3.3123</v>
      </c>
      <c r="P1677" s="184">
        <v>0.7349</v>
      </c>
      <c r="Q1677" s="184">
        <v>4.4661999999999997</v>
      </c>
      <c r="R1677" s="184">
        <v>-1.772</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1393</v>
      </c>
      <c r="C1678" s="180">
        <v>118320</v>
      </c>
      <c r="D1678" s="183">
        <v>44377</v>
      </c>
      <c r="E1678" s="184">
        <v>21.802499999999998</v>
      </c>
      <c r="F1678" s="184">
        <v>-6.1932</v>
      </c>
      <c r="G1678" s="184">
        <v>-0.56920000000000004</v>
      </c>
      <c r="H1678" s="184">
        <v>-0.90859999999999996</v>
      </c>
      <c r="I1678" s="184">
        <v>-1.2E-2</v>
      </c>
      <c r="J1678" s="184">
        <v>0.9647</v>
      </c>
      <c r="K1678" s="184">
        <v>4.5052000000000003</v>
      </c>
      <c r="L1678" s="184">
        <v>3.0337999999999998</v>
      </c>
      <c r="M1678" s="184">
        <v>4.9607000000000001</v>
      </c>
      <c r="N1678" s="184">
        <v>5.05</v>
      </c>
      <c r="O1678" s="184">
        <v>8.1371000000000002</v>
      </c>
      <c r="P1678" s="184">
        <v>8.0896000000000008</v>
      </c>
      <c r="Q1678" s="184">
        <v>7.8262999999999998</v>
      </c>
      <c r="R1678" s="184">
        <v>7.8396999999999997</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1394</v>
      </c>
      <c r="C1679" s="180">
        <v>115077</v>
      </c>
      <c r="D1679" s="183">
        <v>44377</v>
      </c>
      <c r="E1679" s="184">
        <v>20.474900000000002</v>
      </c>
      <c r="F1679" s="184">
        <v>-6.7728999999999999</v>
      </c>
      <c r="G1679" s="184">
        <v>-1.1763999999999999</v>
      </c>
      <c r="H1679" s="184">
        <v>-1.5276000000000001</v>
      </c>
      <c r="I1679" s="184">
        <v>-0.61109999999999998</v>
      </c>
      <c r="J1679" s="184">
        <v>0.36209999999999998</v>
      </c>
      <c r="K1679" s="184">
        <v>3.8820000000000001</v>
      </c>
      <c r="L1679" s="184">
        <v>2.3927</v>
      </c>
      <c r="M1679" s="184">
        <v>4.3154000000000003</v>
      </c>
      <c r="N1679" s="184">
        <v>4.3913000000000002</v>
      </c>
      <c r="O1679" s="184">
        <v>7.4010999999999996</v>
      </c>
      <c r="P1679" s="184">
        <v>7.2953999999999999</v>
      </c>
      <c r="Q1679" s="184">
        <v>7.2864000000000004</v>
      </c>
      <c r="R1679" s="184">
        <v>7.1372</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1395</v>
      </c>
      <c r="C1680" s="180">
        <v>119226</v>
      </c>
      <c r="D1680" s="183">
        <v>44377</v>
      </c>
      <c r="E1680" s="184">
        <v>39.3123</v>
      </c>
      <c r="F1680" s="184">
        <v>-13.365</v>
      </c>
      <c r="G1680" s="184">
        <v>-3.2667000000000002</v>
      </c>
      <c r="H1680" s="184">
        <v>-3.3138000000000001</v>
      </c>
      <c r="I1680" s="184">
        <v>-2.4912000000000001</v>
      </c>
      <c r="J1680" s="184">
        <v>0.77139999999999997</v>
      </c>
      <c r="K1680" s="184">
        <v>5.0427</v>
      </c>
      <c r="L1680" s="184">
        <v>2.7679999999999998</v>
      </c>
      <c r="M1680" s="184">
        <v>5.0952999999999999</v>
      </c>
      <c r="N1680" s="184">
        <v>5.1210000000000004</v>
      </c>
      <c r="O1680" s="184">
        <v>8.6257000000000001</v>
      </c>
      <c r="P1680" s="184">
        <v>7.93</v>
      </c>
      <c r="Q1680" s="184">
        <v>8.5579999999999998</v>
      </c>
      <c r="R1680" s="184">
        <v>8.2944999999999993</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1396</v>
      </c>
      <c r="C1681" s="180">
        <v>101304</v>
      </c>
      <c r="D1681" s="183">
        <v>44377</v>
      </c>
      <c r="E1681" s="184">
        <v>37.082900000000002</v>
      </c>
      <c r="F1681" s="184">
        <v>-14.069800000000001</v>
      </c>
      <c r="G1681" s="184">
        <v>-3.9152999999999998</v>
      </c>
      <c r="H1681" s="184">
        <v>-3.9622000000000002</v>
      </c>
      <c r="I1681" s="184">
        <v>-3.1318999999999999</v>
      </c>
      <c r="J1681" s="184">
        <v>0.1283</v>
      </c>
      <c r="K1681" s="184">
        <v>4.3939000000000004</v>
      </c>
      <c r="L1681" s="184">
        <v>2.1029</v>
      </c>
      <c r="M1681" s="184">
        <v>4.4226999999999999</v>
      </c>
      <c r="N1681" s="184">
        <v>4.4505999999999997</v>
      </c>
      <c r="O1681" s="184">
        <v>7.8749000000000002</v>
      </c>
      <c r="P1681" s="184">
        <v>7.1139000000000001</v>
      </c>
      <c r="Q1681" s="184">
        <v>7.2122000000000002</v>
      </c>
      <c r="R1681" s="184">
        <v>7.5789</v>
      </c>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1397</v>
      </c>
      <c r="C1682" s="180">
        <v>140251</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1398</v>
      </c>
      <c r="C1683" s="180">
        <v>140244</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1399</v>
      </c>
      <c r="C1684" s="180">
        <v>148002</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1400</v>
      </c>
      <c r="C1685" s="180">
        <v>148010</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1401</v>
      </c>
      <c r="C1686" s="180">
        <v>148015</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1402</v>
      </c>
      <c r="C1687" s="180">
        <v>148318</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1403</v>
      </c>
      <c r="C1688" s="180">
        <v>148313</v>
      </c>
      <c r="D1688" s="183"/>
      <c r="E1688" s="184"/>
      <c r="F1688" s="184"/>
      <c r="G1688" s="184"/>
      <c r="H1688" s="184"/>
      <c r="I1688" s="184"/>
      <c r="J1688" s="184"/>
      <c r="K1688" s="184"/>
      <c r="L1688" s="184"/>
      <c r="M1688" s="184"/>
      <c r="N1688" s="184"/>
      <c r="O1688" s="184"/>
      <c r="P1688" s="184"/>
      <c r="Q1688" s="184"/>
      <c r="R1688" s="184"/>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1404</v>
      </c>
      <c r="C1689" s="180">
        <v>101232</v>
      </c>
      <c r="D1689" s="183">
        <v>44377</v>
      </c>
      <c r="E1689" s="184">
        <v>4127.2619477911603</v>
      </c>
      <c r="F1689" s="184">
        <v>10.1197</v>
      </c>
      <c r="G1689" s="184">
        <v>-28.256799999999998</v>
      </c>
      <c r="H1689" s="184">
        <v>-19.428100000000001</v>
      </c>
      <c r="I1689" s="184">
        <v>0.3982</v>
      </c>
      <c r="J1689" s="184">
        <v>4.3924000000000003</v>
      </c>
      <c r="K1689" s="184">
        <v>11.9518</v>
      </c>
      <c r="L1689" s="184">
        <v>13.427899999999999</v>
      </c>
      <c r="M1689" s="184">
        <v>18.303799999999999</v>
      </c>
      <c r="N1689" s="184">
        <v>9.59</v>
      </c>
      <c r="O1689" s="184">
        <v>3.5518000000000001</v>
      </c>
      <c r="P1689" s="184">
        <v>5.6006</v>
      </c>
      <c r="Q1689" s="184">
        <v>7.5709</v>
      </c>
      <c r="R1689" s="184">
        <v>1.1897</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1405</v>
      </c>
      <c r="C1690" s="180">
        <v>118565</v>
      </c>
      <c r="D1690" s="183">
        <v>44377</v>
      </c>
      <c r="E1690" s="184">
        <v>4376.5356000000002</v>
      </c>
      <c r="F1690" s="184">
        <v>10.119999999999999</v>
      </c>
      <c r="G1690" s="184">
        <v>-28.256799999999998</v>
      </c>
      <c r="H1690" s="184">
        <v>-19.428100000000001</v>
      </c>
      <c r="I1690" s="184">
        <v>0.3982</v>
      </c>
      <c r="J1690" s="184">
        <v>4.3918999999999997</v>
      </c>
      <c r="K1690" s="184">
        <v>11.9514</v>
      </c>
      <c r="L1690" s="184">
        <v>13.649900000000001</v>
      </c>
      <c r="M1690" s="184">
        <v>18.746300000000002</v>
      </c>
      <c r="N1690" s="184">
        <v>10.117000000000001</v>
      </c>
      <c r="O1690" s="184">
        <v>4.2422000000000004</v>
      </c>
      <c r="P1690" s="184">
        <v>6.3109000000000002</v>
      </c>
      <c r="Q1690" s="184">
        <v>7.8441999999999998</v>
      </c>
      <c r="R1690" s="184">
        <v>1.8090999999999999</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1406</v>
      </c>
      <c r="C1691" s="180">
        <v>113047</v>
      </c>
      <c r="D1691" s="183">
        <v>44377</v>
      </c>
      <c r="E1691" s="184">
        <v>24.934200000000001</v>
      </c>
      <c r="F1691" s="184">
        <v>-15.510199999999999</v>
      </c>
      <c r="G1691" s="184">
        <v>1.7863</v>
      </c>
      <c r="H1691" s="184">
        <v>0.2928</v>
      </c>
      <c r="I1691" s="184">
        <v>1.4646999999999999</v>
      </c>
      <c r="J1691" s="184">
        <v>2.2980999999999998</v>
      </c>
      <c r="K1691" s="184">
        <v>6.1645000000000003</v>
      </c>
      <c r="L1691" s="184">
        <v>3.2473000000000001</v>
      </c>
      <c r="M1691" s="184">
        <v>5.6374000000000004</v>
      </c>
      <c r="N1691" s="184">
        <v>6.2489999999999997</v>
      </c>
      <c r="O1691" s="184">
        <v>8.8178000000000001</v>
      </c>
      <c r="P1691" s="184">
        <v>8.1105999999999998</v>
      </c>
      <c r="Q1691" s="184">
        <v>8.6426999999999996</v>
      </c>
      <c r="R1691" s="184">
        <v>8.8406000000000002</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1407</v>
      </c>
      <c r="C1692" s="180">
        <v>119016</v>
      </c>
      <c r="D1692" s="183">
        <v>44377</v>
      </c>
      <c r="E1692" s="184">
        <v>25.351199999999999</v>
      </c>
      <c r="F1692" s="184">
        <v>-15.1114</v>
      </c>
      <c r="G1692" s="184">
        <v>2.2755999999999998</v>
      </c>
      <c r="H1692" s="184">
        <v>0.78169999999999995</v>
      </c>
      <c r="I1692" s="184">
        <v>1.9554</v>
      </c>
      <c r="J1692" s="184">
        <v>2.7993999999999999</v>
      </c>
      <c r="K1692" s="184">
        <v>6.6722999999999999</v>
      </c>
      <c r="L1692" s="184">
        <v>3.7629000000000001</v>
      </c>
      <c r="M1692" s="184">
        <v>6.1688000000000001</v>
      </c>
      <c r="N1692" s="184">
        <v>6.7927</v>
      </c>
      <c r="O1692" s="184">
        <v>9.1252999999999993</v>
      </c>
      <c r="P1692" s="184">
        <v>8.3588000000000005</v>
      </c>
      <c r="Q1692" s="184">
        <v>8.7296999999999993</v>
      </c>
      <c r="R1692" s="184">
        <v>9.2197999999999993</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1408</v>
      </c>
      <c r="C1693" s="180">
        <v>101599</v>
      </c>
      <c r="D1693" s="183">
        <v>44377</v>
      </c>
      <c r="E1693" s="184">
        <v>31.386099999999999</v>
      </c>
      <c r="F1693" s="184">
        <v>-15.1119</v>
      </c>
      <c r="G1693" s="184">
        <v>-6.6924000000000001</v>
      </c>
      <c r="H1693" s="184">
        <v>-6.2225999999999999</v>
      </c>
      <c r="I1693" s="184">
        <v>-4.8254999999999999</v>
      </c>
      <c r="J1693" s="184">
        <v>-1.3621000000000001</v>
      </c>
      <c r="K1693" s="184">
        <v>4.5853000000000002</v>
      </c>
      <c r="L1693" s="184">
        <v>2.31</v>
      </c>
      <c r="M1693" s="184">
        <v>4.1780999999999997</v>
      </c>
      <c r="N1693" s="184">
        <v>12.5143</v>
      </c>
      <c r="O1693" s="184">
        <v>3.2263000000000002</v>
      </c>
      <c r="P1693" s="184">
        <v>4.3711000000000002</v>
      </c>
      <c r="Q1693" s="184">
        <v>6.3539000000000003</v>
      </c>
      <c r="R1693" s="184">
        <v>5.5308000000000002</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1409</v>
      </c>
      <c r="C1694" s="180">
        <v>120062</v>
      </c>
      <c r="D1694" s="183">
        <v>44377</v>
      </c>
      <c r="E1694" s="184">
        <v>33.938800000000001</v>
      </c>
      <c r="F1694" s="184">
        <v>-14.0832</v>
      </c>
      <c r="G1694" s="184">
        <v>-5.6740000000000004</v>
      </c>
      <c r="H1694" s="184">
        <v>-5.2031000000000001</v>
      </c>
      <c r="I1694" s="184">
        <v>-3.7970000000000002</v>
      </c>
      <c r="J1694" s="184">
        <v>-0.32579999999999998</v>
      </c>
      <c r="K1694" s="184">
        <v>5.6578999999999997</v>
      </c>
      <c r="L1694" s="184">
        <v>3.3908999999999998</v>
      </c>
      <c r="M1694" s="184">
        <v>5.2587999999999999</v>
      </c>
      <c r="N1694" s="184">
        <v>13.686400000000001</v>
      </c>
      <c r="O1694" s="184">
        <v>4.2447999999999997</v>
      </c>
      <c r="P1694" s="184">
        <v>5.3800999999999997</v>
      </c>
      <c r="Q1694" s="184">
        <v>6.9001999999999999</v>
      </c>
      <c r="R1694" s="184">
        <v>6.5895999999999999</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1410</v>
      </c>
      <c r="C1695" s="180">
        <v>101758</v>
      </c>
      <c r="D1695" s="183">
        <v>44377</v>
      </c>
      <c r="E1695" s="184">
        <v>46.491700000000002</v>
      </c>
      <c r="F1695" s="184">
        <v>-9.9679000000000002</v>
      </c>
      <c r="G1695" s="184">
        <v>-3.5939000000000001</v>
      </c>
      <c r="H1695" s="184">
        <v>-2.4214000000000002</v>
      </c>
      <c r="I1695" s="184">
        <v>1.2455000000000001</v>
      </c>
      <c r="J1695" s="184">
        <v>2.2814000000000001</v>
      </c>
      <c r="K1695" s="184">
        <v>5.6464999999999996</v>
      </c>
      <c r="L1695" s="184">
        <v>3.4855</v>
      </c>
      <c r="M1695" s="184">
        <v>5.7664999999999997</v>
      </c>
      <c r="N1695" s="184">
        <v>6.1265000000000001</v>
      </c>
      <c r="O1695" s="184">
        <v>8.5973000000000006</v>
      </c>
      <c r="P1695" s="184">
        <v>7.9812000000000003</v>
      </c>
      <c r="Q1695" s="184">
        <v>8.1157000000000004</v>
      </c>
      <c r="R1695" s="184">
        <v>8.6210000000000004</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1411</v>
      </c>
      <c r="C1696" s="180">
        <v>120754</v>
      </c>
      <c r="D1696" s="183">
        <v>44377</v>
      </c>
      <c r="E1696" s="184">
        <v>49.378599999999999</v>
      </c>
      <c r="F1696" s="184">
        <v>-9.2375000000000007</v>
      </c>
      <c r="G1696" s="184">
        <v>-2.8226</v>
      </c>
      <c r="H1696" s="184">
        <v>-1.6678999999999999</v>
      </c>
      <c r="I1696" s="184">
        <v>2.0026000000000002</v>
      </c>
      <c r="J1696" s="184">
        <v>3.0411999999999999</v>
      </c>
      <c r="K1696" s="184">
        <v>6.4165000000000001</v>
      </c>
      <c r="L1696" s="184">
        <v>4.2592999999999996</v>
      </c>
      <c r="M1696" s="184">
        <v>6.5606999999999998</v>
      </c>
      <c r="N1696" s="184">
        <v>6.9352</v>
      </c>
      <c r="O1696" s="184">
        <v>9.4260000000000002</v>
      </c>
      <c r="P1696" s="184">
        <v>8.8405000000000005</v>
      </c>
      <c r="Q1696" s="184">
        <v>9.1639999999999997</v>
      </c>
      <c r="R1696" s="184">
        <v>9.4428000000000001</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1412</v>
      </c>
      <c r="C1697" s="180">
        <v>115005</v>
      </c>
      <c r="D1697" s="183">
        <v>44377</v>
      </c>
      <c r="E1697" s="184">
        <v>20.177299999999999</v>
      </c>
      <c r="F1697" s="184">
        <v>-9.9466000000000001</v>
      </c>
      <c r="G1697" s="184">
        <v>0.43419999999999997</v>
      </c>
      <c r="H1697" s="184">
        <v>-2.6345999999999998</v>
      </c>
      <c r="I1697" s="184">
        <v>-1.8593</v>
      </c>
      <c r="J1697" s="184">
        <v>-0.4657</v>
      </c>
      <c r="K1697" s="184">
        <v>4.9935</v>
      </c>
      <c r="L1697" s="184">
        <v>2.5823</v>
      </c>
      <c r="M1697" s="184">
        <v>4.6112000000000002</v>
      </c>
      <c r="N1697" s="184">
        <v>5.9848999999999997</v>
      </c>
      <c r="O1697" s="184">
        <v>4.9471999999999996</v>
      </c>
      <c r="P1697" s="184">
        <v>5.4265999999999996</v>
      </c>
      <c r="Q1697" s="184">
        <v>7.0674999999999999</v>
      </c>
      <c r="R1697" s="184">
        <v>6.0088999999999997</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1413</v>
      </c>
      <c r="C1698" s="180">
        <v>118349</v>
      </c>
      <c r="D1698" s="183">
        <v>44377</v>
      </c>
      <c r="E1698" s="184">
        <v>21.620999999999999</v>
      </c>
      <c r="F1698" s="184">
        <v>-9.6201000000000008</v>
      </c>
      <c r="G1698" s="184">
        <v>0.878</v>
      </c>
      <c r="H1698" s="184">
        <v>-2.1937000000000002</v>
      </c>
      <c r="I1698" s="184">
        <v>-1.4220999999999999</v>
      </c>
      <c r="J1698" s="184">
        <v>-2.5600000000000001E-2</v>
      </c>
      <c r="K1698" s="184">
        <v>5.4409000000000001</v>
      </c>
      <c r="L1698" s="184">
        <v>3.0042</v>
      </c>
      <c r="M1698" s="184">
        <v>5.0271999999999997</v>
      </c>
      <c r="N1698" s="184">
        <v>6.4287000000000001</v>
      </c>
      <c r="O1698" s="184">
        <v>5.6859000000000002</v>
      </c>
      <c r="P1698" s="184">
        <v>6.3578999999999999</v>
      </c>
      <c r="Q1698" s="184">
        <v>7.4412000000000003</v>
      </c>
      <c r="R1698" s="184">
        <v>6.5983999999999998</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1414</v>
      </c>
      <c r="C1699" s="180">
        <v>118407</v>
      </c>
      <c r="D1699" s="183">
        <v>44377</v>
      </c>
      <c r="E1699" s="184">
        <v>47.429299999999998</v>
      </c>
      <c r="F1699" s="184">
        <v>-7.3094000000000001</v>
      </c>
      <c r="G1699" s="184">
        <v>-0.4002</v>
      </c>
      <c r="H1699" s="184">
        <v>-0.34079999999999999</v>
      </c>
      <c r="I1699" s="184">
        <v>-3.3000000000000002E-2</v>
      </c>
      <c r="J1699" s="184">
        <v>1.1766000000000001</v>
      </c>
      <c r="K1699" s="184">
        <v>5.109</v>
      </c>
      <c r="L1699" s="184">
        <v>3.1078999999999999</v>
      </c>
      <c r="M1699" s="184">
        <v>4.8018999999999998</v>
      </c>
      <c r="N1699" s="184">
        <v>5.1051000000000002</v>
      </c>
      <c r="O1699" s="184">
        <v>8.8788</v>
      </c>
      <c r="P1699" s="184">
        <v>8.0488999999999997</v>
      </c>
      <c r="Q1699" s="184">
        <v>8.5753000000000004</v>
      </c>
      <c r="R1699" s="184">
        <v>8.5014000000000003</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1415</v>
      </c>
      <c r="C1700" s="180">
        <v>108768</v>
      </c>
      <c r="D1700" s="183">
        <v>44377</v>
      </c>
      <c r="E1700" s="184">
        <v>45.151699999999998</v>
      </c>
      <c r="F1700" s="184">
        <v>-7.7588999999999997</v>
      </c>
      <c r="G1700" s="184">
        <v>-0.873</v>
      </c>
      <c r="H1700" s="184">
        <v>-0.81979999999999997</v>
      </c>
      <c r="I1700" s="184">
        <v>-0.51959999999999995</v>
      </c>
      <c r="J1700" s="184">
        <v>0.69369999999999998</v>
      </c>
      <c r="K1700" s="184">
        <v>4.6178999999999997</v>
      </c>
      <c r="L1700" s="184">
        <v>2.6120000000000001</v>
      </c>
      <c r="M1700" s="184">
        <v>4.2851999999999997</v>
      </c>
      <c r="N1700" s="184">
        <v>4.5758999999999999</v>
      </c>
      <c r="O1700" s="184">
        <v>8.3341999999999992</v>
      </c>
      <c r="P1700" s="184">
        <v>7.5022000000000002</v>
      </c>
      <c r="Q1700" s="184">
        <v>7.6089000000000002</v>
      </c>
      <c r="R1700" s="184">
        <v>7.9520999999999997</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1416</v>
      </c>
      <c r="C1701" s="180">
        <v>123708</v>
      </c>
      <c r="D1701" s="183">
        <v>44377</v>
      </c>
      <c r="E1701" s="184">
        <v>1706.3119999999999</v>
      </c>
      <c r="F1701" s="184">
        <v>-0.25669999999999998</v>
      </c>
      <c r="G1701" s="184">
        <v>-2.0632000000000001</v>
      </c>
      <c r="H1701" s="184">
        <v>-2.4325999999999999</v>
      </c>
      <c r="I1701" s="184">
        <v>-2.6181000000000001</v>
      </c>
      <c r="J1701" s="184">
        <v>-0.50749999999999995</v>
      </c>
      <c r="K1701" s="184">
        <v>3.3910999999999998</v>
      </c>
      <c r="L1701" s="184">
        <v>1.5597000000000001</v>
      </c>
      <c r="M1701" s="184">
        <v>4.1197999999999997</v>
      </c>
      <c r="N1701" s="184">
        <v>3.61</v>
      </c>
      <c r="O1701" s="184">
        <v>5.4960000000000004</v>
      </c>
      <c r="P1701" s="184">
        <v>5.9753999999999996</v>
      </c>
      <c r="Q1701" s="184">
        <v>7.0904999999999996</v>
      </c>
      <c r="R1701" s="184">
        <v>3.9902000000000002</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1417</v>
      </c>
      <c r="C1702" s="180">
        <v>123704</v>
      </c>
      <c r="D1702" s="183">
        <v>44377</v>
      </c>
      <c r="E1702" s="184">
        <v>1870.8896</v>
      </c>
      <c r="F1702" s="184">
        <v>1.0438000000000001</v>
      </c>
      <c r="G1702" s="184">
        <v>-0.76590000000000003</v>
      </c>
      <c r="H1702" s="184">
        <v>-1.1349</v>
      </c>
      <c r="I1702" s="184">
        <v>-1.3201000000000001</v>
      </c>
      <c r="J1702" s="184">
        <v>0.78810000000000002</v>
      </c>
      <c r="K1702" s="184">
        <v>4.7069000000000001</v>
      </c>
      <c r="L1702" s="184">
        <v>2.9308999999999998</v>
      </c>
      <c r="M1702" s="184">
        <v>5.5050999999999997</v>
      </c>
      <c r="N1702" s="184">
        <v>4.9953000000000003</v>
      </c>
      <c r="O1702" s="184">
        <v>6.7605000000000004</v>
      </c>
      <c r="P1702" s="184">
        <v>7.1692999999999998</v>
      </c>
      <c r="Q1702" s="184">
        <v>8.3368000000000002</v>
      </c>
      <c r="R1702" s="184">
        <v>5.2664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1418</v>
      </c>
      <c r="C1703" s="180">
        <v>105185</v>
      </c>
      <c r="D1703" s="183">
        <v>44377</v>
      </c>
      <c r="E1703" s="184">
        <v>2852.5041999999999</v>
      </c>
      <c r="F1703" s="184">
        <v>-18.5227</v>
      </c>
      <c r="G1703" s="184">
        <v>-5.3582999999999998</v>
      </c>
      <c r="H1703" s="184">
        <v>-6.5425000000000004</v>
      </c>
      <c r="I1703" s="184">
        <v>-4.5023</v>
      </c>
      <c r="J1703" s="184">
        <v>-1.1293</v>
      </c>
      <c r="K1703" s="184">
        <v>4.2666000000000004</v>
      </c>
      <c r="L1703" s="184">
        <v>1.7142999999999999</v>
      </c>
      <c r="M1703" s="184">
        <v>4.1254999999999997</v>
      </c>
      <c r="N1703" s="184">
        <v>3.8992</v>
      </c>
      <c r="O1703" s="184">
        <v>7.7027999999999999</v>
      </c>
      <c r="P1703" s="184">
        <v>7.1139000000000001</v>
      </c>
      <c r="Q1703" s="184">
        <v>7.6166999999999998</v>
      </c>
      <c r="R1703" s="184">
        <v>7.4554</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1419</v>
      </c>
      <c r="C1704" s="180">
        <v>120560</v>
      </c>
      <c r="D1704" s="183">
        <v>44377</v>
      </c>
      <c r="E1704" s="184">
        <v>3065.1010000000001</v>
      </c>
      <c r="F1704" s="184">
        <v>-17.672799999999999</v>
      </c>
      <c r="G1704" s="184">
        <v>-4.5087999999999999</v>
      </c>
      <c r="H1704" s="184">
        <v>-5.6933999999999996</v>
      </c>
      <c r="I1704" s="184">
        <v>-3.6537000000000002</v>
      </c>
      <c r="J1704" s="184">
        <v>-0.27989999999999998</v>
      </c>
      <c r="K1704" s="184">
        <v>5.1266999999999996</v>
      </c>
      <c r="L1704" s="184">
        <v>2.5733999999999999</v>
      </c>
      <c r="M1704" s="184">
        <v>5.0044000000000004</v>
      </c>
      <c r="N1704" s="184">
        <v>4.7858000000000001</v>
      </c>
      <c r="O1704" s="184">
        <v>8.6205999999999996</v>
      </c>
      <c r="P1704" s="184">
        <v>7.931</v>
      </c>
      <c r="Q1704" s="184">
        <v>8.2531999999999996</v>
      </c>
      <c r="R1704" s="184">
        <v>8.3706999999999994</v>
      </c>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1420</v>
      </c>
      <c r="C1705" s="180">
        <v>101521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1421</v>
      </c>
      <c r="C1706" s="180">
        <v>120471</v>
      </c>
      <c r="D1706" s="183"/>
      <c r="E1706" s="184"/>
      <c r="F1706" s="184"/>
      <c r="G1706" s="184"/>
      <c r="H1706" s="184"/>
      <c r="I1706" s="184"/>
      <c r="J1706" s="184"/>
      <c r="K1706" s="184"/>
      <c r="L1706" s="184"/>
      <c r="M1706" s="184"/>
      <c r="N1706" s="184"/>
      <c r="O1706" s="184"/>
      <c r="P1706" s="184"/>
      <c r="Q1706" s="184"/>
      <c r="R1706" s="184"/>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1422</v>
      </c>
      <c r="C1707" s="180">
        <v>101373</v>
      </c>
      <c r="D1707" s="183">
        <v>44377</v>
      </c>
      <c r="E1707" s="184">
        <v>41.3765</v>
      </c>
      <c r="F1707" s="184">
        <v>-4.2337999999999996</v>
      </c>
      <c r="G1707" s="184">
        <v>-4.4432999999999998</v>
      </c>
      <c r="H1707" s="184">
        <v>-2.1162999999999998</v>
      </c>
      <c r="I1707" s="184">
        <v>-0.39689999999999998</v>
      </c>
      <c r="J1707" s="184">
        <v>1.9279999999999999</v>
      </c>
      <c r="K1707" s="184">
        <v>5.2975000000000003</v>
      </c>
      <c r="L1707" s="184">
        <v>2.2631000000000001</v>
      </c>
      <c r="M1707" s="184">
        <v>4.7027000000000001</v>
      </c>
      <c r="N1707" s="184">
        <v>4.9339000000000004</v>
      </c>
      <c r="O1707" s="184">
        <v>8.2405000000000008</v>
      </c>
      <c r="P1707" s="184">
        <v>7.5327000000000002</v>
      </c>
      <c r="Q1707" s="184">
        <v>7.6871999999999998</v>
      </c>
      <c r="R1707" s="184">
        <v>7.9036999999999997</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1423</v>
      </c>
      <c r="C1708" s="180">
        <v>119739</v>
      </c>
      <c r="D1708" s="183">
        <v>44377</v>
      </c>
      <c r="E1708" s="184">
        <v>44.123800000000003</v>
      </c>
      <c r="F1708" s="184">
        <v>-3.3913000000000002</v>
      </c>
      <c r="G1708" s="184">
        <v>-3.6049000000000002</v>
      </c>
      <c r="H1708" s="184">
        <v>-1.276</v>
      </c>
      <c r="I1708" s="184">
        <v>0.42549999999999999</v>
      </c>
      <c r="J1708" s="184">
        <v>2.7542</v>
      </c>
      <c r="K1708" s="184">
        <v>6.1338999999999997</v>
      </c>
      <c r="L1708" s="184">
        <v>3.0945</v>
      </c>
      <c r="M1708" s="184">
        <v>5.548</v>
      </c>
      <c r="N1708" s="184">
        <v>5.7896000000000001</v>
      </c>
      <c r="O1708" s="184">
        <v>9.1317000000000004</v>
      </c>
      <c r="P1708" s="184">
        <v>8.4321000000000002</v>
      </c>
      <c r="Q1708" s="184">
        <v>8.7411999999999992</v>
      </c>
      <c r="R1708" s="184">
        <v>8.7870000000000008</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1424</v>
      </c>
      <c r="C1709" s="180">
        <v>119856</v>
      </c>
      <c r="D1709" s="183">
        <v>44377</v>
      </c>
      <c r="E1709" s="184">
        <v>21.933399999999999</v>
      </c>
      <c r="F1709" s="184">
        <v>1.3313999999999999</v>
      </c>
      <c r="G1709" s="184">
        <v>-0.56579999999999997</v>
      </c>
      <c r="H1709" s="184">
        <v>-0.23769999999999999</v>
      </c>
      <c r="I1709" s="184">
        <v>-1.7223999999999999</v>
      </c>
      <c r="J1709" s="184">
        <v>0.62570000000000003</v>
      </c>
      <c r="K1709" s="184">
        <v>5.2862</v>
      </c>
      <c r="L1709" s="184">
        <v>2.7726000000000002</v>
      </c>
      <c r="M1709" s="184">
        <v>4.8827999999999996</v>
      </c>
      <c r="N1709" s="184">
        <v>4.7415000000000003</v>
      </c>
      <c r="O1709" s="184">
        <v>8.5751000000000008</v>
      </c>
      <c r="P1709" s="184">
        <v>7.9622000000000002</v>
      </c>
      <c r="Q1709" s="184">
        <v>8.4475999999999996</v>
      </c>
      <c r="R1709" s="184">
        <v>8.2195</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1425</v>
      </c>
      <c r="C1710" s="180">
        <v>116299</v>
      </c>
      <c r="D1710" s="183">
        <v>44377</v>
      </c>
      <c r="E1710" s="184">
        <v>21.087299999999999</v>
      </c>
      <c r="F1710" s="184">
        <v>0.69240000000000002</v>
      </c>
      <c r="G1710" s="184">
        <v>-1.073</v>
      </c>
      <c r="H1710" s="184">
        <v>-0.74170000000000003</v>
      </c>
      <c r="I1710" s="184">
        <v>-2.2111999999999998</v>
      </c>
      <c r="J1710" s="184">
        <v>0.1416</v>
      </c>
      <c r="K1710" s="184">
        <v>4.7984999999999998</v>
      </c>
      <c r="L1710" s="184">
        <v>2.2806000000000002</v>
      </c>
      <c r="M1710" s="184">
        <v>4.3752000000000004</v>
      </c>
      <c r="N1710" s="184">
        <v>4.2263999999999999</v>
      </c>
      <c r="O1710" s="184">
        <v>8.0406999999999993</v>
      </c>
      <c r="P1710" s="184">
        <v>7.4257</v>
      </c>
      <c r="Q1710" s="184">
        <v>8.1567000000000007</v>
      </c>
      <c r="R1710" s="184">
        <v>7.6929999999999996</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1426</v>
      </c>
      <c r="C1711" s="180">
        <v>145954</v>
      </c>
      <c r="D1711" s="183">
        <v>44377</v>
      </c>
      <c r="E1711" s="184">
        <v>12.1213</v>
      </c>
      <c r="F1711" s="184">
        <v>-2.4087999999999998</v>
      </c>
      <c r="G1711" s="184">
        <v>0</v>
      </c>
      <c r="H1711" s="184">
        <v>-8.5999999999999993E-2</v>
      </c>
      <c r="I1711" s="184">
        <v>-1.032</v>
      </c>
      <c r="J1711" s="184">
        <v>0.95889999999999997</v>
      </c>
      <c r="K1711" s="184">
        <v>4.9039999999999999</v>
      </c>
      <c r="L1711" s="184">
        <v>2.5366</v>
      </c>
      <c r="M1711" s="184">
        <v>4.5202</v>
      </c>
      <c r="N1711" s="184">
        <v>4.5732999999999997</v>
      </c>
      <c r="O1711" s="184"/>
      <c r="P1711" s="184"/>
      <c r="Q1711" s="184">
        <v>8.3064</v>
      </c>
      <c r="R1711" s="184">
        <v>7.7275999999999998</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1427</v>
      </c>
      <c r="C1712" s="180">
        <v>145952</v>
      </c>
      <c r="D1712" s="183">
        <v>44377</v>
      </c>
      <c r="E1712" s="184">
        <v>11.817500000000001</v>
      </c>
      <c r="F1712" s="184">
        <v>-3.3972000000000002</v>
      </c>
      <c r="G1712" s="184">
        <v>-1.05</v>
      </c>
      <c r="H1712" s="184">
        <v>-1.1029</v>
      </c>
      <c r="I1712" s="184">
        <v>-2.0722</v>
      </c>
      <c r="J1712" s="184">
        <v>-8.4199999999999997E-2</v>
      </c>
      <c r="K1712" s="184">
        <v>3.8405</v>
      </c>
      <c r="L1712" s="184">
        <v>1.4753000000000001</v>
      </c>
      <c r="M1712" s="184">
        <v>3.4384999999999999</v>
      </c>
      <c r="N1712" s="184">
        <v>3.4798</v>
      </c>
      <c r="O1712" s="184"/>
      <c r="P1712" s="184"/>
      <c r="Q1712" s="184">
        <v>7.1721000000000004</v>
      </c>
      <c r="R1712" s="184">
        <v>6.6</v>
      </c>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1954</v>
      </c>
      <c r="C1713" s="180">
        <v>148729</v>
      </c>
      <c r="D1713" s="183">
        <v>44377</v>
      </c>
      <c r="E1713" s="184">
        <v>10.212199999999999</v>
      </c>
      <c r="F1713" s="184">
        <v>-8.5760000000000005</v>
      </c>
      <c r="G1713" s="184">
        <v>0.2145</v>
      </c>
      <c r="H1713" s="184">
        <v>-1.8374999999999999</v>
      </c>
      <c r="I1713" s="184">
        <v>0.94489999999999996</v>
      </c>
      <c r="J1713" s="184">
        <v>2.0943000000000001</v>
      </c>
      <c r="K1713" s="184">
        <v>6.0263999999999998</v>
      </c>
      <c r="L1713" s="184"/>
      <c r="M1713" s="184"/>
      <c r="N1713" s="184"/>
      <c r="O1713" s="184"/>
      <c r="P1713" s="184"/>
      <c r="Q1713" s="184">
        <v>6.0987</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1955</v>
      </c>
      <c r="C1714" s="180">
        <v>148727</v>
      </c>
      <c r="D1714" s="183">
        <v>44377</v>
      </c>
      <c r="E1714" s="184">
        <v>10.179600000000001</v>
      </c>
      <c r="F1714" s="184">
        <v>-9.3201999999999998</v>
      </c>
      <c r="G1714" s="184">
        <v>-0.71709999999999996</v>
      </c>
      <c r="H1714" s="184">
        <v>-2.7646000000000002</v>
      </c>
      <c r="I1714" s="184">
        <v>-2.5600000000000001E-2</v>
      </c>
      <c r="J1714" s="184">
        <v>1.1529</v>
      </c>
      <c r="K1714" s="184">
        <v>5.0961999999999996</v>
      </c>
      <c r="L1714" s="184"/>
      <c r="M1714" s="184"/>
      <c r="N1714" s="184"/>
      <c r="O1714" s="184"/>
      <c r="P1714" s="184"/>
      <c r="Q1714" s="184">
        <v>5.1616999999999997</v>
      </c>
      <c r="R1714" s="184"/>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1428</v>
      </c>
      <c r="C1715" s="180">
        <v>142642</v>
      </c>
      <c r="D1715" s="183">
        <v>44377</v>
      </c>
      <c r="E1715" s="184">
        <v>12.537800000000001</v>
      </c>
      <c r="F1715" s="184">
        <v>-5.8215000000000003</v>
      </c>
      <c r="G1715" s="184">
        <v>-0.6986</v>
      </c>
      <c r="H1715" s="184">
        <v>-2.1617000000000002</v>
      </c>
      <c r="I1715" s="184">
        <v>-1.6416999999999999</v>
      </c>
      <c r="J1715" s="184">
        <v>0.1147</v>
      </c>
      <c r="K1715" s="184">
        <v>4.4897999999999998</v>
      </c>
      <c r="L1715" s="184">
        <v>2.4497</v>
      </c>
      <c r="M1715" s="184">
        <v>4.2084000000000001</v>
      </c>
      <c r="N1715" s="184">
        <v>4.2723000000000004</v>
      </c>
      <c r="O1715" s="184">
        <v>7.5781999999999998</v>
      </c>
      <c r="P1715" s="184"/>
      <c r="Q1715" s="184">
        <v>7.109</v>
      </c>
      <c r="R1715" s="184">
        <v>7.1146000000000003</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1429</v>
      </c>
      <c r="C1716" s="180">
        <v>142641</v>
      </c>
      <c r="D1716" s="183">
        <v>44377</v>
      </c>
      <c r="E1716" s="184">
        <v>12.8649</v>
      </c>
      <c r="F1716" s="184">
        <v>-5.1062000000000003</v>
      </c>
      <c r="G1716" s="184">
        <v>0.17019999999999999</v>
      </c>
      <c r="H1716" s="184">
        <v>-1.3371999999999999</v>
      </c>
      <c r="I1716" s="184">
        <v>-0.81040000000000001</v>
      </c>
      <c r="J1716" s="184">
        <v>0.95509999999999995</v>
      </c>
      <c r="K1716" s="184">
        <v>5.335</v>
      </c>
      <c r="L1716" s="184">
        <v>3.3022</v>
      </c>
      <c r="M1716" s="184">
        <v>5.0797999999999996</v>
      </c>
      <c r="N1716" s="184">
        <v>5.1422999999999996</v>
      </c>
      <c r="O1716" s="184">
        <v>8.4245999999999999</v>
      </c>
      <c r="P1716" s="184"/>
      <c r="Q1716" s="184">
        <v>7.9499000000000004</v>
      </c>
      <c r="R1716" s="184">
        <v>7.9805000000000001</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1430</v>
      </c>
      <c r="C1717" s="180">
        <v>101665</v>
      </c>
      <c r="D1717" s="183">
        <v>44377</v>
      </c>
      <c r="E1717" s="184">
        <v>41.414499999999997</v>
      </c>
      <c r="F1717" s="184">
        <v>-7.7541000000000002</v>
      </c>
      <c r="G1717" s="184">
        <v>-3.6644999999999999</v>
      </c>
      <c r="H1717" s="184">
        <v>-2.1017999999999999</v>
      </c>
      <c r="I1717" s="184">
        <v>-1.9312</v>
      </c>
      <c r="J1717" s="184">
        <v>1.7225999999999999</v>
      </c>
      <c r="K1717" s="184">
        <v>6.2549000000000001</v>
      </c>
      <c r="L1717" s="184">
        <v>4.1745999999999999</v>
      </c>
      <c r="M1717" s="184">
        <v>6.0252999999999997</v>
      </c>
      <c r="N1717" s="184">
        <v>6.0362999999999998</v>
      </c>
      <c r="O1717" s="184">
        <v>8.2083999999999993</v>
      </c>
      <c r="P1717" s="184">
        <v>7.4740000000000002</v>
      </c>
      <c r="Q1717" s="184">
        <v>7.9638</v>
      </c>
      <c r="R1717" s="184">
        <v>8.2187999999999999</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1431</v>
      </c>
      <c r="C1718" s="180">
        <v>118796</v>
      </c>
      <c r="D1718" s="183">
        <v>44377</v>
      </c>
      <c r="E1718" s="184">
        <v>43.792700000000004</v>
      </c>
      <c r="F1718" s="184">
        <v>-6.9165000000000001</v>
      </c>
      <c r="G1718" s="184">
        <v>-2.8494000000000002</v>
      </c>
      <c r="H1718" s="184">
        <v>-1.2856000000000001</v>
      </c>
      <c r="I1718" s="184">
        <v>-1.1128</v>
      </c>
      <c r="J1718" s="184">
        <v>2.5415999999999999</v>
      </c>
      <c r="K1718" s="184">
        <v>7.0621999999999998</v>
      </c>
      <c r="L1718" s="184">
        <v>4.9977999999999998</v>
      </c>
      <c r="M1718" s="184">
        <v>6.883</v>
      </c>
      <c r="N1718" s="184">
        <v>6.9111000000000002</v>
      </c>
      <c r="O1718" s="184">
        <v>9.0429999999999993</v>
      </c>
      <c r="P1718" s="184">
        <v>8.2332999999999998</v>
      </c>
      <c r="Q1718" s="184">
        <v>8.7812000000000001</v>
      </c>
      <c r="R1718" s="184">
        <v>9.0989000000000004</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1432</v>
      </c>
      <c r="C1719" s="180">
        <v>138256</v>
      </c>
      <c r="D1719" s="183">
        <v>44377</v>
      </c>
      <c r="E1719" s="184">
        <v>35.861800000000002</v>
      </c>
      <c r="F1719" s="184">
        <v>-1.1194999999999999</v>
      </c>
      <c r="G1719" s="184">
        <v>-2.4011999999999998</v>
      </c>
      <c r="H1719" s="184">
        <v>-2.7176</v>
      </c>
      <c r="I1719" s="184">
        <v>1.091</v>
      </c>
      <c r="J1719" s="184">
        <v>1.2968999999999999</v>
      </c>
      <c r="K1719" s="184">
        <v>5.9126000000000003</v>
      </c>
      <c r="L1719" s="184">
        <v>2.8386</v>
      </c>
      <c r="M1719" s="184">
        <v>4.1959</v>
      </c>
      <c r="N1719" s="184">
        <v>4.3461999999999996</v>
      </c>
      <c r="O1719" s="184">
        <v>3.9729999999999999</v>
      </c>
      <c r="P1719" s="184">
        <v>5.2232000000000003</v>
      </c>
      <c r="Q1719" s="184">
        <v>7.1729000000000003</v>
      </c>
      <c r="R1719" s="184">
        <v>9.4810999999999996</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1433</v>
      </c>
      <c r="C1720" s="180">
        <v>138270</v>
      </c>
      <c r="D1720" s="183">
        <v>44377</v>
      </c>
      <c r="E1720" s="184">
        <v>38.487200000000001</v>
      </c>
      <c r="F1720" s="184">
        <v>-0.47420000000000001</v>
      </c>
      <c r="G1720" s="184">
        <v>-1.6877</v>
      </c>
      <c r="H1720" s="184">
        <v>-2.0043000000000002</v>
      </c>
      <c r="I1720" s="184">
        <v>1.8167</v>
      </c>
      <c r="J1720" s="184">
        <v>2.0268999999999999</v>
      </c>
      <c r="K1720" s="184">
        <v>6.6555999999999997</v>
      </c>
      <c r="L1720" s="184">
        <v>3.5670999999999999</v>
      </c>
      <c r="M1720" s="184">
        <v>4.9314999999999998</v>
      </c>
      <c r="N1720" s="184">
        <v>5.1505000000000001</v>
      </c>
      <c r="O1720" s="184">
        <v>4.8083999999999998</v>
      </c>
      <c r="P1720" s="184">
        <v>6.0952999999999999</v>
      </c>
      <c r="Q1720" s="184">
        <v>7.6520000000000001</v>
      </c>
      <c r="R1720" s="184">
        <v>10.288399999999999</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1434</v>
      </c>
      <c r="C1721" s="180">
        <v>101465</v>
      </c>
      <c r="D1721" s="183">
        <v>44377</v>
      </c>
      <c r="E1721" s="184">
        <v>34.746400000000001</v>
      </c>
      <c r="F1721" s="184">
        <v>-1.6807000000000001</v>
      </c>
      <c r="G1721" s="184">
        <v>-2.3313000000000001</v>
      </c>
      <c r="H1721" s="184">
        <v>-4.6928999999999998</v>
      </c>
      <c r="I1721" s="184">
        <v>-3.8210999999999999</v>
      </c>
      <c r="J1721" s="184">
        <v>-1.1860999999999999</v>
      </c>
      <c r="K1721" s="184">
        <v>4.8192000000000004</v>
      </c>
      <c r="L1721" s="184">
        <v>1.6938</v>
      </c>
      <c r="M1721" s="184">
        <v>4.1628999999999996</v>
      </c>
      <c r="N1721" s="184">
        <v>11.113799999999999</v>
      </c>
      <c r="O1721" s="184">
        <v>4.3</v>
      </c>
      <c r="P1721" s="184">
        <v>5.1863999999999999</v>
      </c>
      <c r="Q1721" s="184">
        <v>7.0960999999999999</v>
      </c>
      <c r="R1721" s="184">
        <v>7.5250000000000004</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1435</v>
      </c>
      <c r="C1722" s="180">
        <v>119462</v>
      </c>
      <c r="D1722" s="183">
        <v>44377</v>
      </c>
      <c r="E1722" s="184">
        <v>36.775500000000001</v>
      </c>
      <c r="F1722" s="184">
        <v>-1.3895</v>
      </c>
      <c r="G1722" s="184">
        <v>-1.9448000000000001</v>
      </c>
      <c r="H1722" s="184">
        <v>-4.2926000000000002</v>
      </c>
      <c r="I1722" s="184">
        <v>-3.4338000000000002</v>
      </c>
      <c r="J1722" s="184">
        <v>-0.79339999999999999</v>
      </c>
      <c r="K1722" s="184">
        <v>5.2279999999999998</v>
      </c>
      <c r="L1722" s="184">
        <v>2.0977999999999999</v>
      </c>
      <c r="M1722" s="184">
        <v>4.5864000000000003</v>
      </c>
      <c r="N1722" s="184">
        <v>11.569699999999999</v>
      </c>
      <c r="O1722" s="184">
        <v>4.8388</v>
      </c>
      <c r="P1722" s="184">
        <v>5.8625999999999996</v>
      </c>
      <c r="Q1722" s="184">
        <v>7.2957999999999998</v>
      </c>
      <c r="R1722" s="184">
        <v>7.976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1436</v>
      </c>
      <c r="C1723" s="180">
        <v>119816</v>
      </c>
      <c r="D1723" s="183">
        <v>44377</v>
      </c>
      <c r="E1723" s="184">
        <v>26.361799999999999</v>
      </c>
      <c r="F1723" s="184">
        <v>-15.224</v>
      </c>
      <c r="G1723" s="184">
        <v>-1.7995000000000001</v>
      </c>
      <c r="H1723" s="184">
        <v>-1.661</v>
      </c>
      <c r="I1723" s="184">
        <v>-0.3362</v>
      </c>
      <c r="J1723" s="184">
        <v>1.6009</v>
      </c>
      <c r="K1723" s="184">
        <v>5.2146999999999997</v>
      </c>
      <c r="L1723" s="184">
        <v>2.2454999999999998</v>
      </c>
      <c r="M1723" s="184">
        <v>4.9043999999999999</v>
      </c>
      <c r="N1723" s="184">
        <v>4.9084000000000003</v>
      </c>
      <c r="O1723" s="184">
        <v>8.5477000000000007</v>
      </c>
      <c r="P1723" s="184">
        <v>8.0288000000000004</v>
      </c>
      <c r="Q1723" s="184">
        <v>8.4674999999999994</v>
      </c>
      <c r="R1723" s="184">
        <v>8.3187999999999995</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1437</v>
      </c>
      <c r="C1724" s="180">
        <v>106231</v>
      </c>
      <c r="D1724" s="183">
        <v>44377</v>
      </c>
      <c r="E1724" s="184">
        <v>25.310700000000001</v>
      </c>
      <c r="F1724" s="184">
        <v>-15.7119</v>
      </c>
      <c r="G1724" s="184">
        <v>-2.3066</v>
      </c>
      <c r="H1724" s="184">
        <v>-2.1621999999999999</v>
      </c>
      <c r="I1724" s="184">
        <v>-0.83409999999999995</v>
      </c>
      <c r="J1724" s="184">
        <v>1.0979000000000001</v>
      </c>
      <c r="K1724" s="184">
        <v>4.7074999999999996</v>
      </c>
      <c r="L1724" s="184">
        <v>1.7399</v>
      </c>
      <c r="M1724" s="184">
        <v>4.3852000000000002</v>
      </c>
      <c r="N1724" s="184">
        <v>4.3848000000000003</v>
      </c>
      <c r="O1724" s="184">
        <v>7.9862000000000002</v>
      </c>
      <c r="P1724" s="184">
        <v>7.4337</v>
      </c>
      <c r="Q1724" s="184">
        <v>6.8887999999999998</v>
      </c>
      <c r="R1724" s="184">
        <v>7.7782999999999998</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1438</v>
      </c>
      <c r="C1725" s="180">
        <v>101563</v>
      </c>
      <c r="D1725" s="183">
        <v>44377</v>
      </c>
      <c r="E1725" s="184">
        <v>32.653399999999998</v>
      </c>
      <c r="F1725" s="184">
        <v>-4.1353999999999997</v>
      </c>
      <c r="G1725" s="184">
        <v>6.7100000000000007E-2</v>
      </c>
      <c r="H1725" s="184">
        <v>-0.79830000000000001</v>
      </c>
      <c r="I1725" s="184">
        <v>-0.86199999999999999</v>
      </c>
      <c r="J1725" s="184">
        <v>0.1016</v>
      </c>
      <c r="K1725" s="184">
        <v>3.6825000000000001</v>
      </c>
      <c r="L1725" s="184">
        <v>2.5897999999999999</v>
      </c>
      <c r="M1725" s="184">
        <v>3.8298000000000001</v>
      </c>
      <c r="N1725" s="184">
        <v>4.4080000000000004</v>
      </c>
      <c r="O1725" s="184">
        <v>2.9024000000000001</v>
      </c>
      <c r="P1725" s="184">
        <v>4.3135000000000003</v>
      </c>
      <c r="Q1725" s="184">
        <v>6.4851000000000001</v>
      </c>
      <c r="R1725" s="184">
        <v>4.5590000000000002</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1439</v>
      </c>
      <c r="C1726" s="180">
        <v>119664</v>
      </c>
      <c r="D1726" s="183">
        <v>44377</v>
      </c>
      <c r="E1726" s="184">
        <v>34.9651</v>
      </c>
      <c r="F1726" s="184">
        <v>-3.4445000000000001</v>
      </c>
      <c r="G1726" s="184">
        <v>0.79339999999999999</v>
      </c>
      <c r="H1726" s="184">
        <v>-7.46E-2</v>
      </c>
      <c r="I1726" s="184">
        <v>-0.1268</v>
      </c>
      <c r="J1726" s="184">
        <v>0.83260000000000001</v>
      </c>
      <c r="K1726" s="184">
        <v>4.4183000000000003</v>
      </c>
      <c r="L1726" s="184">
        <v>3.2713999999999999</v>
      </c>
      <c r="M1726" s="184">
        <v>4.5427999999999997</v>
      </c>
      <c r="N1726" s="184">
        <v>5.1424000000000003</v>
      </c>
      <c r="O1726" s="184">
        <v>3.6214</v>
      </c>
      <c r="P1726" s="184">
        <v>5.1792999999999996</v>
      </c>
      <c r="Q1726" s="184">
        <v>7.0442999999999998</v>
      </c>
      <c r="R1726" s="184">
        <v>5.2687999999999997</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1440</v>
      </c>
      <c r="C1727" s="180">
        <v>101548</v>
      </c>
      <c r="D1727" s="183">
        <v>44377</v>
      </c>
      <c r="E1727" s="184">
        <v>38.2898</v>
      </c>
      <c r="F1727" s="184">
        <v>-6.7668999999999997</v>
      </c>
      <c r="G1727" s="184">
        <v>-5.1249000000000002</v>
      </c>
      <c r="H1727" s="184">
        <v>-5.6181999999999999</v>
      </c>
      <c r="I1727" s="184">
        <v>-3.0808</v>
      </c>
      <c r="J1727" s="184">
        <v>-0.49370000000000003</v>
      </c>
      <c r="K1727" s="184">
        <v>4.2549999999999999</v>
      </c>
      <c r="L1727" s="184">
        <v>1.7078</v>
      </c>
      <c r="M1727" s="184">
        <v>3.9563999999999999</v>
      </c>
      <c r="N1727" s="184">
        <v>4.1687000000000003</v>
      </c>
      <c r="O1727" s="184">
        <v>5.6760999999999999</v>
      </c>
      <c r="P1727" s="184">
        <v>5.9192</v>
      </c>
      <c r="Q1727" s="184">
        <v>7.3593000000000002</v>
      </c>
      <c r="R1727" s="184">
        <v>7.4668000000000001</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1441</v>
      </c>
      <c r="C1728" s="180">
        <v>119949</v>
      </c>
      <c r="D1728" s="183">
        <v>44377</v>
      </c>
      <c r="E1728" s="184">
        <v>40.960500000000003</v>
      </c>
      <c r="F1728" s="184">
        <v>-5.7911999999999999</v>
      </c>
      <c r="G1728" s="184">
        <v>-4.1858000000000004</v>
      </c>
      <c r="H1728" s="184">
        <v>-4.6932</v>
      </c>
      <c r="I1728" s="184">
        <v>-2.1496</v>
      </c>
      <c r="J1728" s="184">
        <v>0.42949999999999999</v>
      </c>
      <c r="K1728" s="184">
        <v>5.1868999999999996</v>
      </c>
      <c r="L1728" s="184">
        <v>2.6446000000000001</v>
      </c>
      <c r="M1728" s="184">
        <v>4.9353999999999996</v>
      </c>
      <c r="N1728" s="184">
        <v>5.1607000000000003</v>
      </c>
      <c r="O1728" s="184">
        <v>6.6448999999999998</v>
      </c>
      <c r="P1728" s="184">
        <v>6.8559999999999999</v>
      </c>
      <c r="Q1728" s="184">
        <v>8.0824999999999996</v>
      </c>
      <c r="R1728" s="184">
        <v>8.4801000000000002</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1442</v>
      </c>
      <c r="C1729" s="180">
        <v>120718</v>
      </c>
      <c r="D1729" s="183">
        <v>44377</v>
      </c>
      <c r="E1729" s="184">
        <v>24.729900000000001</v>
      </c>
      <c r="F1729" s="184">
        <v>-0.88549999999999995</v>
      </c>
      <c r="G1729" s="184">
        <v>-1.7117</v>
      </c>
      <c r="H1729" s="184">
        <v>-0.2319</v>
      </c>
      <c r="I1729" s="184">
        <v>2.4165000000000001</v>
      </c>
      <c r="J1729" s="184">
        <v>3.4590999999999998</v>
      </c>
      <c r="K1729" s="184">
        <v>6.0888999999999998</v>
      </c>
      <c r="L1729" s="184">
        <v>3.6724000000000001</v>
      </c>
      <c r="M1729" s="184">
        <v>5.5773000000000001</v>
      </c>
      <c r="N1729" s="184">
        <v>5.7602000000000002</v>
      </c>
      <c r="O1729" s="184">
        <v>4.2438000000000002</v>
      </c>
      <c r="P1729" s="184">
        <v>5.5956999999999999</v>
      </c>
      <c r="Q1729" s="184">
        <v>7.2541000000000002</v>
      </c>
      <c r="R1729" s="184">
        <v>9.0395000000000003</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0" t="s">
        <v>1382</v>
      </c>
      <c r="B1730" s="180" t="s">
        <v>1443</v>
      </c>
      <c r="C1730" s="180">
        <v>106624</v>
      </c>
      <c r="D1730" s="183">
        <v>44377</v>
      </c>
      <c r="E1730" s="184">
        <v>23.767199999999999</v>
      </c>
      <c r="F1730" s="184">
        <v>-1.5357000000000001</v>
      </c>
      <c r="G1730" s="184">
        <v>-2.3029000000000002</v>
      </c>
      <c r="H1730" s="184">
        <v>-0.83350000000000002</v>
      </c>
      <c r="I1730" s="184">
        <v>1.8002</v>
      </c>
      <c r="J1730" s="184">
        <v>2.8460999999999999</v>
      </c>
      <c r="K1730" s="184">
        <v>5.4676999999999998</v>
      </c>
      <c r="L1730" s="184">
        <v>3.0609000000000002</v>
      </c>
      <c r="M1730" s="184">
        <v>4.9801000000000002</v>
      </c>
      <c r="N1730" s="184">
        <v>5.1711</v>
      </c>
      <c r="O1730" s="184">
        <v>3.7467000000000001</v>
      </c>
      <c r="P1730" s="184">
        <v>5.0914000000000001</v>
      </c>
      <c r="Q1730" s="184">
        <v>6.4782999999999999</v>
      </c>
      <c r="R1730" s="184">
        <v>8.5276999999999994</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27</v>
      </c>
      <c r="B1731" s="180"/>
      <c r="C1731" s="180"/>
      <c r="D1731" s="180"/>
      <c r="E1731" s="180"/>
      <c r="F1731" s="186">
        <v>-6.2654388888888901</v>
      </c>
      <c r="G1731" s="186">
        <v>-2.6908888888888889</v>
      </c>
      <c r="H1731" s="186">
        <v>-2.6729740740740744</v>
      </c>
      <c r="I1731" s="186">
        <v>-0.7190981481481481</v>
      </c>
      <c r="J1731" s="186">
        <v>1.1588648148148148</v>
      </c>
      <c r="K1731" s="186">
        <v>5.4820092592592591</v>
      </c>
      <c r="L1731" s="186">
        <v>3.3392115384615391</v>
      </c>
      <c r="M1731" s="186">
        <v>5.4549749999999992</v>
      </c>
      <c r="N1731" s="186">
        <v>5.9784538461538483</v>
      </c>
      <c r="O1731" s="186">
        <v>6.5753600000000008</v>
      </c>
      <c r="P1731" s="186">
        <v>6.7601562500000005</v>
      </c>
      <c r="Q1731" s="186">
        <v>7.5656351851851831</v>
      </c>
      <c r="R1731" s="186">
        <v>7.1916096153846159</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85" t="s">
        <v>408</v>
      </c>
      <c r="B1732" s="180"/>
      <c r="C1732" s="180"/>
      <c r="D1732" s="180"/>
      <c r="E1732" s="180"/>
      <c r="F1732" s="186">
        <v>-5.5043500000000005</v>
      </c>
      <c r="G1732" s="186">
        <v>-1.8062499999999999</v>
      </c>
      <c r="H1732" s="186">
        <v>-1.9371500000000001</v>
      </c>
      <c r="I1732" s="186">
        <v>-0.68320000000000003</v>
      </c>
      <c r="J1732" s="186">
        <v>0.96179999999999999</v>
      </c>
      <c r="K1732" s="186">
        <v>5.2213499999999993</v>
      </c>
      <c r="L1732" s="186">
        <v>2.9675500000000001</v>
      </c>
      <c r="M1732" s="186">
        <v>4.9329000000000001</v>
      </c>
      <c r="N1732" s="186">
        <v>5.1555999999999997</v>
      </c>
      <c r="O1732" s="186">
        <v>7.7888500000000001</v>
      </c>
      <c r="P1732" s="186">
        <v>7.3605499999999999</v>
      </c>
      <c r="Q1732" s="186">
        <v>7.6343499999999995</v>
      </c>
      <c r="R1732" s="186">
        <v>7.9278999999999993</v>
      </c>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29"/>
      <c r="B1733" s="129"/>
      <c r="C1733" s="129"/>
      <c r="D1733" s="129"/>
      <c r="E1733" s="129"/>
      <c r="F1733" s="129"/>
      <c r="G1733" s="129"/>
      <c r="H1733" s="129"/>
      <c r="I1733" s="129"/>
      <c r="J1733" s="129"/>
      <c r="K1733" s="129"/>
      <c r="L1733" s="129"/>
      <c r="M1733" s="129"/>
      <c r="N1733" s="129"/>
      <c r="O1733" s="129"/>
      <c r="P1733" s="129"/>
      <c r="Q1733" s="129"/>
      <c r="R1733" s="129"/>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2" t="s">
        <v>1444</v>
      </c>
      <c r="B1734" s="182"/>
      <c r="C1734" s="182"/>
      <c r="D1734" s="182"/>
      <c r="E1734" s="182"/>
      <c r="F1734" s="182"/>
      <c r="G1734" s="182"/>
      <c r="H1734" s="182"/>
      <c r="I1734" s="182"/>
      <c r="J1734" s="182"/>
      <c r="K1734" s="182"/>
      <c r="L1734" s="182"/>
      <c r="M1734" s="182"/>
      <c r="N1734" s="182"/>
      <c r="O1734" s="182"/>
      <c r="P1734" s="182"/>
      <c r="Q1734" s="182"/>
      <c r="R1734" s="182"/>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1446</v>
      </c>
      <c r="C1735" s="180">
        <v>105804</v>
      </c>
      <c r="D1735" s="183">
        <v>44377</v>
      </c>
      <c r="E1735" s="184">
        <v>50.069200000000002</v>
      </c>
      <c r="F1735" s="184">
        <v>0.755</v>
      </c>
      <c r="G1735" s="184">
        <v>1.4646999999999999</v>
      </c>
      <c r="H1735" s="184">
        <v>2.2332000000000001</v>
      </c>
      <c r="I1735" s="184">
        <v>1.659</v>
      </c>
      <c r="J1735" s="184">
        <v>5.2759</v>
      </c>
      <c r="K1735" s="184">
        <v>17.615100000000002</v>
      </c>
      <c r="L1735" s="184">
        <v>36.521000000000001</v>
      </c>
      <c r="M1735" s="184">
        <v>65.665300000000002</v>
      </c>
      <c r="N1735" s="184">
        <v>103.7711</v>
      </c>
      <c r="O1735" s="184">
        <v>9.4268000000000001</v>
      </c>
      <c r="P1735" s="184">
        <v>12.3293</v>
      </c>
      <c r="Q1735" s="184">
        <v>12.0138</v>
      </c>
      <c r="R1735" s="184">
        <v>22.619299999999999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1447</v>
      </c>
      <c r="C1736" s="180">
        <v>119556</v>
      </c>
      <c r="D1736" s="183">
        <v>44377</v>
      </c>
      <c r="E1736" s="184">
        <v>54.5274</v>
      </c>
      <c r="F1736" s="184">
        <v>0.75780000000000003</v>
      </c>
      <c r="G1736" s="184">
        <v>1.4796</v>
      </c>
      <c r="H1736" s="184">
        <v>2.2541000000000002</v>
      </c>
      <c r="I1736" s="184">
        <v>1.6993</v>
      </c>
      <c r="J1736" s="184">
        <v>5.3762999999999996</v>
      </c>
      <c r="K1736" s="184">
        <v>17.9328</v>
      </c>
      <c r="L1736" s="184">
        <v>37.168300000000002</v>
      </c>
      <c r="M1736" s="184">
        <v>66.926599999999993</v>
      </c>
      <c r="N1736" s="184">
        <v>106.00790000000001</v>
      </c>
      <c r="O1736" s="184">
        <v>10.679600000000001</v>
      </c>
      <c r="P1736" s="184">
        <v>13.6075</v>
      </c>
      <c r="Q1736" s="184">
        <v>18.0915</v>
      </c>
      <c r="R1736" s="184">
        <v>24.004899999999999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1448</v>
      </c>
      <c r="C1737" s="180">
        <v>125354</v>
      </c>
      <c r="D1737" s="183">
        <v>44377</v>
      </c>
      <c r="E1737" s="184">
        <v>57.19</v>
      </c>
      <c r="F1737" s="184">
        <v>1.7073</v>
      </c>
      <c r="G1737" s="184">
        <v>2.9523000000000001</v>
      </c>
      <c r="H1737" s="184">
        <v>3.5301</v>
      </c>
      <c r="I1737" s="184">
        <v>3.6614</v>
      </c>
      <c r="J1737" s="184">
        <v>6.0842000000000001</v>
      </c>
      <c r="K1737" s="184">
        <v>20.096599999999999</v>
      </c>
      <c r="L1737" s="184">
        <v>33.527900000000002</v>
      </c>
      <c r="M1737" s="184">
        <v>58.7729</v>
      </c>
      <c r="N1737" s="184">
        <v>90.126300000000001</v>
      </c>
      <c r="O1737" s="184">
        <v>27.431899999999999</v>
      </c>
      <c r="P1737" s="184">
        <v>21.52</v>
      </c>
      <c r="Q1737" s="184">
        <v>25.832100000000001</v>
      </c>
      <c r="R1737" s="184">
        <v>35.329099999999997</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1449</v>
      </c>
      <c r="C1738" s="180">
        <v>125350</v>
      </c>
      <c r="D1738" s="183">
        <v>44377</v>
      </c>
      <c r="E1738" s="184">
        <v>52.05</v>
      </c>
      <c r="F1738" s="184">
        <v>1.6999</v>
      </c>
      <c r="G1738" s="184">
        <v>2.9266000000000001</v>
      </c>
      <c r="H1738" s="184">
        <v>3.4996999999999998</v>
      </c>
      <c r="I1738" s="184">
        <v>3.6027</v>
      </c>
      <c r="J1738" s="184">
        <v>5.9218999999999999</v>
      </c>
      <c r="K1738" s="184">
        <v>19.627700000000001</v>
      </c>
      <c r="L1738" s="184">
        <v>32.476500000000001</v>
      </c>
      <c r="M1738" s="184">
        <v>56.871600000000001</v>
      </c>
      <c r="N1738" s="184">
        <v>86.961200000000005</v>
      </c>
      <c r="O1738" s="184">
        <v>25.610700000000001</v>
      </c>
      <c r="P1738" s="184">
        <v>19.951000000000001</v>
      </c>
      <c r="Q1738" s="184">
        <v>24.280200000000001</v>
      </c>
      <c r="R1738" s="184">
        <v>33.172199999999997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1450</v>
      </c>
      <c r="C1739" s="180">
        <v>145678</v>
      </c>
      <c r="D1739" s="183">
        <v>44377</v>
      </c>
      <c r="E1739" s="184">
        <v>23.62</v>
      </c>
      <c r="F1739" s="184">
        <v>0.51060000000000005</v>
      </c>
      <c r="G1739" s="184">
        <v>2.2953999999999999</v>
      </c>
      <c r="H1739" s="184">
        <v>3.0091999999999999</v>
      </c>
      <c r="I1739" s="184">
        <v>2.7850000000000001</v>
      </c>
      <c r="J1739" s="184">
        <v>6.8777999999999997</v>
      </c>
      <c r="K1739" s="184">
        <v>23.924399999999999</v>
      </c>
      <c r="L1739" s="184">
        <v>42.632899999999999</v>
      </c>
      <c r="M1739" s="184">
        <v>67.636600000000001</v>
      </c>
      <c r="N1739" s="184">
        <v>118.7037</v>
      </c>
      <c r="O1739" s="184"/>
      <c r="P1739" s="184"/>
      <c r="Q1739" s="184">
        <v>40.427999999999997</v>
      </c>
      <c r="R1739" s="184">
        <v>48.820799999999998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1451</v>
      </c>
      <c r="C1740" s="180">
        <v>145677</v>
      </c>
      <c r="D1740" s="183">
        <v>44377</v>
      </c>
      <c r="E1740" s="184">
        <v>22.54</v>
      </c>
      <c r="F1740" s="184">
        <v>0.4904</v>
      </c>
      <c r="G1740" s="184">
        <v>2.2686000000000002</v>
      </c>
      <c r="H1740" s="184">
        <v>2.9693999999999998</v>
      </c>
      <c r="I1740" s="184">
        <v>2.7347000000000001</v>
      </c>
      <c r="J1740" s="184">
        <v>6.673</v>
      </c>
      <c r="K1740" s="184">
        <v>23.371600000000001</v>
      </c>
      <c r="L1740" s="184">
        <v>41.405299999999997</v>
      </c>
      <c r="M1740" s="184">
        <v>65.249300000000005</v>
      </c>
      <c r="N1740" s="184">
        <v>114.66670000000001</v>
      </c>
      <c r="O1740" s="184"/>
      <c r="P1740" s="184"/>
      <c r="Q1740" s="184">
        <v>37.855600000000003</v>
      </c>
      <c r="R1740" s="184">
        <v>46.078499999999998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1452</v>
      </c>
      <c r="C1741" s="180">
        <v>146130</v>
      </c>
      <c r="D1741" s="183">
        <v>44377</v>
      </c>
      <c r="E1741" s="184">
        <v>19.649999999999999</v>
      </c>
      <c r="F1741" s="184">
        <v>0.82089999999999996</v>
      </c>
      <c r="G1741" s="184">
        <v>1.6029</v>
      </c>
      <c r="H1741" s="184">
        <v>2.2905000000000002</v>
      </c>
      <c r="I1741" s="184">
        <v>2.3437999999999999</v>
      </c>
      <c r="J1741" s="184">
        <v>5.9298999999999999</v>
      </c>
      <c r="K1741" s="184">
        <v>23.197500000000002</v>
      </c>
      <c r="L1741" s="184">
        <v>40.860199999999999</v>
      </c>
      <c r="M1741" s="184">
        <v>64.297700000000006</v>
      </c>
      <c r="N1741" s="184">
        <v>109.26519999999999</v>
      </c>
      <c r="O1741" s="184"/>
      <c r="P1741" s="184"/>
      <c r="Q1741" s="184">
        <v>32.936999999999998</v>
      </c>
      <c r="R1741" s="184">
        <v>39.637599999999999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1453</v>
      </c>
      <c r="C1742" s="180">
        <v>146127</v>
      </c>
      <c r="D1742" s="183">
        <v>44377</v>
      </c>
      <c r="E1742" s="184">
        <v>18.850000000000001</v>
      </c>
      <c r="F1742" s="184">
        <v>0.80210000000000004</v>
      </c>
      <c r="G1742" s="184">
        <v>1.5625</v>
      </c>
      <c r="H1742" s="184">
        <v>2.2789000000000001</v>
      </c>
      <c r="I1742" s="184">
        <v>2.2233999999999998</v>
      </c>
      <c r="J1742" s="184">
        <v>5.7206999999999999</v>
      </c>
      <c r="K1742" s="184">
        <v>22.641500000000001</v>
      </c>
      <c r="L1742" s="184">
        <v>39.629600000000003</v>
      </c>
      <c r="M1742" s="184">
        <v>62.220300000000002</v>
      </c>
      <c r="N1742" s="184">
        <v>105.5616</v>
      </c>
      <c r="O1742" s="184"/>
      <c r="P1742" s="184"/>
      <c r="Q1742" s="184">
        <v>30.628399999999999</v>
      </c>
      <c r="R1742" s="184">
        <v>37.254100000000001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1454</v>
      </c>
      <c r="C1743" s="180">
        <v>119212</v>
      </c>
      <c r="D1743" s="183">
        <v>44377</v>
      </c>
      <c r="E1743" s="184">
        <v>100.014</v>
      </c>
      <c r="F1743" s="184">
        <v>0.50549999999999995</v>
      </c>
      <c r="G1743" s="184">
        <v>1.3939999999999999</v>
      </c>
      <c r="H1743" s="184">
        <v>1.8369</v>
      </c>
      <c r="I1743" s="184">
        <v>1.502</v>
      </c>
      <c r="J1743" s="184">
        <v>6.6588000000000003</v>
      </c>
      <c r="K1743" s="184">
        <v>20.170100000000001</v>
      </c>
      <c r="L1743" s="184">
        <v>33.4285</v>
      </c>
      <c r="M1743" s="184">
        <v>58.209899999999998</v>
      </c>
      <c r="N1743" s="184">
        <v>95.008499999999998</v>
      </c>
      <c r="O1743" s="184">
        <v>19.212</v>
      </c>
      <c r="P1743" s="184">
        <v>15.474600000000001</v>
      </c>
      <c r="Q1743" s="184">
        <v>22.736599999999999</v>
      </c>
      <c r="R1743" s="184">
        <v>31.981999999999999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1455</v>
      </c>
      <c r="C1744" s="180">
        <v>105989</v>
      </c>
      <c r="D1744" s="183">
        <v>44377</v>
      </c>
      <c r="E1744" s="184">
        <v>94.343999999999994</v>
      </c>
      <c r="F1744" s="184">
        <v>0.50280000000000002</v>
      </c>
      <c r="G1744" s="184">
        <v>1.3818999999999999</v>
      </c>
      <c r="H1744" s="184">
        <v>1.8207</v>
      </c>
      <c r="I1744" s="184">
        <v>1.4681</v>
      </c>
      <c r="J1744" s="184">
        <v>6.5757000000000003</v>
      </c>
      <c r="K1744" s="184">
        <v>19.9024</v>
      </c>
      <c r="L1744" s="184">
        <v>32.832099999999997</v>
      </c>
      <c r="M1744" s="184">
        <v>57.1509</v>
      </c>
      <c r="N1744" s="184">
        <v>93.280299999999997</v>
      </c>
      <c r="O1744" s="184">
        <v>18.230599999999999</v>
      </c>
      <c r="P1744" s="184">
        <v>14.680899999999999</v>
      </c>
      <c r="Q1744" s="184">
        <v>17.314299999999999</v>
      </c>
      <c r="R1744" s="184">
        <v>30.819500000000001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1456</v>
      </c>
      <c r="C1745" s="180">
        <v>146196</v>
      </c>
      <c r="D1745" s="183">
        <v>44377</v>
      </c>
      <c r="E1745" s="184">
        <v>21.741</v>
      </c>
      <c r="F1745" s="184">
        <v>0.7601</v>
      </c>
      <c r="G1745" s="184">
        <v>1.6505000000000001</v>
      </c>
      <c r="H1745" s="184">
        <v>2.2000000000000002</v>
      </c>
      <c r="I1745" s="184">
        <v>2.2191999999999998</v>
      </c>
      <c r="J1745" s="184">
        <v>6.1364999999999998</v>
      </c>
      <c r="K1745" s="184">
        <v>19.351099999999999</v>
      </c>
      <c r="L1745" s="184">
        <v>41.773699999999998</v>
      </c>
      <c r="M1745" s="184">
        <v>69.256500000000003</v>
      </c>
      <c r="N1745" s="184">
        <v>109.0883</v>
      </c>
      <c r="O1745" s="184"/>
      <c r="P1745" s="184"/>
      <c r="Q1745" s="184">
        <v>38.310400000000001</v>
      </c>
      <c r="R1745" s="184">
        <v>39.715499999999999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1457</v>
      </c>
      <c r="C1746" s="180">
        <v>146193</v>
      </c>
      <c r="D1746" s="183">
        <v>44377</v>
      </c>
      <c r="E1746" s="184">
        <v>20.95</v>
      </c>
      <c r="F1746" s="184">
        <v>0.75509999999999999</v>
      </c>
      <c r="G1746" s="184">
        <v>1.63</v>
      </c>
      <c r="H1746" s="184">
        <v>2.1652</v>
      </c>
      <c r="I1746" s="184">
        <v>2.1553</v>
      </c>
      <c r="J1746" s="184">
        <v>5.9847000000000001</v>
      </c>
      <c r="K1746" s="184">
        <v>18.878699999999998</v>
      </c>
      <c r="L1746" s="184">
        <v>40.660699999999999</v>
      </c>
      <c r="M1746" s="184">
        <v>67.265500000000003</v>
      </c>
      <c r="N1746" s="184">
        <v>105.8159</v>
      </c>
      <c r="O1746" s="184"/>
      <c r="P1746" s="184"/>
      <c r="Q1746" s="184">
        <v>36.186100000000003</v>
      </c>
      <c r="R1746" s="184">
        <v>37.543500000000002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1458</v>
      </c>
      <c r="C1747" s="180">
        <v>103360</v>
      </c>
      <c r="D1747" s="183">
        <v>44377</v>
      </c>
      <c r="E1747" s="184">
        <v>77.397499999999994</v>
      </c>
      <c r="F1747" s="184">
        <v>0.79449999999999998</v>
      </c>
      <c r="G1747" s="184">
        <v>1.1911</v>
      </c>
      <c r="H1747" s="184">
        <v>1.2766999999999999</v>
      </c>
      <c r="I1747" s="184">
        <v>1.3234999999999999</v>
      </c>
      <c r="J1747" s="184">
        <v>4.0311000000000003</v>
      </c>
      <c r="K1747" s="184">
        <v>15.1479</v>
      </c>
      <c r="L1747" s="184">
        <v>31.616299999999999</v>
      </c>
      <c r="M1747" s="184">
        <v>62.673299999999998</v>
      </c>
      <c r="N1747" s="184">
        <v>96.5137</v>
      </c>
      <c r="O1747" s="184">
        <v>10.8706</v>
      </c>
      <c r="P1747" s="184">
        <v>12.156700000000001</v>
      </c>
      <c r="Q1747" s="184">
        <v>14.1416</v>
      </c>
      <c r="R1747" s="184">
        <v>20.7957</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1459</v>
      </c>
      <c r="C1748" s="180">
        <v>118525</v>
      </c>
      <c r="D1748" s="183">
        <v>44377</v>
      </c>
      <c r="E1748" s="184">
        <v>84.672399999999996</v>
      </c>
      <c r="F1748" s="184">
        <v>0.79700000000000004</v>
      </c>
      <c r="G1748" s="184">
        <v>1.2029000000000001</v>
      </c>
      <c r="H1748" s="184">
        <v>1.2931999999999999</v>
      </c>
      <c r="I1748" s="184">
        <v>1.3560000000000001</v>
      </c>
      <c r="J1748" s="184">
        <v>4.1097999999999999</v>
      </c>
      <c r="K1748" s="184">
        <v>15.3916</v>
      </c>
      <c r="L1748" s="184">
        <v>32.166200000000003</v>
      </c>
      <c r="M1748" s="184">
        <v>63.687100000000001</v>
      </c>
      <c r="N1748" s="184">
        <v>98.152600000000007</v>
      </c>
      <c r="O1748" s="184">
        <v>11.9335</v>
      </c>
      <c r="P1748" s="184">
        <v>13.367100000000001</v>
      </c>
      <c r="Q1748" s="184">
        <v>20.627400000000002</v>
      </c>
      <c r="R1748" s="184">
        <v>21.848400000000002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1460</v>
      </c>
      <c r="C1749" s="180">
        <v>130503</v>
      </c>
      <c r="D1749" s="183">
        <v>44377</v>
      </c>
      <c r="E1749" s="184">
        <v>72.278000000000006</v>
      </c>
      <c r="F1749" s="184">
        <v>0.86799999999999999</v>
      </c>
      <c r="G1749" s="184">
        <v>2.78</v>
      </c>
      <c r="H1749" s="184">
        <v>3.1394000000000002</v>
      </c>
      <c r="I1749" s="184">
        <v>2.7581000000000002</v>
      </c>
      <c r="J1749" s="184">
        <v>8.7524999999999995</v>
      </c>
      <c r="K1749" s="184">
        <v>25.593800000000002</v>
      </c>
      <c r="L1749" s="184">
        <v>43.297800000000002</v>
      </c>
      <c r="M1749" s="184">
        <v>74.046400000000006</v>
      </c>
      <c r="N1749" s="184">
        <v>108.6367</v>
      </c>
      <c r="O1749" s="184">
        <v>16.406400000000001</v>
      </c>
      <c r="P1749" s="184">
        <v>20.128799999999998</v>
      </c>
      <c r="Q1749" s="184">
        <v>19.494900000000001</v>
      </c>
      <c r="R1749" s="184">
        <v>25.994700000000002</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1461</v>
      </c>
      <c r="C1750" s="180">
        <v>130502</v>
      </c>
      <c r="D1750" s="183">
        <v>44377</v>
      </c>
      <c r="E1750" s="184">
        <v>66.022999999999996</v>
      </c>
      <c r="F1750" s="184">
        <v>0.86619999999999997</v>
      </c>
      <c r="G1750" s="184">
        <v>2.7675000000000001</v>
      </c>
      <c r="H1750" s="184">
        <v>3.1206999999999998</v>
      </c>
      <c r="I1750" s="184">
        <v>2.7212000000000001</v>
      </c>
      <c r="J1750" s="184">
        <v>8.6584000000000003</v>
      </c>
      <c r="K1750" s="184">
        <v>25.297499999999999</v>
      </c>
      <c r="L1750" s="184">
        <v>42.622900000000001</v>
      </c>
      <c r="M1750" s="184">
        <v>72.8125</v>
      </c>
      <c r="N1750" s="184">
        <v>106.6318</v>
      </c>
      <c r="O1750" s="184">
        <v>15.107799999999999</v>
      </c>
      <c r="P1750" s="184">
        <v>18.722200000000001</v>
      </c>
      <c r="Q1750" s="184">
        <v>15.31</v>
      </c>
      <c r="R1750" s="184">
        <v>24.750299999999999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1462</v>
      </c>
      <c r="C1751" s="180">
        <v>103006</v>
      </c>
      <c r="D1751" s="183">
        <v>44377</v>
      </c>
      <c r="E1751" s="184">
        <v>75.837699999999998</v>
      </c>
      <c r="F1751" s="184">
        <v>0.41760000000000003</v>
      </c>
      <c r="G1751" s="184">
        <v>0.62350000000000005</v>
      </c>
      <c r="H1751" s="184">
        <v>1.7994000000000001</v>
      </c>
      <c r="I1751" s="184">
        <v>3.8971</v>
      </c>
      <c r="J1751" s="184">
        <v>8.4695999999999998</v>
      </c>
      <c r="K1751" s="184">
        <v>19.246200000000002</v>
      </c>
      <c r="L1751" s="184">
        <v>36.061500000000002</v>
      </c>
      <c r="M1751" s="184">
        <v>60.861600000000003</v>
      </c>
      <c r="N1751" s="184">
        <v>96.162300000000002</v>
      </c>
      <c r="O1751" s="184">
        <v>12.745699999999999</v>
      </c>
      <c r="P1751" s="184">
        <v>12.68</v>
      </c>
      <c r="Q1751" s="184">
        <v>13.386900000000001</v>
      </c>
      <c r="R1751" s="184">
        <v>25.408799999999999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1463</v>
      </c>
      <c r="C1752" s="180">
        <v>120069</v>
      </c>
      <c r="D1752" s="183">
        <v>44377</v>
      </c>
      <c r="E1752" s="184">
        <v>81.972399999999993</v>
      </c>
      <c r="F1752" s="184">
        <v>0.42149999999999999</v>
      </c>
      <c r="G1752" s="184">
        <v>0.64300000000000002</v>
      </c>
      <c r="H1752" s="184">
        <v>1.8269</v>
      </c>
      <c r="I1752" s="184">
        <v>3.9544999999999999</v>
      </c>
      <c r="J1752" s="184">
        <v>8.6104000000000003</v>
      </c>
      <c r="K1752" s="184">
        <v>19.674900000000001</v>
      </c>
      <c r="L1752" s="184">
        <v>37.033099999999997</v>
      </c>
      <c r="M1752" s="184">
        <v>62.584000000000003</v>
      </c>
      <c r="N1752" s="184">
        <v>98.973699999999994</v>
      </c>
      <c r="O1752" s="184">
        <v>14.1309</v>
      </c>
      <c r="P1752" s="184">
        <v>13.844099999999999</v>
      </c>
      <c r="Q1752" s="184">
        <v>17.587900000000001</v>
      </c>
      <c r="R1752" s="184">
        <v>27.183</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1464</v>
      </c>
      <c r="C1753" s="180">
        <v>106823</v>
      </c>
      <c r="D1753" s="183">
        <v>44377</v>
      </c>
      <c r="E1753" s="184">
        <v>43.55</v>
      </c>
      <c r="F1753" s="184">
        <v>0.81020000000000003</v>
      </c>
      <c r="G1753" s="184">
        <v>1.4915</v>
      </c>
      <c r="H1753" s="184">
        <v>1.7523</v>
      </c>
      <c r="I1753" s="184">
        <v>0.74019999999999997</v>
      </c>
      <c r="J1753" s="184">
        <v>5.9611000000000001</v>
      </c>
      <c r="K1753" s="184">
        <v>19.4132</v>
      </c>
      <c r="L1753" s="184">
        <v>36.9497</v>
      </c>
      <c r="M1753" s="184">
        <v>68.016999999999996</v>
      </c>
      <c r="N1753" s="184">
        <v>106.7901</v>
      </c>
      <c r="O1753" s="184">
        <v>20.314699999999998</v>
      </c>
      <c r="P1753" s="184">
        <v>16.425599999999999</v>
      </c>
      <c r="Q1753" s="184">
        <v>11.3291</v>
      </c>
      <c r="R1753" s="184">
        <v>30.617999999999999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1465</v>
      </c>
      <c r="C1754" s="180">
        <v>120591</v>
      </c>
      <c r="D1754" s="183">
        <v>44377</v>
      </c>
      <c r="E1754" s="184">
        <v>46.59</v>
      </c>
      <c r="F1754" s="184">
        <v>0.82230000000000003</v>
      </c>
      <c r="G1754" s="184">
        <v>1.5033000000000001</v>
      </c>
      <c r="H1754" s="184">
        <v>1.7693000000000001</v>
      </c>
      <c r="I1754" s="184">
        <v>0.80049999999999999</v>
      </c>
      <c r="J1754" s="184">
        <v>6.1033999999999997</v>
      </c>
      <c r="K1754" s="184">
        <v>19.830200000000001</v>
      </c>
      <c r="L1754" s="184">
        <v>37.921799999999998</v>
      </c>
      <c r="M1754" s="184">
        <v>69.788600000000002</v>
      </c>
      <c r="N1754" s="184">
        <v>109.86490000000001</v>
      </c>
      <c r="O1754" s="184">
        <v>21.856999999999999</v>
      </c>
      <c r="P1754" s="184">
        <v>17.559699999999999</v>
      </c>
      <c r="Q1754" s="184">
        <v>16.982299999999999</v>
      </c>
      <c r="R1754" s="184">
        <v>32.490699999999997</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1466</v>
      </c>
      <c r="C1755" s="180">
        <v>141462</v>
      </c>
      <c r="D1755" s="183">
        <v>44377</v>
      </c>
      <c r="E1755" s="184">
        <v>14.5</v>
      </c>
      <c r="F1755" s="184">
        <v>0.83450000000000002</v>
      </c>
      <c r="G1755" s="184">
        <v>1.2569999999999999</v>
      </c>
      <c r="H1755" s="184">
        <v>1.8258000000000001</v>
      </c>
      <c r="I1755" s="184">
        <v>1.7544</v>
      </c>
      <c r="J1755" s="184">
        <v>4.6176000000000004</v>
      </c>
      <c r="K1755" s="184">
        <v>17.790400000000002</v>
      </c>
      <c r="L1755" s="184">
        <v>34.508299999999998</v>
      </c>
      <c r="M1755" s="184">
        <v>59.340699999999998</v>
      </c>
      <c r="N1755" s="184">
        <v>92.307699999999997</v>
      </c>
      <c r="O1755" s="184">
        <v>12.822699999999999</v>
      </c>
      <c r="P1755" s="184"/>
      <c r="Q1755" s="184">
        <v>9.6648999999999994</v>
      </c>
      <c r="R1755" s="184">
        <v>24.353200000000001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1467</v>
      </c>
      <c r="C1756" s="180">
        <v>141475</v>
      </c>
      <c r="D1756" s="183">
        <v>44377</v>
      </c>
      <c r="E1756" s="184">
        <v>15.55</v>
      </c>
      <c r="F1756" s="184">
        <v>0.84309999999999996</v>
      </c>
      <c r="G1756" s="184">
        <v>1.2370000000000001</v>
      </c>
      <c r="H1756" s="184">
        <v>1.8337000000000001</v>
      </c>
      <c r="I1756" s="184">
        <v>1.7669999999999999</v>
      </c>
      <c r="J1756" s="184">
        <v>4.7138</v>
      </c>
      <c r="K1756" s="184">
        <v>17.9818</v>
      </c>
      <c r="L1756" s="184">
        <v>35.099899999999998</v>
      </c>
      <c r="M1756" s="184">
        <v>60.3093</v>
      </c>
      <c r="N1756" s="184">
        <v>93.890299999999996</v>
      </c>
      <c r="O1756" s="184">
        <v>14.394299999999999</v>
      </c>
      <c r="P1756" s="184"/>
      <c r="Q1756" s="184">
        <v>11.5852</v>
      </c>
      <c r="R1756" s="184">
        <v>25.528199999999998</v>
      </c>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1468</v>
      </c>
      <c r="C1757" s="180">
        <v>147946</v>
      </c>
      <c r="D1757" s="183">
        <v>44377</v>
      </c>
      <c r="E1757" s="184">
        <v>20.52</v>
      </c>
      <c r="F1757" s="184">
        <v>0.48970000000000002</v>
      </c>
      <c r="G1757" s="184">
        <v>1.2333000000000001</v>
      </c>
      <c r="H1757" s="184">
        <v>1.9374</v>
      </c>
      <c r="I1757" s="184">
        <v>1.7353000000000001</v>
      </c>
      <c r="J1757" s="184">
        <v>9.9678000000000004</v>
      </c>
      <c r="K1757" s="184">
        <v>24.9695</v>
      </c>
      <c r="L1757" s="184">
        <v>35.804099999999998</v>
      </c>
      <c r="M1757" s="184">
        <v>62.728000000000002</v>
      </c>
      <c r="N1757" s="184">
        <v>104.17910000000001</v>
      </c>
      <c r="O1757" s="184"/>
      <c r="P1757" s="184"/>
      <c r="Q1757" s="184">
        <v>70.634399999999999</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1469</v>
      </c>
      <c r="C1758" s="180">
        <v>147944</v>
      </c>
      <c r="D1758" s="183">
        <v>44377</v>
      </c>
      <c r="E1758" s="184">
        <v>19.989999999999998</v>
      </c>
      <c r="F1758" s="184">
        <v>0.45229999999999998</v>
      </c>
      <c r="G1758" s="184">
        <v>1.2152000000000001</v>
      </c>
      <c r="H1758" s="184">
        <v>1.8857999999999999</v>
      </c>
      <c r="I1758" s="184">
        <v>1.6785000000000001</v>
      </c>
      <c r="J1758" s="184">
        <v>9.7146000000000008</v>
      </c>
      <c r="K1758" s="184">
        <v>24.3933</v>
      </c>
      <c r="L1758" s="184">
        <v>34.431699999999999</v>
      </c>
      <c r="M1758" s="184">
        <v>60.304699999999997</v>
      </c>
      <c r="N1758" s="184">
        <v>100.3006</v>
      </c>
      <c r="O1758" s="184"/>
      <c r="P1758" s="184"/>
      <c r="Q1758" s="184">
        <v>67.347200000000001</v>
      </c>
      <c r="R1758" s="184"/>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1470</v>
      </c>
      <c r="C1759" s="180">
        <v>145137</v>
      </c>
      <c r="D1759" s="183">
        <v>44377</v>
      </c>
      <c r="E1759" s="184">
        <v>19.420000000000002</v>
      </c>
      <c r="F1759" s="184">
        <v>1.2513000000000001</v>
      </c>
      <c r="G1759" s="184">
        <v>2.1568000000000001</v>
      </c>
      <c r="H1759" s="184">
        <v>3.1880999999999999</v>
      </c>
      <c r="I1759" s="184">
        <v>2.8601999999999999</v>
      </c>
      <c r="J1759" s="184">
        <v>7.7690999999999999</v>
      </c>
      <c r="K1759" s="184">
        <v>22.446400000000001</v>
      </c>
      <c r="L1759" s="184">
        <v>39.812800000000003</v>
      </c>
      <c r="M1759" s="184">
        <v>65.841200000000001</v>
      </c>
      <c r="N1759" s="184">
        <v>92.087000000000003</v>
      </c>
      <c r="O1759" s="184"/>
      <c r="P1759" s="184"/>
      <c r="Q1759" s="184">
        <v>28.238800000000001</v>
      </c>
      <c r="R1759" s="184">
        <v>35.186599999999999</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1471</v>
      </c>
      <c r="C1760" s="180">
        <v>145139</v>
      </c>
      <c r="D1760" s="183">
        <v>44377</v>
      </c>
      <c r="E1760" s="184">
        <v>18.59</v>
      </c>
      <c r="F1760" s="184">
        <v>1.2526999999999999</v>
      </c>
      <c r="G1760" s="184">
        <v>2.0868000000000002</v>
      </c>
      <c r="H1760" s="184">
        <v>3.1059000000000001</v>
      </c>
      <c r="I1760" s="184">
        <v>2.7639999999999998</v>
      </c>
      <c r="J1760" s="184">
        <v>7.6433</v>
      </c>
      <c r="K1760" s="184">
        <v>21.901599999999998</v>
      </c>
      <c r="L1760" s="184">
        <v>38.627899999999997</v>
      </c>
      <c r="M1760" s="184">
        <v>63.788499999999999</v>
      </c>
      <c r="N1760" s="184">
        <v>88.730999999999995</v>
      </c>
      <c r="O1760" s="184"/>
      <c r="P1760" s="184"/>
      <c r="Q1760" s="184">
        <v>26.1568</v>
      </c>
      <c r="R1760" s="184">
        <v>33.03</v>
      </c>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1472</v>
      </c>
      <c r="C1761" s="180">
        <v>147919</v>
      </c>
      <c r="D1761" s="183">
        <v>44377</v>
      </c>
      <c r="E1761" s="184">
        <v>15.6229</v>
      </c>
      <c r="F1761" s="184">
        <v>0.69740000000000002</v>
      </c>
      <c r="G1761" s="184">
        <v>1.5476000000000001</v>
      </c>
      <c r="H1761" s="184">
        <v>2.1972999999999998</v>
      </c>
      <c r="I1761" s="184">
        <v>1.7619</v>
      </c>
      <c r="J1761" s="184">
        <v>5.8834999999999997</v>
      </c>
      <c r="K1761" s="184">
        <v>22.9162</v>
      </c>
      <c r="L1761" s="184">
        <v>35.272599999999997</v>
      </c>
      <c r="M1761" s="184">
        <v>62.073399999999999</v>
      </c>
      <c r="N1761" s="184">
        <v>87.723299999999995</v>
      </c>
      <c r="O1761" s="184"/>
      <c r="P1761" s="184"/>
      <c r="Q1761" s="184">
        <v>38.589199999999998</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1473</v>
      </c>
      <c r="C1762" s="180">
        <v>147920</v>
      </c>
      <c r="D1762" s="183">
        <v>44377</v>
      </c>
      <c r="E1762" s="184">
        <v>15.1585</v>
      </c>
      <c r="F1762" s="184">
        <v>0.6915</v>
      </c>
      <c r="G1762" s="184">
        <v>1.5162</v>
      </c>
      <c r="H1762" s="184">
        <v>2.1530999999999998</v>
      </c>
      <c r="I1762" s="184">
        <v>1.6741999999999999</v>
      </c>
      <c r="J1762" s="184">
        <v>5.6688000000000001</v>
      </c>
      <c r="K1762" s="184">
        <v>22.222300000000001</v>
      </c>
      <c r="L1762" s="184">
        <v>33.805</v>
      </c>
      <c r="M1762" s="184">
        <v>59.439</v>
      </c>
      <c r="N1762" s="184">
        <v>83.634799999999998</v>
      </c>
      <c r="O1762" s="184"/>
      <c r="P1762" s="184"/>
      <c r="Q1762" s="184">
        <v>35.563699999999997</v>
      </c>
      <c r="R1762" s="184"/>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1474</v>
      </c>
      <c r="C1763" s="180">
        <v>102875</v>
      </c>
      <c r="D1763" s="183">
        <v>44377</v>
      </c>
      <c r="E1763" s="184">
        <v>140.32900000000001</v>
      </c>
      <c r="F1763" s="184">
        <v>0.54890000000000005</v>
      </c>
      <c r="G1763" s="184">
        <v>0.73150000000000004</v>
      </c>
      <c r="H1763" s="184">
        <v>1.4466000000000001</v>
      </c>
      <c r="I1763" s="184">
        <v>1.8205</v>
      </c>
      <c r="J1763" s="184">
        <v>5.1398000000000001</v>
      </c>
      <c r="K1763" s="184">
        <v>17.938400000000001</v>
      </c>
      <c r="L1763" s="184">
        <v>43.289400000000001</v>
      </c>
      <c r="M1763" s="184">
        <v>76.144499999999994</v>
      </c>
      <c r="N1763" s="184">
        <v>119.51439999999999</v>
      </c>
      <c r="O1763" s="184">
        <v>23.869</v>
      </c>
      <c r="P1763" s="184">
        <v>19.714300000000001</v>
      </c>
      <c r="Q1763" s="184">
        <v>17.526399999999999</v>
      </c>
      <c r="R1763" s="184">
        <v>40.015300000000003</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1475</v>
      </c>
      <c r="C1764" s="180">
        <v>120164</v>
      </c>
      <c r="D1764" s="183">
        <v>44377</v>
      </c>
      <c r="E1764" s="184">
        <v>156.38</v>
      </c>
      <c r="F1764" s="184">
        <v>0.55300000000000005</v>
      </c>
      <c r="G1764" s="184">
        <v>0.75190000000000001</v>
      </c>
      <c r="H1764" s="184">
        <v>1.4749000000000001</v>
      </c>
      <c r="I1764" s="184">
        <v>1.8782000000000001</v>
      </c>
      <c r="J1764" s="184">
        <v>5.2794999999999996</v>
      </c>
      <c r="K1764" s="184">
        <v>18.372</v>
      </c>
      <c r="L1764" s="184">
        <v>44.347200000000001</v>
      </c>
      <c r="M1764" s="184">
        <v>78.087000000000003</v>
      </c>
      <c r="N1764" s="184">
        <v>122.74769999999999</v>
      </c>
      <c r="O1764" s="184">
        <v>25.566700000000001</v>
      </c>
      <c r="P1764" s="184">
        <v>21.4193</v>
      </c>
      <c r="Q1764" s="184">
        <v>21.242899999999999</v>
      </c>
      <c r="R1764" s="184">
        <v>42.020899999999997</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1476</v>
      </c>
      <c r="C1765" s="180">
        <v>129220</v>
      </c>
      <c r="D1765" s="183">
        <v>44377</v>
      </c>
      <c r="E1765" s="184">
        <v>39.816000000000003</v>
      </c>
      <c r="F1765" s="184">
        <v>0.54039999999999999</v>
      </c>
      <c r="G1765" s="184">
        <v>1.6492</v>
      </c>
      <c r="H1765" s="184">
        <v>2.4733000000000001</v>
      </c>
      <c r="I1765" s="184">
        <v>2.8067000000000002</v>
      </c>
      <c r="J1765" s="184">
        <v>6.6966999999999999</v>
      </c>
      <c r="K1765" s="184">
        <v>24.795500000000001</v>
      </c>
      <c r="L1765" s="184">
        <v>42.858199999999997</v>
      </c>
      <c r="M1765" s="184">
        <v>70.168400000000005</v>
      </c>
      <c r="N1765" s="184">
        <v>103.9859</v>
      </c>
      <c r="O1765" s="184">
        <v>14.6</v>
      </c>
      <c r="P1765" s="184">
        <v>19.335000000000001</v>
      </c>
      <c r="Q1765" s="184">
        <v>21.351400000000002</v>
      </c>
      <c r="R1765" s="184">
        <v>26.7148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1477</v>
      </c>
      <c r="C1766" s="180">
        <v>129223</v>
      </c>
      <c r="D1766" s="183">
        <v>44377</v>
      </c>
      <c r="E1766" s="184">
        <v>37.378</v>
      </c>
      <c r="F1766" s="184">
        <v>0.53800000000000003</v>
      </c>
      <c r="G1766" s="184">
        <v>1.6342000000000001</v>
      </c>
      <c r="H1766" s="184">
        <v>2.4531999999999998</v>
      </c>
      <c r="I1766" s="184">
        <v>2.7629999999999999</v>
      </c>
      <c r="J1766" s="184">
        <v>6.5933000000000002</v>
      </c>
      <c r="K1766" s="184">
        <v>24.464700000000001</v>
      </c>
      <c r="L1766" s="184">
        <v>42.116300000000003</v>
      </c>
      <c r="M1766" s="184">
        <v>68.825699999999998</v>
      </c>
      <c r="N1766" s="184">
        <v>101.84690000000001</v>
      </c>
      <c r="O1766" s="184">
        <v>13.3515</v>
      </c>
      <c r="P1766" s="184">
        <v>18.165099999999999</v>
      </c>
      <c r="Q1766" s="184">
        <v>20.2822</v>
      </c>
      <c r="R1766" s="184">
        <v>25.332599999999999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1478</v>
      </c>
      <c r="C1767" s="180">
        <v>113177</v>
      </c>
      <c r="D1767" s="183">
        <v>44377</v>
      </c>
      <c r="E1767" s="184">
        <v>71.843400000000003</v>
      </c>
      <c r="F1767" s="184">
        <v>0.99680000000000002</v>
      </c>
      <c r="G1767" s="184">
        <v>1.5703</v>
      </c>
      <c r="H1767" s="184">
        <v>1.992</v>
      </c>
      <c r="I1767" s="184">
        <v>1.8362000000000001</v>
      </c>
      <c r="J1767" s="184">
        <v>6.9691999999999998</v>
      </c>
      <c r="K1767" s="184">
        <v>22.489100000000001</v>
      </c>
      <c r="L1767" s="184">
        <v>44.118600000000001</v>
      </c>
      <c r="M1767" s="184">
        <v>70.408600000000007</v>
      </c>
      <c r="N1767" s="184">
        <v>108.5192</v>
      </c>
      <c r="O1767" s="184">
        <v>20.2486</v>
      </c>
      <c r="P1767" s="184">
        <v>21.193100000000001</v>
      </c>
      <c r="Q1767" s="184">
        <v>20.0426</v>
      </c>
      <c r="R1767" s="184">
        <v>34.5747</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1479</v>
      </c>
      <c r="C1768" s="180">
        <v>118778</v>
      </c>
      <c r="D1768" s="183">
        <v>44377</v>
      </c>
      <c r="E1768" s="184">
        <v>77.817999999999998</v>
      </c>
      <c r="F1768" s="184">
        <v>0.99950000000000006</v>
      </c>
      <c r="G1768" s="184">
        <v>1.5829</v>
      </c>
      <c r="H1768" s="184">
        <v>2.0085999999999999</v>
      </c>
      <c r="I1768" s="184">
        <v>1.8677999999999999</v>
      </c>
      <c r="J1768" s="184">
        <v>7.0490000000000004</v>
      </c>
      <c r="K1768" s="184">
        <v>22.757999999999999</v>
      </c>
      <c r="L1768" s="184">
        <v>44.748899999999999</v>
      </c>
      <c r="M1768" s="184">
        <v>71.509200000000007</v>
      </c>
      <c r="N1768" s="184">
        <v>110.3115</v>
      </c>
      <c r="O1768" s="184">
        <v>21.3644</v>
      </c>
      <c r="P1768" s="184">
        <v>22.458200000000001</v>
      </c>
      <c r="Q1768" s="184">
        <v>25.895600000000002</v>
      </c>
      <c r="R1768" s="184">
        <v>35.726500000000001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1480</v>
      </c>
      <c r="C1769" s="180">
        <v>147131</v>
      </c>
      <c r="D1769" s="183">
        <v>44377</v>
      </c>
      <c r="E1769" s="184">
        <v>20.45</v>
      </c>
      <c r="F1769" s="184">
        <v>0.83830000000000005</v>
      </c>
      <c r="G1769" s="184">
        <v>1.8934</v>
      </c>
      <c r="H1769" s="184">
        <v>2.8672</v>
      </c>
      <c r="I1769" s="184">
        <v>2.4548999999999999</v>
      </c>
      <c r="J1769" s="184">
        <v>5.9036999999999997</v>
      </c>
      <c r="K1769" s="184">
        <v>23.789300000000001</v>
      </c>
      <c r="L1769" s="184">
        <v>39.9726</v>
      </c>
      <c r="M1769" s="184">
        <v>67.485699999999994</v>
      </c>
      <c r="N1769" s="184">
        <v>104.9098</v>
      </c>
      <c r="O1769" s="184"/>
      <c r="P1769" s="184"/>
      <c r="Q1769" s="184">
        <v>39.821899999999999</v>
      </c>
      <c r="R1769" s="184">
        <v>41.255299999999998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1481</v>
      </c>
      <c r="C1770" s="180">
        <v>147129</v>
      </c>
      <c r="D1770" s="183">
        <v>44377</v>
      </c>
      <c r="E1770" s="184">
        <v>19.690000000000001</v>
      </c>
      <c r="F1770" s="184">
        <v>0.81930000000000003</v>
      </c>
      <c r="G1770" s="184">
        <v>1.8624000000000001</v>
      </c>
      <c r="H1770" s="184">
        <v>2.8197999999999999</v>
      </c>
      <c r="I1770" s="184">
        <v>2.3921000000000001</v>
      </c>
      <c r="J1770" s="184">
        <v>5.6897000000000002</v>
      </c>
      <c r="K1770" s="184">
        <v>23.293700000000001</v>
      </c>
      <c r="L1770" s="184">
        <v>38.759700000000002</v>
      </c>
      <c r="M1770" s="184">
        <v>65.323300000000003</v>
      </c>
      <c r="N1770" s="184">
        <v>101.3292</v>
      </c>
      <c r="O1770" s="184"/>
      <c r="P1770" s="184"/>
      <c r="Q1770" s="184">
        <v>37.3626</v>
      </c>
      <c r="R1770" s="184">
        <v>38.7517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1482</v>
      </c>
      <c r="C1771" s="180">
        <v>100177</v>
      </c>
      <c r="D1771" s="183">
        <v>44377</v>
      </c>
      <c r="E1771" s="184">
        <v>129.56521207623001</v>
      </c>
      <c r="F1771" s="184">
        <v>0.77680000000000005</v>
      </c>
      <c r="G1771" s="184">
        <v>1.3247</v>
      </c>
      <c r="H1771" s="184">
        <v>2.3435999999999999</v>
      </c>
      <c r="I1771" s="184">
        <v>3.3418999999999999</v>
      </c>
      <c r="J1771" s="184">
        <v>9.4010999999999996</v>
      </c>
      <c r="K1771" s="184">
        <v>39.384500000000003</v>
      </c>
      <c r="L1771" s="184">
        <v>63.618600000000001</v>
      </c>
      <c r="M1771" s="184">
        <v>93.199299999999994</v>
      </c>
      <c r="N1771" s="184">
        <v>181.6234</v>
      </c>
      <c r="O1771" s="184">
        <v>31.3566</v>
      </c>
      <c r="P1771" s="184">
        <v>20.1859</v>
      </c>
      <c r="Q1771" s="184">
        <v>10.918100000000001</v>
      </c>
      <c r="R1771" s="184">
        <v>59.1492</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1483</v>
      </c>
      <c r="C1772" s="180">
        <v>120828</v>
      </c>
      <c r="D1772" s="183">
        <v>44377</v>
      </c>
      <c r="E1772" s="184">
        <v>119.0936</v>
      </c>
      <c r="F1772" s="184">
        <v>0.78200000000000003</v>
      </c>
      <c r="G1772" s="184">
        <v>1.3563000000000001</v>
      </c>
      <c r="H1772" s="184">
        <v>2.3874</v>
      </c>
      <c r="I1772" s="184">
        <v>3.4257</v>
      </c>
      <c r="J1772" s="184">
        <v>9.6061999999999994</v>
      </c>
      <c r="K1772" s="184">
        <v>40.091299999999997</v>
      </c>
      <c r="L1772" s="184">
        <v>65.267099999999999</v>
      </c>
      <c r="M1772" s="184">
        <v>95.670699999999997</v>
      </c>
      <c r="N1772" s="184">
        <v>185.5147</v>
      </c>
      <c r="O1772" s="184">
        <v>32.280299999999997</v>
      </c>
      <c r="P1772" s="184">
        <v>20.757100000000001</v>
      </c>
      <c r="Q1772" s="184">
        <v>15.882400000000001</v>
      </c>
      <c r="R1772" s="184">
        <v>60.454900000000002</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1484</v>
      </c>
      <c r="C1773" s="180">
        <v>125497</v>
      </c>
      <c r="D1773" s="183">
        <v>44377</v>
      </c>
      <c r="E1773" s="184">
        <v>100.9756</v>
      </c>
      <c r="F1773" s="184">
        <v>0.46899999999999997</v>
      </c>
      <c r="G1773" s="184">
        <v>0.85909999999999997</v>
      </c>
      <c r="H1773" s="184">
        <v>1.2693000000000001</v>
      </c>
      <c r="I1773" s="184">
        <v>1.8579000000000001</v>
      </c>
      <c r="J1773" s="184">
        <v>3.8328000000000002</v>
      </c>
      <c r="K1773" s="184">
        <v>16.468599999999999</v>
      </c>
      <c r="L1773" s="184">
        <v>29.189599999999999</v>
      </c>
      <c r="M1773" s="184">
        <v>58.263300000000001</v>
      </c>
      <c r="N1773" s="184">
        <v>91.162400000000005</v>
      </c>
      <c r="O1773" s="184">
        <v>23.103899999999999</v>
      </c>
      <c r="P1773" s="184">
        <v>23.409600000000001</v>
      </c>
      <c r="Q1773" s="184">
        <v>27.534300000000002</v>
      </c>
      <c r="R1773" s="184">
        <v>35.054200000000002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1485</v>
      </c>
      <c r="C1774" s="180">
        <v>125494</v>
      </c>
      <c r="D1774" s="183">
        <v>44377</v>
      </c>
      <c r="E1774" s="184">
        <v>91.830600000000004</v>
      </c>
      <c r="F1774" s="184">
        <v>0.46610000000000001</v>
      </c>
      <c r="G1774" s="184">
        <v>0.84370000000000001</v>
      </c>
      <c r="H1774" s="184">
        <v>1.2475000000000001</v>
      </c>
      <c r="I1774" s="184">
        <v>1.8141</v>
      </c>
      <c r="J1774" s="184">
        <v>3.7273999999999998</v>
      </c>
      <c r="K1774" s="184">
        <v>16.127199999999998</v>
      </c>
      <c r="L1774" s="184">
        <v>28.4817</v>
      </c>
      <c r="M1774" s="184">
        <v>57.013800000000003</v>
      </c>
      <c r="N1774" s="184">
        <v>89.145700000000005</v>
      </c>
      <c r="O1774" s="184">
        <v>21.6538</v>
      </c>
      <c r="P1774" s="184">
        <v>22.007400000000001</v>
      </c>
      <c r="Q1774" s="184">
        <v>20.6464</v>
      </c>
      <c r="R1774" s="184">
        <v>33.491999999999997</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1486</v>
      </c>
      <c r="C1775" s="180">
        <v>100795</v>
      </c>
      <c r="D1775" s="183">
        <v>44377</v>
      </c>
      <c r="E1775" s="184">
        <v>128.8741</v>
      </c>
      <c r="F1775" s="184">
        <v>0.53369999999999995</v>
      </c>
      <c r="G1775" s="184">
        <v>1.6520999999999999</v>
      </c>
      <c r="H1775" s="184">
        <v>2.4373999999999998</v>
      </c>
      <c r="I1775" s="184">
        <v>2.3904999999999998</v>
      </c>
      <c r="J1775" s="184">
        <v>6.4443999999999999</v>
      </c>
      <c r="K1775" s="184">
        <v>21.985800000000001</v>
      </c>
      <c r="L1775" s="184">
        <v>36.181600000000003</v>
      </c>
      <c r="M1775" s="184">
        <v>66.932299999999998</v>
      </c>
      <c r="N1775" s="184">
        <v>101.09399999999999</v>
      </c>
      <c r="O1775" s="184">
        <v>13.0824</v>
      </c>
      <c r="P1775" s="184">
        <v>12.0318</v>
      </c>
      <c r="Q1775" s="184">
        <v>16.8886</v>
      </c>
      <c r="R1775" s="184">
        <v>25.882000000000001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1487</v>
      </c>
      <c r="C1776" s="180">
        <v>119589</v>
      </c>
      <c r="D1776" s="183">
        <v>44377</v>
      </c>
      <c r="E1776" s="184">
        <v>136.35239999999999</v>
      </c>
      <c r="F1776" s="184">
        <v>0.53659999999999997</v>
      </c>
      <c r="G1776" s="184">
        <v>1.6665000000000001</v>
      </c>
      <c r="H1776" s="184">
        <v>2.4579</v>
      </c>
      <c r="I1776" s="184">
        <v>2.4312999999999998</v>
      </c>
      <c r="J1776" s="184">
        <v>6.5411000000000001</v>
      </c>
      <c r="K1776" s="184">
        <v>22.298400000000001</v>
      </c>
      <c r="L1776" s="184">
        <v>36.8688</v>
      </c>
      <c r="M1776" s="184">
        <v>68.191599999999994</v>
      </c>
      <c r="N1776" s="184">
        <v>103.12269999999999</v>
      </c>
      <c r="O1776" s="184">
        <v>14.1386</v>
      </c>
      <c r="P1776" s="184">
        <v>12.931800000000001</v>
      </c>
      <c r="Q1776" s="184">
        <v>17.547799999999999</v>
      </c>
      <c r="R1776" s="184">
        <v>27.107600000000001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1488</v>
      </c>
      <c r="C1777" s="180">
        <v>145206</v>
      </c>
      <c r="D1777" s="183">
        <v>44377</v>
      </c>
      <c r="E1777" s="184">
        <v>19.906099999999999</v>
      </c>
      <c r="F1777" s="184">
        <v>0.54449999999999998</v>
      </c>
      <c r="G1777" s="184">
        <v>1.1211</v>
      </c>
      <c r="H1777" s="184">
        <v>1.3508</v>
      </c>
      <c r="I1777" s="184">
        <v>1.784</v>
      </c>
      <c r="J1777" s="184">
        <v>8.4499999999999993</v>
      </c>
      <c r="K1777" s="184">
        <v>25.366700000000002</v>
      </c>
      <c r="L1777" s="184">
        <v>47.759099999999997</v>
      </c>
      <c r="M1777" s="184">
        <v>73.670400000000001</v>
      </c>
      <c r="N1777" s="184">
        <v>102.50149999999999</v>
      </c>
      <c r="O1777" s="184"/>
      <c r="P1777" s="184"/>
      <c r="Q1777" s="184">
        <v>29.884899999999998</v>
      </c>
      <c r="R1777" s="184">
        <v>36.821300000000001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1489</v>
      </c>
      <c r="C1778" s="180">
        <v>145208</v>
      </c>
      <c r="D1778" s="183">
        <v>44377</v>
      </c>
      <c r="E1778" s="184">
        <v>18.930499999999999</v>
      </c>
      <c r="F1778" s="184">
        <v>0.53959999999999997</v>
      </c>
      <c r="G1778" s="184">
        <v>1.0958000000000001</v>
      </c>
      <c r="H1778" s="184">
        <v>1.3154999999999999</v>
      </c>
      <c r="I1778" s="184">
        <v>1.7151000000000001</v>
      </c>
      <c r="J1778" s="184">
        <v>8.2764000000000006</v>
      </c>
      <c r="K1778" s="184">
        <v>24.817900000000002</v>
      </c>
      <c r="L1778" s="184">
        <v>46.476700000000001</v>
      </c>
      <c r="M1778" s="184">
        <v>71.358599999999996</v>
      </c>
      <c r="N1778" s="184">
        <v>98.966800000000006</v>
      </c>
      <c r="O1778" s="184"/>
      <c r="P1778" s="184"/>
      <c r="Q1778" s="184">
        <v>27.429400000000001</v>
      </c>
      <c r="R1778" s="184">
        <v>34.365600000000001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1490</v>
      </c>
      <c r="C1779" s="180">
        <v>129649</v>
      </c>
      <c r="D1779" s="183">
        <v>44377</v>
      </c>
      <c r="E1779" s="184">
        <v>26.79</v>
      </c>
      <c r="F1779" s="184">
        <v>1.0181</v>
      </c>
      <c r="G1779" s="184">
        <v>2.33</v>
      </c>
      <c r="H1779" s="184">
        <v>3.4363000000000001</v>
      </c>
      <c r="I1779" s="184">
        <v>2.7618</v>
      </c>
      <c r="J1779" s="184">
        <v>7.8502000000000001</v>
      </c>
      <c r="K1779" s="184">
        <v>20.7301</v>
      </c>
      <c r="L1779" s="184">
        <v>39.822499999999998</v>
      </c>
      <c r="M1779" s="184">
        <v>60.515300000000003</v>
      </c>
      <c r="N1779" s="184">
        <v>103.72620000000001</v>
      </c>
      <c r="O1779" s="184">
        <v>20.963999999999999</v>
      </c>
      <c r="P1779" s="184">
        <v>16.164200000000001</v>
      </c>
      <c r="Q1779" s="184">
        <v>14.9786</v>
      </c>
      <c r="R1779" s="184">
        <v>38.148299999999999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1491</v>
      </c>
      <c r="C1780" s="180">
        <v>129647</v>
      </c>
      <c r="D1780" s="183">
        <v>44377</v>
      </c>
      <c r="E1780" s="184">
        <v>25.34</v>
      </c>
      <c r="F1780" s="184">
        <v>1.0367</v>
      </c>
      <c r="G1780" s="184">
        <v>2.3424999999999998</v>
      </c>
      <c r="H1780" s="184">
        <v>3.4285999999999999</v>
      </c>
      <c r="I1780" s="184">
        <v>2.7158000000000002</v>
      </c>
      <c r="J1780" s="184">
        <v>7.7839</v>
      </c>
      <c r="K1780" s="184">
        <v>20.494499999999999</v>
      </c>
      <c r="L1780" s="184">
        <v>39.307299999999998</v>
      </c>
      <c r="M1780" s="184">
        <v>59.571800000000003</v>
      </c>
      <c r="N1780" s="184">
        <v>102.2346</v>
      </c>
      <c r="O1780" s="184">
        <v>20.1632</v>
      </c>
      <c r="P1780" s="184">
        <v>15.282500000000001</v>
      </c>
      <c r="Q1780" s="184">
        <v>14.076000000000001</v>
      </c>
      <c r="R1780" s="184">
        <v>37.183199999999999</v>
      </c>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1956</v>
      </c>
      <c r="C1781" s="180">
        <v>148618</v>
      </c>
      <c r="D1781" s="183">
        <v>44377</v>
      </c>
      <c r="E1781" s="184">
        <v>13.203099999999999</v>
      </c>
      <c r="F1781" s="184">
        <v>0.97199999999999998</v>
      </c>
      <c r="G1781" s="184">
        <v>1.6608000000000001</v>
      </c>
      <c r="H1781" s="184">
        <v>2.1318999999999999</v>
      </c>
      <c r="I1781" s="184">
        <v>1.9096</v>
      </c>
      <c r="J1781" s="184">
        <v>6.4585999999999997</v>
      </c>
      <c r="K1781" s="184">
        <v>19.4008</v>
      </c>
      <c r="L1781" s="184">
        <v>30.910399999999999</v>
      </c>
      <c r="M1781" s="184"/>
      <c r="N1781" s="184"/>
      <c r="O1781" s="184"/>
      <c r="P1781" s="184"/>
      <c r="Q1781" s="184">
        <v>32.030999999999999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0" t="s">
        <v>1445</v>
      </c>
      <c r="B1782" s="180" t="s">
        <v>1957</v>
      </c>
      <c r="C1782" s="180">
        <v>148617</v>
      </c>
      <c r="D1782" s="183">
        <v>44377</v>
      </c>
      <c r="E1782" s="184">
        <v>13.0655</v>
      </c>
      <c r="F1782" s="184">
        <v>0.96750000000000003</v>
      </c>
      <c r="G1782" s="184">
        <v>1.6358999999999999</v>
      </c>
      <c r="H1782" s="184">
        <v>2.0958000000000001</v>
      </c>
      <c r="I1782" s="184">
        <v>1.8379000000000001</v>
      </c>
      <c r="J1782" s="184">
        <v>6.2831999999999999</v>
      </c>
      <c r="K1782" s="184">
        <v>18.786999999999999</v>
      </c>
      <c r="L1782" s="184">
        <v>29.6065</v>
      </c>
      <c r="M1782" s="184"/>
      <c r="N1782" s="184"/>
      <c r="O1782" s="184"/>
      <c r="P1782" s="184"/>
      <c r="Q1782" s="184">
        <v>30.655000000000001</v>
      </c>
      <c r="R1782" s="184"/>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27</v>
      </c>
      <c r="B1783" s="180"/>
      <c r="C1783" s="180"/>
      <c r="D1783" s="180"/>
      <c r="E1783" s="180"/>
      <c r="F1783" s="186">
        <v>0.76779375000000016</v>
      </c>
      <c r="G1783" s="186">
        <v>1.5963749999999999</v>
      </c>
      <c r="H1783" s="186">
        <v>2.2423020833333331</v>
      </c>
      <c r="I1783" s="186">
        <v>2.2376145833333339</v>
      </c>
      <c r="J1783" s="186">
        <v>6.6222166666666666</v>
      </c>
      <c r="K1783" s="186">
        <v>21.76624583333334</v>
      </c>
      <c r="L1783" s="186">
        <v>38.992689583333338</v>
      </c>
      <c r="M1783" s="186">
        <v>66.525171739130457</v>
      </c>
      <c r="N1783" s="186">
        <v>105.1107152173913</v>
      </c>
      <c r="O1783" s="186">
        <v>18.563940000000002</v>
      </c>
      <c r="P1783" s="186">
        <v>17.410814285714284</v>
      </c>
      <c r="Q1783" s="186">
        <v>25.31775833333333</v>
      </c>
      <c r="R1783" s="186">
        <v>33.95749285714286</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85" t="s">
        <v>408</v>
      </c>
      <c r="B1784" s="180"/>
      <c r="C1784" s="180"/>
      <c r="D1784" s="180"/>
      <c r="E1784" s="180"/>
      <c r="F1784" s="186">
        <v>0.76845000000000008</v>
      </c>
      <c r="G1784" s="186">
        <v>1.55505</v>
      </c>
      <c r="H1784" s="186">
        <v>2.1812499999999999</v>
      </c>
      <c r="I1784" s="186">
        <v>2.0324499999999999</v>
      </c>
      <c r="J1784" s="186">
        <v>6.4514999999999993</v>
      </c>
      <c r="K1784" s="186">
        <v>21.315849999999998</v>
      </c>
      <c r="L1784" s="186">
        <v>38.274850000000001</v>
      </c>
      <c r="M1784" s="186">
        <v>65.49430000000001</v>
      </c>
      <c r="N1784" s="186">
        <v>102.81209999999999</v>
      </c>
      <c r="O1784" s="186">
        <v>18.721299999999999</v>
      </c>
      <c r="P1784" s="186">
        <v>17.862400000000001</v>
      </c>
      <c r="Q1784" s="186">
        <v>21.297150000000002</v>
      </c>
      <c r="R1784" s="186">
        <v>33.928799999999995</v>
      </c>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29"/>
      <c r="B1785" s="129"/>
      <c r="C1785" s="129"/>
      <c r="D1785" s="129"/>
      <c r="E1785" s="129"/>
      <c r="F1785" s="129"/>
      <c r="G1785" s="129"/>
      <c r="H1785" s="129"/>
      <c r="I1785" s="129"/>
      <c r="J1785" s="129"/>
      <c r="K1785" s="129"/>
      <c r="L1785" s="129"/>
      <c r="M1785" s="129"/>
      <c r="N1785" s="129"/>
      <c r="O1785" s="129"/>
      <c r="P1785" s="129"/>
      <c r="Q1785" s="129"/>
      <c r="R1785" s="129"/>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2" t="s">
        <v>386</v>
      </c>
      <c r="B1786" s="182"/>
      <c r="C1786" s="182"/>
      <c r="D1786" s="182"/>
      <c r="E1786" s="182"/>
      <c r="F1786" s="182"/>
      <c r="G1786" s="182"/>
      <c r="H1786" s="182"/>
      <c r="I1786" s="182"/>
      <c r="J1786" s="182"/>
      <c r="K1786" s="182"/>
      <c r="L1786" s="182"/>
      <c r="M1786" s="182"/>
      <c r="N1786" s="182"/>
      <c r="O1786" s="182"/>
      <c r="P1786" s="182"/>
      <c r="Q1786" s="182"/>
      <c r="R1786" s="182"/>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1958</v>
      </c>
      <c r="C1787" s="180">
        <v>148637</v>
      </c>
      <c r="D1787" s="183">
        <v>44377</v>
      </c>
      <c r="E1787" s="184">
        <v>11.56</v>
      </c>
      <c r="F1787" s="184">
        <v>0.17330000000000001</v>
      </c>
      <c r="G1787" s="184">
        <v>-0.25879999999999997</v>
      </c>
      <c r="H1787" s="184">
        <v>1.4035</v>
      </c>
      <c r="I1787" s="184">
        <v>0.69689999999999996</v>
      </c>
      <c r="J1787" s="184">
        <v>5.3783000000000003</v>
      </c>
      <c r="K1787" s="184">
        <v>8.1384000000000007</v>
      </c>
      <c r="L1787" s="184">
        <v>15.1394</v>
      </c>
      <c r="M1787" s="184"/>
      <c r="N1787" s="184"/>
      <c r="O1787" s="184"/>
      <c r="P1787" s="184"/>
      <c r="Q1787" s="184">
        <v>15.6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1959</v>
      </c>
      <c r="C1788" s="180">
        <v>148635</v>
      </c>
      <c r="D1788" s="183">
        <v>44377</v>
      </c>
      <c r="E1788" s="184">
        <v>11.44</v>
      </c>
      <c r="F1788" s="184">
        <v>0.17510000000000001</v>
      </c>
      <c r="G1788" s="184">
        <v>-0.2616</v>
      </c>
      <c r="H1788" s="184">
        <v>1.3286</v>
      </c>
      <c r="I1788" s="184">
        <v>0.61570000000000003</v>
      </c>
      <c r="J1788" s="184">
        <v>5.1471</v>
      </c>
      <c r="K1788" s="184">
        <v>7.5187999999999997</v>
      </c>
      <c r="L1788" s="184">
        <v>14.0578</v>
      </c>
      <c r="M1788" s="184"/>
      <c r="N1788" s="184"/>
      <c r="O1788" s="184"/>
      <c r="P1788" s="184"/>
      <c r="Q1788" s="184">
        <v>14.4</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377</v>
      </c>
      <c r="C1789" s="180">
        <v>147928</v>
      </c>
      <c r="D1789" s="183">
        <v>44377</v>
      </c>
      <c r="E1789" s="184">
        <v>15.05</v>
      </c>
      <c r="F1789" s="184">
        <v>0.1331</v>
      </c>
      <c r="G1789" s="184">
        <v>-0.39710000000000001</v>
      </c>
      <c r="H1789" s="184">
        <v>0.66890000000000005</v>
      </c>
      <c r="I1789" s="184">
        <v>0.1331</v>
      </c>
      <c r="J1789" s="184">
        <v>3.7930999999999999</v>
      </c>
      <c r="K1789" s="184">
        <v>8.3513000000000002</v>
      </c>
      <c r="L1789" s="184">
        <v>10.7432</v>
      </c>
      <c r="M1789" s="184">
        <v>39.351900000000001</v>
      </c>
      <c r="N1789" s="184">
        <v>48.4221</v>
      </c>
      <c r="O1789" s="184"/>
      <c r="P1789" s="184"/>
      <c r="Q1789" s="184">
        <v>34.453800000000001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379</v>
      </c>
      <c r="C1790" s="180">
        <v>147929</v>
      </c>
      <c r="D1790" s="183">
        <v>44377</v>
      </c>
      <c r="E1790" s="184">
        <v>14.72</v>
      </c>
      <c r="F1790" s="184">
        <v>0.20419999999999999</v>
      </c>
      <c r="G1790" s="184">
        <v>-0.40600000000000003</v>
      </c>
      <c r="H1790" s="184">
        <v>0.68400000000000005</v>
      </c>
      <c r="I1790" s="184">
        <v>0.1361</v>
      </c>
      <c r="J1790" s="184">
        <v>3.6619999999999999</v>
      </c>
      <c r="K1790" s="184">
        <v>7.9970999999999997</v>
      </c>
      <c r="L1790" s="184">
        <v>9.8506999999999998</v>
      </c>
      <c r="M1790" s="184">
        <v>37.698799999999999</v>
      </c>
      <c r="N1790" s="184">
        <v>46.1768</v>
      </c>
      <c r="O1790" s="184"/>
      <c r="P1790" s="184"/>
      <c r="Q1790" s="184">
        <v>32.312199999999997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1960</v>
      </c>
      <c r="C1791" s="180">
        <v>148517</v>
      </c>
      <c r="D1791" s="183">
        <v>44377</v>
      </c>
      <c r="E1791" s="184">
        <v>12.96</v>
      </c>
      <c r="F1791" s="184">
        <v>0.54310000000000003</v>
      </c>
      <c r="G1791" s="184">
        <v>0.38729999999999998</v>
      </c>
      <c r="H1791" s="184">
        <v>1.7267999999999999</v>
      </c>
      <c r="I1791" s="184">
        <v>1.7267999999999999</v>
      </c>
      <c r="J1791" s="184">
        <v>4.7695999999999996</v>
      </c>
      <c r="K1791" s="184">
        <v>10.485900000000001</v>
      </c>
      <c r="L1791" s="184">
        <v>14.588900000000001</v>
      </c>
      <c r="M1791" s="184"/>
      <c r="N1791" s="184"/>
      <c r="O1791" s="184"/>
      <c r="P1791" s="184"/>
      <c r="Q1791" s="184">
        <v>29.6</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1961</v>
      </c>
      <c r="C1792" s="180">
        <v>148516</v>
      </c>
      <c r="D1792" s="183">
        <v>44377</v>
      </c>
      <c r="E1792" s="184">
        <v>13.11</v>
      </c>
      <c r="F1792" s="184">
        <v>0.45979999999999999</v>
      </c>
      <c r="G1792" s="184">
        <v>0.38279999999999997</v>
      </c>
      <c r="H1792" s="184">
        <v>1.7067000000000001</v>
      </c>
      <c r="I1792" s="184">
        <v>1.7857000000000001</v>
      </c>
      <c r="J1792" s="184">
        <v>4.88</v>
      </c>
      <c r="K1792" s="184">
        <v>10.819900000000001</v>
      </c>
      <c r="L1792" s="184">
        <v>15.506600000000001</v>
      </c>
      <c r="M1792" s="184"/>
      <c r="N1792" s="184"/>
      <c r="O1792" s="184"/>
      <c r="P1792" s="184"/>
      <c r="Q1792" s="184">
        <v>31.1</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1962</v>
      </c>
      <c r="C1793" s="180">
        <v>148751</v>
      </c>
      <c r="D1793" s="183">
        <v>44377</v>
      </c>
      <c r="E1793" s="184">
        <v>11.29</v>
      </c>
      <c r="F1793" s="184">
        <v>0.71360000000000001</v>
      </c>
      <c r="G1793" s="184">
        <v>0.62390000000000001</v>
      </c>
      <c r="H1793" s="184">
        <v>2.5430999999999999</v>
      </c>
      <c r="I1793" s="184">
        <v>1.9874000000000001</v>
      </c>
      <c r="J1793" s="184">
        <v>6.0094000000000003</v>
      </c>
      <c r="K1793" s="184">
        <v>12.9</v>
      </c>
      <c r="L1793" s="184"/>
      <c r="M1793" s="184"/>
      <c r="N1793" s="184"/>
      <c r="O1793" s="184"/>
      <c r="P1793" s="184"/>
      <c r="Q1793" s="184">
        <v>12.9</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1963</v>
      </c>
      <c r="C1794" s="180">
        <v>148753</v>
      </c>
      <c r="D1794" s="183">
        <v>44377</v>
      </c>
      <c r="E1794" s="184">
        <v>11.24</v>
      </c>
      <c r="F1794" s="184">
        <v>0.71679999999999999</v>
      </c>
      <c r="G1794" s="184">
        <v>0.62670000000000003</v>
      </c>
      <c r="H1794" s="184">
        <v>2.5547</v>
      </c>
      <c r="I1794" s="184">
        <v>1.9964</v>
      </c>
      <c r="J1794" s="184">
        <v>5.9378000000000002</v>
      </c>
      <c r="K1794" s="184">
        <v>12.512499999999999</v>
      </c>
      <c r="L1794" s="184"/>
      <c r="M1794" s="184"/>
      <c r="N1794" s="184"/>
      <c r="O1794" s="184"/>
      <c r="P1794" s="184"/>
      <c r="Q1794" s="184">
        <v>12.4</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1964</v>
      </c>
      <c r="C1795" s="180">
        <v>148606</v>
      </c>
      <c r="D1795" s="183">
        <v>44377</v>
      </c>
      <c r="E1795" s="184">
        <v>11.523999999999999</v>
      </c>
      <c r="F1795" s="184">
        <v>-0.156</v>
      </c>
      <c r="G1795" s="184">
        <v>-0.32</v>
      </c>
      <c r="H1795" s="184">
        <v>1.0966</v>
      </c>
      <c r="I1795" s="184">
        <v>0.5585</v>
      </c>
      <c r="J1795" s="184">
        <v>3.4563000000000001</v>
      </c>
      <c r="K1795" s="184">
        <v>9.3150999999999993</v>
      </c>
      <c r="L1795" s="184">
        <v>13.9298</v>
      </c>
      <c r="M1795" s="184"/>
      <c r="N1795" s="184"/>
      <c r="O1795" s="184"/>
      <c r="P1795" s="184"/>
      <c r="Q1795" s="184">
        <v>15.24</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1965</v>
      </c>
      <c r="C1796" s="180">
        <v>148602</v>
      </c>
      <c r="D1796" s="183">
        <v>44377</v>
      </c>
      <c r="E1796" s="184">
        <v>11.41</v>
      </c>
      <c r="F1796" s="184">
        <v>-0.1575</v>
      </c>
      <c r="G1796" s="184">
        <v>-0.34060000000000001</v>
      </c>
      <c r="H1796" s="184">
        <v>1.0629</v>
      </c>
      <c r="I1796" s="184">
        <v>0.4844</v>
      </c>
      <c r="J1796" s="184">
        <v>3.2953000000000001</v>
      </c>
      <c r="K1796" s="184">
        <v>8.8324999999999996</v>
      </c>
      <c r="L1796" s="184">
        <v>12.914400000000001</v>
      </c>
      <c r="M1796" s="184"/>
      <c r="N1796" s="184"/>
      <c r="O1796" s="184"/>
      <c r="P1796" s="184"/>
      <c r="Q1796" s="184">
        <v>14.1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1966</v>
      </c>
      <c r="C1797" s="180">
        <v>148572</v>
      </c>
      <c r="D1797" s="183">
        <v>44377</v>
      </c>
      <c r="E1797" s="184">
        <v>26.835999999999999</v>
      </c>
      <c r="F1797" s="184">
        <v>-8.9399999999999993E-2</v>
      </c>
      <c r="G1797" s="184">
        <v>-0.68830000000000002</v>
      </c>
      <c r="H1797" s="184">
        <v>0.10440000000000001</v>
      </c>
      <c r="I1797" s="184">
        <v>-0.28610000000000002</v>
      </c>
      <c r="J1797" s="184">
        <v>2.1701000000000001</v>
      </c>
      <c r="K1797" s="184">
        <v>5.9748000000000001</v>
      </c>
      <c r="L1797" s="184">
        <v>11.625999999999999</v>
      </c>
      <c r="M1797" s="184"/>
      <c r="N1797" s="184"/>
      <c r="O1797" s="184"/>
      <c r="P1797" s="184"/>
      <c r="Q1797" s="184">
        <v>20.313800000000001</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1967</v>
      </c>
      <c r="C1798" s="180">
        <v>148564</v>
      </c>
      <c r="D1798" s="183">
        <v>44377</v>
      </c>
      <c r="E1798" s="184">
        <v>15.913</v>
      </c>
      <c r="F1798" s="184">
        <v>1.1299999999999999E-2</v>
      </c>
      <c r="G1798" s="184">
        <v>-0.43169999999999997</v>
      </c>
      <c r="H1798" s="184">
        <v>0.17119999999999999</v>
      </c>
      <c r="I1798" s="184">
        <v>0.25580000000000003</v>
      </c>
      <c r="J1798" s="184">
        <v>5.8903999999999996</v>
      </c>
      <c r="K1798" s="184">
        <v>20.130800000000001</v>
      </c>
      <c r="L1798" s="184">
        <v>35.776499999999999</v>
      </c>
      <c r="M1798" s="184"/>
      <c r="N1798" s="184"/>
      <c r="O1798" s="184"/>
      <c r="P1798" s="184"/>
      <c r="Q1798" s="184">
        <v>59.13</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1968</v>
      </c>
      <c r="C1799" s="180">
        <v>148560</v>
      </c>
      <c r="D1799" s="183">
        <v>44377</v>
      </c>
      <c r="E1799" s="184">
        <v>15.7811</v>
      </c>
      <c r="F1799" s="184">
        <v>7.6E-3</v>
      </c>
      <c r="G1799" s="184">
        <v>-0.44790000000000002</v>
      </c>
      <c r="H1799" s="184">
        <v>0.1479</v>
      </c>
      <c r="I1799" s="184">
        <v>0.20949999999999999</v>
      </c>
      <c r="J1799" s="184">
        <v>5.7750000000000004</v>
      </c>
      <c r="K1799" s="184">
        <v>19.766999999999999</v>
      </c>
      <c r="L1799" s="184">
        <v>34.8904</v>
      </c>
      <c r="M1799" s="184"/>
      <c r="N1799" s="184"/>
      <c r="O1799" s="184"/>
      <c r="P1799" s="184"/>
      <c r="Q1799" s="184">
        <v>57.811</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49</v>
      </c>
      <c r="C1800" s="180">
        <v>147372</v>
      </c>
      <c r="D1800" s="183">
        <v>44377</v>
      </c>
      <c r="E1800" s="184">
        <v>15.82</v>
      </c>
      <c r="F1800" s="184">
        <v>-0.1263</v>
      </c>
      <c r="G1800" s="184">
        <v>-0.1263</v>
      </c>
      <c r="H1800" s="184">
        <v>0.76429999999999998</v>
      </c>
      <c r="I1800" s="184">
        <v>0.19</v>
      </c>
      <c r="J1800" s="184">
        <v>4.6989000000000001</v>
      </c>
      <c r="K1800" s="184">
        <v>8.7285000000000004</v>
      </c>
      <c r="L1800" s="184">
        <v>18.768799999999999</v>
      </c>
      <c r="M1800" s="184">
        <v>46.345999999999997</v>
      </c>
      <c r="N1800" s="184">
        <v>62.5899</v>
      </c>
      <c r="O1800" s="184"/>
      <c r="P1800" s="184"/>
      <c r="Q1800" s="184">
        <v>26.2197</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51</v>
      </c>
      <c r="C1801" s="180">
        <v>147371</v>
      </c>
      <c r="D1801" s="183">
        <v>44377</v>
      </c>
      <c r="E1801" s="184">
        <v>15.63</v>
      </c>
      <c r="F1801" s="184">
        <v>-6.3899999999999998E-2</v>
      </c>
      <c r="G1801" s="184">
        <v>-0.1278</v>
      </c>
      <c r="H1801" s="184">
        <v>0.77370000000000005</v>
      </c>
      <c r="I1801" s="184">
        <v>0.1923</v>
      </c>
      <c r="J1801" s="184">
        <v>4.6885000000000003</v>
      </c>
      <c r="K1801" s="184">
        <v>8.5417000000000005</v>
      </c>
      <c r="L1801" s="184">
        <v>18.319500000000001</v>
      </c>
      <c r="M1801" s="184">
        <v>45.530700000000003</v>
      </c>
      <c r="N1801" s="184">
        <v>61.466900000000003</v>
      </c>
      <c r="O1801" s="184"/>
      <c r="P1801" s="184"/>
      <c r="Q1801" s="184">
        <v>25.447800000000001</v>
      </c>
      <c r="R1801" s="184"/>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50</v>
      </c>
      <c r="C1802" s="180">
        <v>119709</v>
      </c>
      <c r="D1802" s="183">
        <v>44377</v>
      </c>
      <c r="E1802" s="184">
        <v>157.18520000000001</v>
      </c>
      <c r="F1802" s="184">
        <v>7.9899999999999999E-2</v>
      </c>
      <c r="G1802" s="184">
        <v>-0.3765</v>
      </c>
      <c r="H1802" s="184">
        <v>1.0703</v>
      </c>
      <c r="I1802" s="184">
        <v>0.81710000000000005</v>
      </c>
      <c r="J1802" s="184">
        <v>4.0663999999999998</v>
      </c>
      <c r="K1802" s="184">
        <v>8.4071999999999996</v>
      </c>
      <c r="L1802" s="184">
        <v>14.8515</v>
      </c>
      <c r="M1802" s="184">
        <v>41.5017</v>
      </c>
      <c r="N1802" s="184">
        <v>54.466099999999997</v>
      </c>
      <c r="O1802" s="184">
        <v>15.8635</v>
      </c>
      <c r="P1802" s="184">
        <v>14.5838</v>
      </c>
      <c r="Q1802" s="184">
        <v>14.914199999999999</v>
      </c>
      <c r="R1802" s="184">
        <v>17.551500000000001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0" t="s">
        <v>378</v>
      </c>
      <c r="B1803" s="180" t="s">
        <v>52</v>
      </c>
      <c r="C1803" s="180">
        <v>104523</v>
      </c>
      <c r="D1803" s="183">
        <v>44377</v>
      </c>
      <c r="E1803" s="184">
        <v>649.95211708587306</v>
      </c>
      <c r="F1803" s="184">
        <v>7.7899999999999997E-2</v>
      </c>
      <c r="G1803" s="184">
        <v>-0.38669999999999999</v>
      </c>
      <c r="H1803" s="184">
        <v>1.0558000000000001</v>
      </c>
      <c r="I1803" s="184">
        <v>0.78800000000000003</v>
      </c>
      <c r="J1803" s="184">
        <v>3.9923000000000002</v>
      </c>
      <c r="K1803" s="184">
        <v>8.1853999999999996</v>
      </c>
      <c r="L1803" s="184">
        <v>14.3827</v>
      </c>
      <c r="M1803" s="184">
        <v>40.653700000000001</v>
      </c>
      <c r="N1803" s="184">
        <v>53.270699999999998</v>
      </c>
      <c r="O1803" s="184">
        <v>14.926600000000001</v>
      </c>
      <c r="P1803" s="184">
        <v>13.629899999999999</v>
      </c>
      <c r="Q1803" s="184">
        <v>14.6593</v>
      </c>
      <c r="R1803" s="184">
        <v>16.620999999999999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27</v>
      </c>
      <c r="B1804" s="180"/>
      <c r="C1804" s="180"/>
      <c r="D1804" s="180"/>
      <c r="E1804" s="180"/>
      <c r="F1804" s="186">
        <v>0.15897647058823527</v>
      </c>
      <c r="G1804" s="186">
        <v>-0.14991764705882352</v>
      </c>
      <c r="H1804" s="186">
        <v>1.1096117647058825</v>
      </c>
      <c r="I1804" s="186">
        <v>0.72280000000000011</v>
      </c>
      <c r="J1804" s="186">
        <v>4.5653235294117644</v>
      </c>
      <c r="K1804" s="186">
        <v>10.388641176470585</v>
      </c>
      <c r="L1804" s="186">
        <v>17.02308</v>
      </c>
      <c r="M1804" s="186">
        <v>41.847133333333339</v>
      </c>
      <c r="N1804" s="186">
        <v>54.39875</v>
      </c>
      <c r="O1804" s="186">
        <v>15.395050000000001</v>
      </c>
      <c r="P1804" s="186">
        <v>14.10685</v>
      </c>
      <c r="Q1804" s="186">
        <v>25.329517647058818</v>
      </c>
      <c r="R1804" s="186">
        <v>17.08625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85" t="s">
        <v>408</v>
      </c>
      <c r="B1805" s="180"/>
      <c r="C1805" s="180"/>
      <c r="D1805" s="180"/>
      <c r="E1805" s="180"/>
      <c r="F1805" s="186">
        <v>7.9899999999999999E-2</v>
      </c>
      <c r="G1805" s="186">
        <v>-0.32</v>
      </c>
      <c r="H1805" s="186">
        <v>1.0629</v>
      </c>
      <c r="I1805" s="186">
        <v>0.5585</v>
      </c>
      <c r="J1805" s="186">
        <v>4.6989000000000001</v>
      </c>
      <c r="K1805" s="186">
        <v>8.7285000000000004</v>
      </c>
      <c r="L1805" s="186">
        <v>14.588900000000001</v>
      </c>
      <c r="M1805" s="186">
        <v>41.0777</v>
      </c>
      <c r="N1805" s="186">
        <v>53.868399999999994</v>
      </c>
      <c r="O1805" s="186">
        <v>15.395050000000001</v>
      </c>
      <c r="P1805" s="186">
        <v>14.10685</v>
      </c>
      <c r="Q1805" s="186">
        <v>20.313800000000001</v>
      </c>
      <c r="R1805" s="186">
        <v>17.08625</v>
      </c>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29"/>
      <c r="B1806" s="129"/>
      <c r="C1806" s="129"/>
      <c r="D1806" s="129"/>
      <c r="E1806" s="129"/>
      <c r="F1806" s="129"/>
      <c r="G1806" s="129"/>
      <c r="H1806" s="129"/>
      <c r="I1806" s="129"/>
      <c r="J1806" s="129"/>
      <c r="K1806" s="129"/>
      <c r="L1806" s="129"/>
      <c r="M1806" s="129"/>
      <c r="N1806" s="129"/>
      <c r="O1806" s="129"/>
      <c r="P1806" s="129"/>
      <c r="Q1806" s="129"/>
      <c r="R1806" s="129"/>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2" t="s">
        <v>1492</v>
      </c>
      <c r="B1807" s="182"/>
      <c r="C1807" s="182"/>
      <c r="D1807" s="182"/>
      <c r="E1807" s="182"/>
      <c r="F1807" s="182"/>
      <c r="G1807" s="182"/>
      <c r="H1807" s="182"/>
      <c r="I1807" s="182"/>
      <c r="J1807" s="182"/>
      <c r="K1807" s="182"/>
      <c r="L1807" s="182"/>
      <c r="M1807" s="182"/>
      <c r="N1807" s="182"/>
      <c r="O1807" s="182"/>
      <c r="P1807" s="182"/>
      <c r="Q1807" s="182"/>
      <c r="R1807" s="182"/>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1969</v>
      </c>
      <c r="C1808" s="180">
        <v>112016</v>
      </c>
      <c r="D1808" s="183">
        <v>44377</v>
      </c>
      <c r="E1808" s="184">
        <v>246.81819999999999</v>
      </c>
      <c r="F1808" s="184">
        <v>7.1885000000000003</v>
      </c>
      <c r="G1808" s="184">
        <v>2.1568000000000001</v>
      </c>
      <c r="H1808" s="184">
        <v>2.4941</v>
      </c>
      <c r="I1808" s="184">
        <v>3.1928999999999998</v>
      </c>
      <c r="J1808" s="184">
        <v>3.5880999999999998</v>
      </c>
      <c r="K1808" s="184">
        <v>4.3246000000000002</v>
      </c>
      <c r="L1808" s="184">
        <v>3.9003000000000001</v>
      </c>
      <c r="M1808" s="184">
        <v>4.4333999999999998</v>
      </c>
      <c r="N1808" s="184">
        <v>4.9855999999999998</v>
      </c>
      <c r="O1808" s="184">
        <v>7.5529000000000002</v>
      </c>
      <c r="P1808" s="184">
        <v>7.5667</v>
      </c>
      <c r="Q1808" s="184">
        <v>7.8</v>
      </c>
      <c r="R1808" s="184">
        <v>6.7961999999999998</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1494</v>
      </c>
      <c r="C1809" s="180">
        <v>119501</v>
      </c>
      <c r="D1809" s="183">
        <v>44377</v>
      </c>
      <c r="E1809" s="184">
        <v>431.49130000000002</v>
      </c>
      <c r="F1809" s="184">
        <v>7.3861999999999997</v>
      </c>
      <c r="G1809" s="184">
        <v>2.5792000000000002</v>
      </c>
      <c r="H1809" s="184">
        <v>2.9247999999999998</v>
      </c>
      <c r="I1809" s="184">
        <v>3.4922</v>
      </c>
      <c r="J1809" s="184">
        <v>3.7547000000000001</v>
      </c>
      <c r="K1809" s="184">
        <v>4.5246000000000004</v>
      </c>
      <c r="L1809" s="184">
        <v>4.0061</v>
      </c>
      <c r="M1809" s="184">
        <v>4.5182000000000002</v>
      </c>
      <c r="N1809" s="184">
        <v>5</v>
      </c>
      <c r="O1809" s="184">
        <v>7.3410000000000002</v>
      </c>
      <c r="P1809" s="184">
        <v>7.5026000000000002</v>
      </c>
      <c r="Q1809" s="184">
        <v>8.298</v>
      </c>
      <c r="R1809" s="184">
        <v>6.6699000000000002</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1495</v>
      </c>
      <c r="C1810" s="180">
        <v>101317</v>
      </c>
      <c r="D1810" s="183">
        <v>44377</v>
      </c>
      <c r="E1810" s="184">
        <v>427.13420000000002</v>
      </c>
      <c r="F1810" s="184">
        <v>7.2137000000000002</v>
      </c>
      <c r="G1810" s="184">
        <v>2.4106000000000001</v>
      </c>
      <c r="H1810" s="184">
        <v>2.7566999999999999</v>
      </c>
      <c r="I1810" s="184">
        <v>3.3229000000000002</v>
      </c>
      <c r="J1810" s="184">
        <v>3.5838000000000001</v>
      </c>
      <c r="K1810" s="184">
        <v>4.3517000000000001</v>
      </c>
      <c r="L1810" s="184">
        <v>3.8367</v>
      </c>
      <c r="M1810" s="184">
        <v>4.3574999999999999</v>
      </c>
      <c r="N1810" s="184">
        <v>4.8388999999999998</v>
      </c>
      <c r="O1810" s="184">
        <v>7.1992000000000003</v>
      </c>
      <c r="P1810" s="184">
        <v>7.3613999999999997</v>
      </c>
      <c r="Q1810" s="184">
        <v>7.6485000000000003</v>
      </c>
      <c r="R1810" s="184">
        <v>6.5228999999999999</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1496</v>
      </c>
      <c r="C1811" s="180">
        <v>144754</v>
      </c>
      <c r="D1811" s="183">
        <v>44377</v>
      </c>
      <c r="E1811" s="184">
        <v>12.091100000000001</v>
      </c>
      <c r="F1811" s="184">
        <v>4.8305999999999996</v>
      </c>
      <c r="G1811" s="184">
        <v>3.5638999999999998</v>
      </c>
      <c r="H1811" s="184">
        <v>3.4954999999999998</v>
      </c>
      <c r="I1811" s="184">
        <v>3.6059000000000001</v>
      </c>
      <c r="J1811" s="184">
        <v>3.6619999999999999</v>
      </c>
      <c r="K1811" s="184">
        <v>4.3455000000000004</v>
      </c>
      <c r="L1811" s="184">
        <v>4.2065000000000001</v>
      </c>
      <c r="M1811" s="184">
        <v>4.4964000000000004</v>
      </c>
      <c r="N1811" s="184">
        <v>4.7529000000000003</v>
      </c>
      <c r="O1811" s="184"/>
      <c r="P1811" s="184"/>
      <c r="Q1811" s="184">
        <v>7.0026999999999999</v>
      </c>
      <c r="R1811" s="184">
        <v>6.2392000000000003</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1497</v>
      </c>
      <c r="C1812" s="180">
        <v>144759</v>
      </c>
      <c r="D1812" s="183">
        <v>44377</v>
      </c>
      <c r="E1812" s="184">
        <v>11.793100000000001</v>
      </c>
      <c r="F1812" s="184">
        <v>4.024</v>
      </c>
      <c r="G1812" s="184">
        <v>2.7246000000000001</v>
      </c>
      <c r="H1812" s="184">
        <v>2.61</v>
      </c>
      <c r="I1812" s="184">
        <v>2.722</v>
      </c>
      <c r="J1812" s="184">
        <v>2.7831000000000001</v>
      </c>
      <c r="K1812" s="184">
        <v>3.4510999999999998</v>
      </c>
      <c r="L1812" s="184">
        <v>3.3033000000000001</v>
      </c>
      <c r="M1812" s="184">
        <v>3.5819000000000001</v>
      </c>
      <c r="N1812" s="184">
        <v>3.8235000000000001</v>
      </c>
      <c r="O1812" s="184"/>
      <c r="P1812" s="184"/>
      <c r="Q1812" s="184">
        <v>6.0551000000000004</v>
      </c>
      <c r="R1812" s="184">
        <v>5.2862999999999998</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1498</v>
      </c>
      <c r="C1813" s="180">
        <v>143464</v>
      </c>
      <c r="D1813" s="183">
        <v>44377</v>
      </c>
      <c r="E1813" s="184">
        <v>1206.5361</v>
      </c>
      <c r="F1813" s="184">
        <v>2.1238000000000001</v>
      </c>
      <c r="G1813" s="184">
        <v>2.3289</v>
      </c>
      <c r="H1813" s="184">
        <v>2.5316000000000001</v>
      </c>
      <c r="I1813" s="184">
        <v>3.0283000000000002</v>
      </c>
      <c r="J1813" s="184">
        <v>3.1358999999999999</v>
      </c>
      <c r="K1813" s="184">
        <v>3.8050000000000002</v>
      </c>
      <c r="L1813" s="184">
        <v>3.5966999999999998</v>
      </c>
      <c r="M1813" s="184">
        <v>3.7174999999999998</v>
      </c>
      <c r="N1813" s="184">
        <v>3.7198000000000002</v>
      </c>
      <c r="O1813" s="184">
        <v>6.19</v>
      </c>
      <c r="P1813" s="184"/>
      <c r="Q1813" s="184">
        <v>6.2808999999999999</v>
      </c>
      <c r="R1813" s="184">
        <v>5.2511000000000001</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1499</v>
      </c>
      <c r="C1814" s="180">
        <v>143508</v>
      </c>
      <c r="D1814" s="183">
        <v>44377</v>
      </c>
      <c r="E1814" s="184">
        <v>1213.5543</v>
      </c>
      <c r="F1814" s="184">
        <v>2.3641999999999999</v>
      </c>
      <c r="G1814" s="184">
        <v>2.5682999999999998</v>
      </c>
      <c r="H1814" s="184">
        <v>2.7707000000000002</v>
      </c>
      <c r="I1814" s="184">
        <v>3.2683</v>
      </c>
      <c r="J1814" s="184">
        <v>3.3673999999999999</v>
      </c>
      <c r="K1814" s="184">
        <v>4.0109000000000004</v>
      </c>
      <c r="L1814" s="184">
        <v>3.7974999999999999</v>
      </c>
      <c r="M1814" s="184">
        <v>3.9171</v>
      </c>
      <c r="N1814" s="184">
        <v>3.9176000000000002</v>
      </c>
      <c r="O1814" s="184">
        <v>6.3909000000000002</v>
      </c>
      <c r="P1814" s="184"/>
      <c r="Q1814" s="184">
        <v>6.4810999999999996</v>
      </c>
      <c r="R1814" s="184">
        <v>5.4461000000000004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1500</v>
      </c>
      <c r="C1815" s="180">
        <v>119379</v>
      </c>
      <c r="D1815" s="183">
        <v>44377</v>
      </c>
      <c r="E1815" s="184">
        <v>2590.7460999999998</v>
      </c>
      <c r="F1815" s="184">
        <v>3.7113</v>
      </c>
      <c r="G1815" s="184">
        <v>3.4285000000000001</v>
      </c>
      <c r="H1815" s="184">
        <v>2.9401000000000002</v>
      </c>
      <c r="I1815" s="184">
        <v>3.0543999999999998</v>
      </c>
      <c r="J1815" s="184">
        <v>3.1686000000000001</v>
      </c>
      <c r="K1815" s="184">
        <v>3.3336000000000001</v>
      </c>
      <c r="L1815" s="184">
        <v>3.2549000000000001</v>
      </c>
      <c r="M1815" s="184">
        <v>3.4575</v>
      </c>
      <c r="N1815" s="184">
        <v>3.6185</v>
      </c>
      <c r="O1815" s="184">
        <v>6.2004000000000001</v>
      </c>
      <c r="P1815" s="184">
        <v>7.0273000000000003</v>
      </c>
      <c r="Q1815" s="184">
        <v>7.9817</v>
      </c>
      <c r="R1815" s="184">
        <v>5.2751000000000001</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1501</v>
      </c>
      <c r="C1816" s="180">
        <v>109269</v>
      </c>
      <c r="D1816" s="183">
        <v>44377</v>
      </c>
      <c r="E1816" s="184">
        <v>2540.7093</v>
      </c>
      <c r="F1816" s="184">
        <v>3.5013000000000001</v>
      </c>
      <c r="G1816" s="184">
        <v>3.2176999999999998</v>
      </c>
      <c r="H1816" s="184">
        <v>2.7290999999999999</v>
      </c>
      <c r="I1816" s="184">
        <v>2.8431000000000002</v>
      </c>
      <c r="J1816" s="184">
        <v>2.9565999999999999</v>
      </c>
      <c r="K1816" s="184">
        <v>3.1088</v>
      </c>
      <c r="L1816" s="184">
        <v>3.0182000000000002</v>
      </c>
      <c r="M1816" s="184">
        <v>3.2170999999999998</v>
      </c>
      <c r="N1816" s="184">
        <v>3.375</v>
      </c>
      <c r="O1816" s="184">
        <v>5.9562999999999997</v>
      </c>
      <c r="P1816" s="184">
        <v>6.8122999999999996</v>
      </c>
      <c r="Q1816" s="184">
        <v>7.4573</v>
      </c>
      <c r="R1816" s="184">
        <v>5.0266999999999999</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1502</v>
      </c>
      <c r="C1817" s="180">
        <v>118317</v>
      </c>
      <c r="D1817" s="183">
        <v>44377</v>
      </c>
      <c r="E1817" s="184">
        <v>3190.6635000000001</v>
      </c>
      <c r="F1817" s="184">
        <v>3.3738999999999999</v>
      </c>
      <c r="G1817" s="184">
        <v>3.3593000000000002</v>
      </c>
      <c r="H1817" s="184">
        <v>3.0491000000000001</v>
      </c>
      <c r="I1817" s="184">
        <v>3.2067999999999999</v>
      </c>
      <c r="J1817" s="184">
        <v>3.0937000000000001</v>
      </c>
      <c r="K1817" s="184">
        <v>3.2282000000000002</v>
      </c>
      <c r="L1817" s="184">
        <v>3.1513</v>
      </c>
      <c r="M1817" s="184">
        <v>3.2843</v>
      </c>
      <c r="N1817" s="184">
        <v>3.399</v>
      </c>
      <c r="O1817" s="184">
        <v>5.7568999999999999</v>
      </c>
      <c r="P1817" s="184">
        <v>6.1513999999999998</v>
      </c>
      <c r="Q1817" s="184">
        <v>7.3509000000000002</v>
      </c>
      <c r="R1817" s="184">
        <v>5.1162999999999998</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1503</v>
      </c>
      <c r="C1818" s="180">
        <v>109371</v>
      </c>
      <c r="D1818" s="183">
        <v>44377</v>
      </c>
      <c r="E1818" s="184">
        <v>3066.2878000000001</v>
      </c>
      <c r="F1818" s="184">
        <v>2.8595000000000002</v>
      </c>
      <c r="G1818" s="184">
        <v>2.8481999999999998</v>
      </c>
      <c r="H1818" s="184">
        <v>2.5367000000000002</v>
      </c>
      <c r="I1818" s="184">
        <v>2.6939000000000002</v>
      </c>
      <c r="J1818" s="184">
        <v>2.5800999999999998</v>
      </c>
      <c r="K1818" s="184">
        <v>2.6974999999999998</v>
      </c>
      <c r="L1818" s="184">
        <v>2.5964</v>
      </c>
      <c r="M1818" s="184">
        <v>2.7042999999999999</v>
      </c>
      <c r="N1818" s="184">
        <v>2.8121</v>
      </c>
      <c r="O1818" s="184">
        <v>5.1928999999999998</v>
      </c>
      <c r="P1818" s="184">
        <v>5.5160999999999998</v>
      </c>
      <c r="Q1818" s="184">
        <v>7.2203999999999997</v>
      </c>
      <c r="R1818" s="184">
        <v>4.5145</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1504</v>
      </c>
      <c r="C1819" s="180">
        <v>119205</v>
      </c>
      <c r="D1819" s="183">
        <v>44377</v>
      </c>
      <c r="E1819" s="184">
        <v>2879.6255000000001</v>
      </c>
      <c r="F1819" s="184">
        <v>5.1050000000000004</v>
      </c>
      <c r="G1819" s="184">
        <v>4.3005000000000004</v>
      </c>
      <c r="H1819" s="184">
        <v>3.8895</v>
      </c>
      <c r="I1819" s="184">
        <v>3.6454</v>
      </c>
      <c r="J1819" s="184">
        <v>3.4144000000000001</v>
      </c>
      <c r="K1819" s="184">
        <v>3.6137000000000001</v>
      </c>
      <c r="L1819" s="184">
        <v>3.5865</v>
      </c>
      <c r="M1819" s="184">
        <v>3.7989000000000002</v>
      </c>
      <c r="N1819" s="184">
        <v>3.8321999999999998</v>
      </c>
      <c r="O1819" s="184">
        <v>5.8006000000000002</v>
      </c>
      <c r="P1819" s="184">
        <v>6.4058999999999999</v>
      </c>
      <c r="Q1819" s="184">
        <v>7.4863999999999997</v>
      </c>
      <c r="R1819" s="184">
        <v>5.5754999999999999</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1505</v>
      </c>
      <c r="C1820" s="180">
        <v>104138</v>
      </c>
      <c r="D1820" s="183">
        <v>44377</v>
      </c>
      <c r="E1820" s="184">
        <v>2725.4742999999999</v>
      </c>
      <c r="F1820" s="184">
        <v>4.4051999999999998</v>
      </c>
      <c r="G1820" s="184">
        <v>3.5994000000000002</v>
      </c>
      <c r="H1820" s="184">
        <v>3.1886999999999999</v>
      </c>
      <c r="I1820" s="184">
        <v>2.9443000000000001</v>
      </c>
      <c r="J1820" s="184">
        <v>2.7126000000000001</v>
      </c>
      <c r="K1820" s="184">
        <v>2.9049999999999998</v>
      </c>
      <c r="L1820" s="184">
        <v>2.871</v>
      </c>
      <c r="M1820" s="184">
        <v>3.0724999999999998</v>
      </c>
      <c r="N1820" s="184">
        <v>3.1055000000000001</v>
      </c>
      <c r="O1820" s="184">
        <v>5.0353000000000003</v>
      </c>
      <c r="P1820" s="184">
        <v>5.6257999999999999</v>
      </c>
      <c r="Q1820" s="184">
        <v>6.9481999999999999</v>
      </c>
      <c r="R1820" s="184">
        <v>4.8292000000000002</v>
      </c>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1506</v>
      </c>
      <c r="C1821" s="180">
        <v>147970</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1507</v>
      </c>
      <c r="C1822" s="180">
        <v>147973</v>
      </c>
      <c r="D1822" s="183"/>
      <c r="E1822" s="184"/>
      <c r="F1822" s="184"/>
      <c r="G1822" s="184"/>
      <c r="H1822" s="184"/>
      <c r="I1822" s="184"/>
      <c r="J1822" s="184"/>
      <c r="K1822" s="184"/>
      <c r="L1822" s="184"/>
      <c r="M1822" s="184"/>
      <c r="N1822" s="184"/>
      <c r="O1822" s="184"/>
      <c r="P1822" s="184"/>
      <c r="Q1822" s="184"/>
      <c r="R1822" s="184"/>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1508</v>
      </c>
      <c r="C1823" s="180">
        <v>107249</v>
      </c>
      <c r="D1823" s="183">
        <v>44377</v>
      </c>
      <c r="E1823" s="184">
        <v>30.369599999999998</v>
      </c>
      <c r="F1823" s="184">
        <v>9.2567000000000004</v>
      </c>
      <c r="G1823" s="184">
        <v>8.0853999999999999</v>
      </c>
      <c r="H1823" s="184">
        <v>7.5311000000000003</v>
      </c>
      <c r="I1823" s="184">
        <v>23.552700000000002</v>
      </c>
      <c r="J1823" s="184">
        <v>12.474600000000001</v>
      </c>
      <c r="K1823" s="184">
        <v>8.6935000000000002</v>
      </c>
      <c r="L1823" s="184">
        <v>8.0023</v>
      </c>
      <c r="M1823" s="184">
        <v>7.8636999999999997</v>
      </c>
      <c r="N1823" s="184">
        <v>8.2626000000000008</v>
      </c>
      <c r="O1823" s="184">
        <v>7.4435000000000002</v>
      </c>
      <c r="P1823" s="184">
        <v>7.8727999999999998</v>
      </c>
      <c r="Q1823" s="184">
        <v>8.5486000000000004</v>
      </c>
      <c r="R1823" s="184">
        <v>6.39</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1509</v>
      </c>
      <c r="C1824" s="180">
        <v>118560</v>
      </c>
      <c r="D1824" s="183">
        <v>44377</v>
      </c>
      <c r="E1824" s="184">
        <v>30.5581</v>
      </c>
      <c r="F1824" s="184">
        <v>9.1996000000000002</v>
      </c>
      <c r="G1824" s="184">
        <v>8.0833999999999993</v>
      </c>
      <c r="H1824" s="184">
        <v>7.5358999999999998</v>
      </c>
      <c r="I1824" s="184">
        <v>23.553799999999999</v>
      </c>
      <c r="J1824" s="184">
        <v>12.474500000000001</v>
      </c>
      <c r="K1824" s="184">
        <v>8.6928999999999998</v>
      </c>
      <c r="L1824" s="184">
        <v>8.0340000000000007</v>
      </c>
      <c r="M1824" s="184">
        <v>7.9162999999999997</v>
      </c>
      <c r="N1824" s="184">
        <v>8.3275000000000006</v>
      </c>
      <c r="O1824" s="184">
        <v>7.5282999999999998</v>
      </c>
      <c r="P1824" s="184">
        <v>7.9550000000000001</v>
      </c>
      <c r="Q1824" s="184">
        <v>8.77</v>
      </c>
      <c r="R1824" s="184">
        <v>6.4753999999999996</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1510</v>
      </c>
      <c r="C1825" s="180">
        <v>145034</v>
      </c>
      <c r="D1825" s="183">
        <v>44377</v>
      </c>
      <c r="E1825" s="184">
        <v>12.056699999999999</v>
      </c>
      <c r="F1825" s="184">
        <v>2.7248000000000001</v>
      </c>
      <c r="G1825" s="184">
        <v>3.2709999999999999</v>
      </c>
      <c r="H1825" s="184">
        <v>3.1156999999999999</v>
      </c>
      <c r="I1825" s="184">
        <v>3.2909999999999999</v>
      </c>
      <c r="J1825" s="184">
        <v>3.5339999999999998</v>
      </c>
      <c r="K1825" s="184">
        <v>4.0286999999999997</v>
      </c>
      <c r="L1825" s="184">
        <v>3.9226999999999999</v>
      </c>
      <c r="M1825" s="184">
        <v>4.2446999999999999</v>
      </c>
      <c r="N1825" s="184">
        <v>4.5834999999999999</v>
      </c>
      <c r="O1825" s="184"/>
      <c r="P1825" s="184"/>
      <c r="Q1825" s="184">
        <v>6.9928999999999997</v>
      </c>
      <c r="R1825" s="184">
        <v>6.2542999999999997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1511</v>
      </c>
      <c r="C1826" s="180">
        <v>145040</v>
      </c>
      <c r="D1826" s="183">
        <v>44377</v>
      </c>
      <c r="E1826" s="184">
        <v>11.952299999999999</v>
      </c>
      <c r="F1826" s="184">
        <v>2.4432</v>
      </c>
      <c r="G1826" s="184">
        <v>2.9940000000000002</v>
      </c>
      <c r="H1826" s="184">
        <v>2.8372000000000002</v>
      </c>
      <c r="I1826" s="184">
        <v>2.9918</v>
      </c>
      <c r="J1826" s="184">
        <v>3.2298</v>
      </c>
      <c r="K1826" s="184">
        <v>3.6783999999999999</v>
      </c>
      <c r="L1826" s="184">
        <v>3.5762</v>
      </c>
      <c r="M1826" s="184">
        <v>3.9075000000000002</v>
      </c>
      <c r="N1826" s="184">
        <v>4.2493999999999996</v>
      </c>
      <c r="O1826" s="184"/>
      <c r="P1826" s="184"/>
      <c r="Q1826" s="184">
        <v>6.6570999999999998</v>
      </c>
      <c r="R1826" s="184">
        <v>5.9217000000000004</v>
      </c>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1512</v>
      </c>
      <c r="C1827" s="180">
        <v>147908</v>
      </c>
      <c r="D1827" s="183">
        <v>44377</v>
      </c>
      <c r="E1827" s="184">
        <v>1070.6233</v>
      </c>
      <c r="F1827" s="184">
        <v>3.7505000000000002</v>
      </c>
      <c r="G1827" s="184">
        <v>4.1261000000000001</v>
      </c>
      <c r="H1827" s="184">
        <v>3.7820999999999998</v>
      </c>
      <c r="I1827" s="184">
        <v>3.5021</v>
      </c>
      <c r="J1827" s="184">
        <v>3.4098999999999999</v>
      </c>
      <c r="K1827" s="184">
        <v>3.613</v>
      </c>
      <c r="L1827" s="184">
        <v>3.6511999999999998</v>
      </c>
      <c r="M1827" s="184">
        <v>3.8247</v>
      </c>
      <c r="N1827" s="184">
        <v>3.9702000000000002</v>
      </c>
      <c r="O1827" s="184"/>
      <c r="P1827" s="184"/>
      <c r="Q1827" s="184">
        <v>4.9260000000000002</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1513</v>
      </c>
      <c r="C1828" s="180">
        <v>147907</v>
      </c>
      <c r="D1828" s="183">
        <v>44377</v>
      </c>
      <c r="E1828" s="184">
        <v>1066.6785</v>
      </c>
      <c r="F1828" s="184">
        <v>3.4940000000000002</v>
      </c>
      <c r="G1828" s="184">
        <v>3.8673999999999999</v>
      </c>
      <c r="H1828" s="184">
        <v>3.5230000000000001</v>
      </c>
      <c r="I1828" s="184">
        <v>3.2427999999999999</v>
      </c>
      <c r="J1828" s="184">
        <v>3.1501000000000001</v>
      </c>
      <c r="K1828" s="184">
        <v>3.3515000000000001</v>
      </c>
      <c r="L1828" s="184">
        <v>3.3820000000000001</v>
      </c>
      <c r="M1828" s="184">
        <v>3.552</v>
      </c>
      <c r="N1828" s="184">
        <v>3.6964000000000001</v>
      </c>
      <c r="O1828" s="184"/>
      <c r="P1828" s="184"/>
      <c r="Q1828" s="184">
        <v>4.6534000000000004</v>
      </c>
      <c r="R1828" s="184"/>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1514</v>
      </c>
      <c r="C1829" s="180">
        <v>115092</v>
      </c>
      <c r="D1829" s="183">
        <v>44377</v>
      </c>
      <c r="E1829" s="184">
        <v>21.793500000000002</v>
      </c>
      <c r="F1829" s="184">
        <v>3.3498999999999999</v>
      </c>
      <c r="G1829" s="184">
        <v>3.2170999999999998</v>
      </c>
      <c r="H1829" s="184">
        <v>2.9445000000000001</v>
      </c>
      <c r="I1829" s="184">
        <v>3.6297999999999999</v>
      </c>
      <c r="J1829" s="184">
        <v>3.8910999999999998</v>
      </c>
      <c r="K1829" s="184">
        <v>4.2782</v>
      </c>
      <c r="L1829" s="184">
        <v>4.1323999999999996</v>
      </c>
      <c r="M1829" s="184">
        <v>4.5279999999999996</v>
      </c>
      <c r="N1829" s="184">
        <v>5.0193000000000003</v>
      </c>
      <c r="O1829" s="184">
        <v>7.0229999999999997</v>
      </c>
      <c r="P1829" s="184">
        <v>7.3209999999999997</v>
      </c>
      <c r="Q1829" s="184">
        <v>7.9634</v>
      </c>
      <c r="R1829" s="184">
        <v>6.4054000000000002</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1515</v>
      </c>
      <c r="C1830" s="180">
        <v>120676</v>
      </c>
      <c r="D1830" s="183">
        <v>44377</v>
      </c>
      <c r="E1830" s="184">
        <v>23.151800000000001</v>
      </c>
      <c r="F1830" s="184">
        <v>3.9418000000000002</v>
      </c>
      <c r="G1830" s="184">
        <v>3.8172000000000001</v>
      </c>
      <c r="H1830" s="184">
        <v>3.5158</v>
      </c>
      <c r="I1830" s="184">
        <v>4.2072000000000003</v>
      </c>
      <c r="J1830" s="184">
        <v>4.4753999999999996</v>
      </c>
      <c r="K1830" s="184">
        <v>4.8657000000000004</v>
      </c>
      <c r="L1830" s="184">
        <v>4.7248999999999999</v>
      </c>
      <c r="M1830" s="184">
        <v>5.1294000000000004</v>
      </c>
      <c r="N1830" s="184">
        <v>5.6402000000000001</v>
      </c>
      <c r="O1830" s="184">
        <v>7.6418999999999997</v>
      </c>
      <c r="P1830" s="184">
        <v>8.0472000000000001</v>
      </c>
      <c r="Q1830" s="184">
        <v>8.7085000000000008</v>
      </c>
      <c r="R1830" s="184">
        <v>7.032</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1516</v>
      </c>
      <c r="C1831" s="180">
        <v>113251</v>
      </c>
      <c r="D1831" s="183">
        <v>44377</v>
      </c>
      <c r="E1831" s="184">
        <v>2184.64</v>
      </c>
      <c r="F1831" s="184">
        <v>0.86050000000000004</v>
      </c>
      <c r="G1831" s="184">
        <v>4.2013999999999996</v>
      </c>
      <c r="H1831" s="184">
        <v>3.5802999999999998</v>
      </c>
      <c r="I1831" s="184">
        <v>3.5133999999999999</v>
      </c>
      <c r="J1831" s="184">
        <v>3.0857999999999999</v>
      </c>
      <c r="K1831" s="184">
        <v>3.2816999999999998</v>
      </c>
      <c r="L1831" s="184">
        <v>3.3060999999999998</v>
      </c>
      <c r="M1831" s="184">
        <v>3.8700999999999999</v>
      </c>
      <c r="N1831" s="184">
        <v>4.2953000000000001</v>
      </c>
      <c r="O1831" s="184">
        <v>5.7676999999999996</v>
      </c>
      <c r="P1831" s="184">
        <v>6.0395000000000003</v>
      </c>
      <c r="Q1831" s="184">
        <v>7.4821999999999997</v>
      </c>
      <c r="R1831" s="184">
        <v>7.4457000000000004</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1517</v>
      </c>
      <c r="C1832" s="180">
        <v>118350</v>
      </c>
      <c r="D1832" s="183">
        <v>44377</v>
      </c>
      <c r="E1832" s="184">
        <v>2287.5259000000001</v>
      </c>
      <c r="F1832" s="184">
        <v>1.1792</v>
      </c>
      <c r="G1832" s="184">
        <v>4.5216000000000003</v>
      </c>
      <c r="H1832" s="184">
        <v>3.9003000000000001</v>
      </c>
      <c r="I1832" s="184">
        <v>3.8338000000000001</v>
      </c>
      <c r="J1832" s="184">
        <v>3.4068000000000001</v>
      </c>
      <c r="K1832" s="184">
        <v>3.6044999999999998</v>
      </c>
      <c r="L1832" s="184">
        <v>3.6318000000000001</v>
      </c>
      <c r="M1832" s="184">
        <v>4.2098000000000004</v>
      </c>
      <c r="N1832" s="184">
        <v>4.6582999999999997</v>
      </c>
      <c r="O1832" s="184">
        <v>6.2506000000000004</v>
      </c>
      <c r="P1832" s="184">
        <v>6.6948999999999996</v>
      </c>
      <c r="Q1832" s="184">
        <v>7.6106999999999996</v>
      </c>
      <c r="R1832" s="184">
        <v>7.8676000000000004</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1518</v>
      </c>
      <c r="C1833" s="180">
        <v>144173</v>
      </c>
      <c r="D1833" s="183">
        <v>44377</v>
      </c>
      <c r="E1833" s="184">
        <v>12.0749</v>
      </c>
      <c r="F1833" s="184">
        <v>3.3254000000000001</v>
      </c>
      <c r="G1833" s="184">
        <v>3.2056</v>
      </c>
      <c r="H1833" s="184">
        <v>3.4137</v>
      </c>
      <c r="I1833" s="184">
        <v>3.351</v>
      </c>
      <c r="J1833" s="184">
        <v>3.2153</v>
      </c>
      <c r="K1833" s="184">
        <v>3.5503999999999998</v>
      </c>
      <c r="L1833" s="184">
        <v>3.3571</v>
      </c>
      <c r="M1833" s="184">
        <v>3.5613999999999999</v>
      </c>
      <c r="N1833" s="184">
        <v>3.6436999999999999</v>
      </c>
      <c r="O1833" s="184"/>
      <c r="P1833" s="184"/>
      <c r="Q1833" s="184">
        <v>6.5921000000000003</v>
      </c>
      <c r="R1833" s="184">
        <v>5.6692</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1519</v>
      </c>
      <c r="C1834" s="180">
        <v>144171</v>
      </c>
      <c r="D1834" s="183">
        <v>44377</v>
      </c>
      <c r="E1834" s="184">
        <v>12.0176</v>
      </c>
      <c r="F1834" s="184">
        <v>3.0375000000000001</v>
      </c>
      <c r="G1834" s="184">
        <v>3.0385</v>
      </c>
      <c r="H1834" s="184">
        <v>3.2562000000000002</v>
      </c>
      <c r="I1834" s="184">
        <v>3.1930000000000001</v>
      </c>
      <c r="J1834" s="184">
        <v>3.0640999999999998</v>
      </c>
      <c r="K1834" s="184">
        <v>3.3961999999999999</v>
      </c>
      <c r="L1834" s="184">
        <v>3.1958000000000002</v>
      </c>
      <c r="M1834" s="184">
        <v>3.4007999999999998</v>
      </c>
      <c r="N1834" s="184">
        <v>3.4805000000000001</v>
      </c>
      <c r="O1834" s="184"/>
      <c r="P1834" s="184"/>
      <c r="Q1834" s="184">
        <v>6.4204999999999997</v>
      </c>
      <c r="R1834" s="184">
        <v>5.5082000000000004</v>
      </c>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1520</v>
      </c>
      <c r="C1835" s="180">
        <v>116424</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1521</v>
      </c>
      <c r="C1836" s="180">
        <v>119143</v>
      </c>
      <c r="D1836" s="183"/>
      <c r="E1836" s="184"/>
      <c r="F1836" s="184"/>
      <c r="G1836" s="184"/>
      <c r="H1836" s="184"/>
      <c r="I1836" s="184"/>
      <c r="J1836" s="184"/>
      <c r="K1836" s="184"/>
      <c r="L1836" s="184"/>
      <c r="M1836" s="184"/>
      <c r="N1836" s="184"/>
      <c r="O1836" s="184"/>
      <c r="P1836" s="184"/>
      <c r="Q1836" s="184"/>
      <c r="R1836" s="184"/>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1522</v>
      </c>
      <c r="C1837" s="180">
        <v>114359</v>
      </c>
      <c r="D1837" s="183">
        <v>44377</v>
      </c>
      <c r="E1837" s="184">
        <v>2145.8816999999999</v>
      </c>
      <c r="F1837" s="184">
        <v>3.1844000000000001</v>
      </c>
      <c r="G1837" s="184">
        <v>2.9561000000000002</v>
      </c>
      <c r="H1837" s="184">
        <v>2.6953999999999998</v>
      </c>
      <c r="I1837" s="184">
        <v>2.6147999999999998</v>
      </c>
      <c r="J1837" s="184">
        <v>2.67</v>
      </c>
      <c r="K1837" s="184">
        <v>3.0346000000000002</v>
      </c>
      <c r="L1837" s="184">
        <v>2.9956999999999998</v>
      </c>
      <c r="M1837" s="184">
        <v>3.1743000000000001</v>
      </c>
      <c r="N1837" s="184">
        <v>3.2431000000000001</v>
      </c>
      <c r="O1837" s="184">
        <v>6.0102000000000002</v>
      </c>
      <c r="P1837" s="184">
        <v>6.5910000000000002</v>
      </c>
      <c r="Q1837" s="184">
        <v>7.5377000000000001</v>
      </c>
      <c r="R1837" s="184">
        <v>5.1055999999999999</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1523</v>
      </c>
      <c r="C1838" s="180">
        <v>120541</v>
      </c>
      <c r="D1838" s="183">
        <v>44377</v>
      </c>
      <c r="E1838" s="184">
        <v>2242.6415999999999</v>
      </c>
      <c r="F1838" s="184">
        <v>3.8349000000000002</v>
      </c>
      <c r="G1838" s="184">
        <v>3.6065</v>
      </c>
      <c r="H1838" s="184">
        <v>3.3458000000000001</v>
      </c>
      <c r="I1838" s="184">
        <v>3.2656999999999998</v>
      </c>
      <c r="J1838" s="184">
        <v>3.3216999999999999</v>
      </c>
      <c r="K1838" s="184">
        <v>3.6901999999999999</v>
      </c>
      <c r="L1838" s="184">
        <v>3.6562999999999999</v>
      </c>
      <c r="M1838" s="184">
        <v>3.8410000000000002</v>
      </c>
      <c r="N1838" s="184">
        <v>3.9159000000000002</v>
      </c>
      <c r="O1838" s="184">
        <v>6.6157000000000004</v>
      </c>
      <c r="P1838" s="184">
        <v>7.1322999999999999</v>
      </c>
      <c r="Q1838" s="184">
        <v>7.8586999999999998</v>
      </c>
      <c r="R1838" s="184">
        <v>5.7434000000000003</v>
      </c>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1524</v>
      </c>
      <c r="C1839" s="180">
        <v>104271</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1525</v>
      </c>
      <c r="C1840" s="180">
        <v>120458</v>
      </c>
      <c r="D1840" s="183"/>
      <c r="E1840" s="184"/>
      <c r="F1840" s="184"/>
      <c r="G1840" s="184"/>
      <c r="H1840" s="184"/>
      <c r="I1840" s="184"/>
      <c r="J1840" s="184"/>
      <c r="K1840" s="184"/>
      <c r="L1840" s="184"/>
      <c r="M1840" s="184"/>
      <c r="N1840" s="184"/>
      <c r="O1840" s="184"/>
      <c r="P1840" s="184"/>
      <c r="Q1840" s="184"/>
      <c r="R1840" s="184"/>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1526</v>
      </c>
      <c r="C1841" s="180">
        <v>102591</v>
      </c>
      <c r="D1841" s="183">
        <v>44377</v>
      </c>
      <c r="E1841" s="184">
        <v>33.9968</v>
      </c>
      <c r="F1841" s="184">
        <v>4.4024000000000001</v>
      </c>
      <c r="G1841" s="184">
        <v>2.6850999999999998</v>
      </c>
      <c r="H1841" s="184">
        <v>3.0386000000000002</v>
      </c>
      <c r="I1841" s="184">
        <v>3.1248999999999998</v>
      </c>
      <c r="J1841" s="184">
        <v>3.1255999999999999</v>
      </c>
      <c r="K1841" s="184">
        <v>3.2378</v>
      </c>
      <c r="L1841" s="184">
        <v>3.1273</v>
      </c>
      <c r="M1841" s="184">
        <v>3.4699</v>
      </c>
      <c r="N1841" s="184">
        <v>3.7084999999999999</v>
      </c>
      <c r="O1841" s="184">
        <v>6.3758999999999997</v>
      </c>
      <c r="P1841" s="184">
        <v>6.6668000000000003</v>
      </c>
      <c r="Q1841" s="184">
        <v>7.5137</v>
      </c>
      <c r="R1841" s="184">
        <v>5.5621</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1527</v>
      </c>
      <c r="C1842" s="180">
        <v>119750</v>
      </c>
      <c r="D1842" s="183">
        <v>44377</v>
      </c>
      <c r="E1842" s="184">
        <v>34.994900000000001</v>
      </c>
      <c r="F1842" s="184">
        <v>4.9028</v>
      </c>
      <c r="G1842" s="184">
        <v>3.1303999999999998</v>
      </c>
      <c r="H1842" s="184">
        <v>3.4740000000000002</v>
      </c>
      <c r="I1842" s="184">
        <v>3.5659999999999998</v>
      </c>
      <c r="J1842" s="184">
        <v>3.5672000000000001</v>
      </c>
      <c r="K1842" s="184">
        <v>3.681</v>
      </c>
      <c r="L1842" s="184">
        <v>3.5743999999999998</v>
      </c>
      <c r="M1842" s="184">
        <v>3.9220000000000002</v>
      </c>
      <c r="N1842" s="184">
        <v>4.1657000000000002</v>
      </c>
      <c r="O1842" s="184">
        <v>6.8182</v>
      </c>
      <c r="P1842" s="184">
        <v>7.0820999999999996</v>
      </c>
      <c r="Q1842" s="184">
        <v>7.9379999999999997</v>
      </c>
      <c r="R1842" s="184">
        <v>6.0258000000000003</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1528</v>
      </c>
      <c r="C1843" s="180">
        <v>112423</v>
      </c>
      <c r="D1843" s="183">
        <v>44377</v>
      </c>
      <c r="E1843" s="184">
        <v>34.5075</v>
      </c>
      <c r="F1843" s="184">
        <v>4.2314999999999996</v>
      </c>
      <c r="G1843" s="184">
        <v>3.831</v>
      </c>
      <c r="H1843" s="184">
        <v>3.8559999999999999</v>
      </c>
      <c r="I1843" s="184">
        <v>3.3589000000000002</v>
      </c>
      <c r="J1843" s="184">
        <v>3.1501000000000001</v>
      </c>
      <c r="K1843" s="184">
        <v>3.2747999999999999</v>
      </c>
      <c r="L1843" s="184">
        <v>3.2711000000000001</v>
      </c>
      <c r="M1843" s="184">
        <v>3.4127999999999998</v>
      </c>
      <c r="N1843" s="184">
        <v>3.4527999999999999</v>
      </c>
      <c r="O1843" s="184">
        <v>6.2142999999999997</v>
      </c>
      <c r="P1843" s="184">
        <v>6.5987999999999998</v>
      </c>
      <c r="Q1843" s="184">
        <v>3.8386</v>
      </c>
      <c r="R1843" s="184">
        <v>5.3807</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1529</v>
      </c>
      <c r="C1844" s="180">
        <v>119849</v>
      </c>
      <c r="D1844" s="183">
        <v>44377</v>
      </c>
      <c r="E1844" s="184">
        <v>35.392600000000002</v>
      </c>
      <c r="F1844" s="184">
        <v>4.4351000000000003</v>
      </c>
      <c r="G1844" s="184">
        <v>4.0035999999999996</v>
      </c>
      <c r="H1844" s="184">
        <v>4.0251000000000001</v>
      </c>
      <c r="I1844" s="184">
        <v>3.5259</v>
      </c>
      <c r="J1844" s="184">
        <v>3.31</v>
      </c>
      <c r="K1844" s="184">
        <v>3.4373</v>
      </c>
      <c r="L1844" s="184">
        <v>3.4339</v>
      </c>
      <c r="M1844" s="184">
        <v>3.5769000000000002</v>
      </c>
      <c r="N1844" s="184">
        <v>3.6459000000000001</v>
      </c>
      <c r="O1844" s="184">
        <v>6.5027999999999997</v>
      </c>
      <c r="P1844" s="184">
        <v>6.9221000000000004</v>
      </c>
      <c r="Q1844" s="184">
        <v>7.8788999999999998</v>
      </c>
      <c r="R1844" s="184">
        <v>5.6430999999999996</v>
      </c>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1530</v>
      </c>
      <c r="C1845" s="180">
        <v>147772</v>
      </c>
      <c r="D1845" s="183">
        <v>44377</v>
      </c>
      <c r="E1845" s="184">
        <v>1068.3621000000001</v>
      </c>
      <c r="F1845" s="184">
        <v>5.2655000000000003</v>
      </c>
      <c r="G1845" s="184">
        <v>3.7210000000000001</v>
      </c>
      <c r="H1845" s="184">
        <v>3.9192</v>
      </c>
      <c r="I1845" s="184">
        <v>3.8054000000000001</v>
      </c>
      <c r="J1845" s="184">
        <v>3.4470999999999998</v>
      </c>
      <c r="K1845" s="184">
        <v>3.4634</v>
      </c>
      <c r="L1845" s="184">
        <v>3.2831000000000001</v>
      </c>
      <c r="M1845" s="184">
        <v>3.4763000000000002</v>
      </c>
      <c r="N1845" s="184">
        <v>3.5832999999999999</v>
      </c>
      <c r="O1845" s="184"/>
      <c r="P1845" s="184"/>
      <c r="Q1845" s="184">
        <v>4.2417999999999996</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1531</v>
      </c>
      <c r="C1846" s="180">
        <v>147770</v>
      </c>
      <c r="D1846" s="183">
        <v>44377</v>
      </c>
      <c r="E1846" s="184">
        <v>1064.3800000000001</v>
      </c>
      <c r="F1846" s="184">
        <v>5.0656999999999996</v>
      </c>
      <c r="G1846" s="184">
        <v>3.5200999999999998</v>
      </c>
      <c r="H1846" s="184">
        <v>3.7185000000000001</v>
      </c>
      <c r="I1846" s="184">
        <v>3.6042000000000001</v>
      </c>
      <c r="J1846" s="184">
        <v>3.2462</v>
      </c>
      <c r="K1846" s="184">
        <v>3.2848000000000002</v>
      </c>
      <c r="L1846" s="184">
        <v>3.0912000000000002</v>
      </c>
      <c r="M1846" s="184">
        <v>3.2787999999999999</v>
      </c>
      <c r="N1846" s="184">
        <v>3.3816000000000002</v>
      </c>
      <c r="O1846" s="184"/>
      <c r="P1846" s="184"/>
      <c r="Q1846" s="184">
        <v>3.9975000000000001</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1532</v>
      </c>
      <c r="C1847" s="180">
        <v>147731</v>
      </c>
      <c r="D1847" s="183">
        <v>44377</v>
      </c>
      <c r="E1847" s="184">
        <v>1097.7112999999999</v>
      </c>
      <c r="F1847" s="184">
        <v>4.1102999999999996</v>
      </c>
      <c r="G1847" s="184">
        <v>3.7706</v>
      </c>
      <c r="H1847" s="184">
        <v>3.7753000000000001</v>
      </c>
      <c r="I1847" s="184">
        <v>3.6953999999999998</v>
      </c>
      <c r="J1847" s="184">
        <v>3.6175999999999999</v>
      </c>
      <c r="K1847" s="184">
        <v>3.8422999999999998</v>
      </c>
      <c r="L1847" s="184">
        <v>3.6211000000000002</v>
      </c>
      <c r="M1847" s="184">
        <v>3.9064000000000001</v>
      </c>
      <c r="N1847" s="184">
        <v>4.1273999999999997</v>
      </c>
      <c r="O1847" s="184"/>
      <c r="P1847" s="184"/>
      <c r="Q1847" s="184">
        <v>5.6231</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1533</v>
      </c>
      <c r="C1848" s="180">
        <v>147734</v>
      </c>
      <c r="D1848" s="183">
        <v>44377</v>
      </c>
      <c r="E1848" s="184">
        <v>1089.8535999999999</v>
      </c>
      <c r="F1848" s="184">
        <v>3.6877</v>
      </c>
      <c r="G1848" s="184">
        <v>3.3498999999999999</v>
      </c>
      <c r="H1848" s="184">
        <v>3.3546</v>
      </c>
      <c r="I1848" s="184">
        <v>3.2747000000000002</v>
      </c>
      <c r="J1848" s="184">
        <v>3.1962999999999999</v>
      </c>
      <c r="K1848" s="184">
        <v>3.4184000000000001</v>
      </c>
      <c r="L1848" s="184">
        <v>3.1938</v>
      </c>
      <c r="M1848" s="184">
        <v>3.4748999999999999</v>
      </c>
      <c r="N1848" s="184">
        <v>3.6913</v>
      </c>
      <c r="O1848" s="184"/>
      <c r="P1848" s="184"/>
      <c r="Q1848" s="184">
        <v>5.1787999999999998</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1970</v>
      </c>
      <c r="C1849" s="180">
        <v>148529</v>
      </c>
      <c r="D1849" s="183">
        <v>44377</v>
      </c>
      <c r="E1849" s="184">
        <v>1026.9136000000001</v>
      </c>
      <c r="F1849" s="184">
        <v>4.6070000000000002</v>
      </c>
      <c r="G1849" s="184">
        <v>4.1012000000000004</v>
      </c>
      <c r="H1849" s="184">
        <v>3.7936999999999999</v>
      </c>
      <c r="I1849" s="184">
        <v>3.6227999999999998</v>
      </c>
      <c r="J1849" s="184">
        <v>3.5804</v>
      </c>
      <c r="K1849" s="184">
        <v>3.698</v>
      </c>
      <c r="L1849" s="184">
        <v>3.5329999999999999</v>
      </c>
      <c r="M1849" s="184"/>
      <c r="N1849" s="184"/>
      <c r="O1849" s="184"/>
      <c r="P1849" s="184"/>
      <c r="Q1849" s="184">
        <v>3.6930000000000001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1971</v>
      </c>
      <c r="C1850" s="180">
        <v>148530</v>
      </c>
      <c r="D1850" s="183">
        <v>44377</v>
      </c>
      <c r="E1850" s="184">
        <v>1024.9740999999999</v>
      </c>
      <c r="F1850" s="184">
        <v>4.3806000000000003</v>
      </c>
      <c r="G1850" s="184">
        <v>3.8736000000000002</v>
      </c>
      <c r="H1850" s="184">
        <v>3.5655000000000001</v>
      </c>
      <c r="I1850" s="184">
        <v>3.3935</v>
      </c>
      <c r="J1850" s="184">
        <v>3.3513999999999999</v>
      </c>
      <c r="K1850" s="184">
        <v>3.4718</v>
      </c>
      <c r="L1850" s="184">
        <v>3.3119999999999998</v>
      </c>
      <c r="M1850" s="184"/>
      <c r="N1850" s="184"/>
      <c r="O1850" s="184"/>
      <c r="P1850" s="184"/>
      <c r="Q1850" s="184">
        <v>3.4268999999999998</v>
      </c>
      <c r="R1850" s="184"/>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1534</v>
      </c>
      <c r="C1851" s="180">
        <v>124234</v>
      </c>
      <c r="D1851" s="183">
        <v>44377</v>
      </c>
      <c r="E1851" s="184">
        <v>14.052</v>
      </c>
      <c r="F1851" s="184">
        <v>3.1173000000000002</v>
      </c>
      <c r="G1851" s="184">
        <v>3.7942999999999998</v>
      </c>
      <c r="H1851" s="184">
        <v>2.8216999999999999</v>
      </c>
      <c r="I1851" s="184">
        <v>2.1726000000000001</v>
      </c>
      <c r="J1851" s="184">
        <v>2.5402999999999998</v>
      </c>
      <c r="K1851" s="184">
        <v>2.9525000000000001</v>
      </c>
      <c r="L1851" s="184">
        <v>3.0087999999999999</v>
      </c>
      <c r="M1851" s="184">
        <v>3.1675</v>
      </c>
      <c r="N1851" s="184">
        <v>3.1673</v>
      </c>
      <c r="O1851" s="184">
        <v>0.16320000000000001</v>
      </c>
      <c r="P1851" s="184">
        <v>2.59</v>
      </c>
      <c r="Q1851" s="184">
        <v>4.4466000000000001</v>
      </c>
      <c r="R1851" s="184">
        <v>4.3876999999999997</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1535</v>
      </c>
      <c r="C1852" s="180">
        <v>124233</v>
      </c>
      <c r="D1852" s="183">
        <v>44377</v>
      </c>
      <c r="E1852" s="184">
        <v>13.6092</v>
      </c>
      <c r="F1852" s="184">
        <v>2.1457000000000002</v>
      </c>
      <c r="G1852" s="184">
        <v>2.9514</v>
      </c>
      <c r="H1852" s="184">
        <v>1.9931000000000001</v>
      </c>
      <c r="I1852" s="184">
        <v>1.3609</v>
      </c>
      <c r="J1852" s="184">
        <v>1.7338</v>
      </c>
      <c r="K1852" s="184">
        <v>2.1425000000000001</v>
      </c>
      <c r="L1852" s="184">
        <v>2.1959</v>
      </c>
      <c r="M1852" s="184">
        <v>2.6143000000000001</v>
      </c>
      <c r="N1852" s="184">
        <v>2.7505000000000002</v>
      </c>
      <c r="O1852" s="184">
        <v>-1.2E-2</v>
      </c>
      <c r="P1852" s="184">
        <v>2.2923</v>
      </c>
      <c r="Q1852" s="184">
        <v>4.0198</v>
      </c>
      <c r="R1852" s="184">
        <v>4.1776</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2025</v>
      </c>
      <c r="C1853" s="180">
        <v>119186</v>
      </c>
      <c r="D1853" s="183">
        <v>44377</v>
      </c>
      <c r="E1853" s="184">
        <v>2327.3249000000001</v>
      </c>
      <c r="F1853" s="184">
        <v>3.4803999999999999</v>
      </c>
      <c r="G1853" s="184">
        <v>2.9754</v>
      </c>
      <c r="H1853" s="184">
        <v>2.4380999999999999</v>
      </c>
      <c r="I1853" s="184">
        <v>2.1715</v>
      </c>
      <c r="J1853" s="184">
        <v>2.2881999999999998</v>
      </c>
      <c r="K1853" s="184">
        <v>2.7572999999999999</v>
      </c>
      <c r="L1853" s="184">
        <v>2.5937999999999999</v>
      </c>
      <c r="M1853" s="184">
        <v>2.7890999999999999</v>
      </c>
      <c r="N1853" s="184">
        <v>2.9420000000000002</v>
      </c>
      <c r="O1853" s="184">
        <v>5.6974</v>
      </c>
      <c r="P1853" s="184">
        <v>6.2705000000000002</v>
      </c>
      <c r="Q1853" s="184">
        <v>7.4149000000000003</v>
      </c>
      <c r="R1853" s="184">
        <v>4.5972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2026</v>
      </c>
      <c r="C1854" s="180">
        <v>112408</v>
      </c>
      <c r="D1854" s="183">
        <v>44377</v>
      </c>
      <c r="E1854" s="184">
        <v>2203.6241</v>
      </c>
      <c r="F1854" s="184">
        <v>2.5609000000000002</v>
      </c>
      <c r="G1854" s="184">
        <v>2.0548000000000002</v>
      </c>
      <c r="H1854" s="184">
        <v>1.5179</v>
      </c>
      <c r="I1854" s="184">
        <v>1.2508999999999999</v>
      </c>
      <c r="J1854" s="184">
        <v>1.3665</v>
      </c>
      <c r="K1854" s="184">
        <v>1.8324</v>
      </c>
      <c r="L1854" s="184">
        <v>1.6647000000000001</v>
      </c>
      <c r="M1854" s="184">
        <v>1.8541000000000001</v>
      </c>
      <c r="N1854" s="184">
        <v>2.0024000000000002</v>
      </c>
      <c r="O1854" s="184">
        <v>4.8428000000000004</v>
      </c>
      <c r="P1854" s="184">
        <v>5.4770000000000003</v>
      </c>
      <c r="Q1854" s="184">
        <v>7.1980000000000004</v>
      </c>
      <c r="R1854" s="184">
        <v>3.7688000000000001</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1536</v>
      </c>
      <c r="C1855" s="180">
        <v>143493</v>
      </c>
      <c r="D1855" s="183">
        <v>44377</v>
      </c>
      <c r="E1855" s="184">
        <v>3110.1922</v>
      </c>
      <c r="F1855" s="184">
        <v>3.1736</v>
      </c>
      <c r="G1855" s="184">
        <v>3.5217000000000001</v>
      </c>
      <c r="H1855" s="184">
        <v>3.4403000000000001</v>
      </c>
      <c r="I1855" s="184">
        <v>3.8780000000000001</v>
      </c>
      <c r="J1855" s="184">
        <v>15.626300000000001</v>
      </c>
      <c r="K1855" s="184">
        <v>8.6020000000000003</v>
      </c>
      <c r="L1855" s="184">
        <v>6.5182000000000002</v>
      </c>
      <c r="M1855" s="184">
        <v>6.5481999999999996</v>
      </c>
      <c r="N1855" s="184">
        <v>5.6273</v>
      </c>
      <c r="O1855" s="184">
        <v>4.3186999999999998</v>
      </c>
      <c r="P1855" s="184">
        <v>5.0225999999999997</v>
      </c>
      <c r="Q1855" s="184">
        <v>5.9668999999999999</v>
      </c>
      <c r="R1855" s="184">
        <v>3.7589999999999999</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1537</v>
      </c>
      <c r="C1856" s="180">
        <v>143494</v>
      </c>
      <c r="D1856" s="183">
        <v>44377</v>
      </c>
      <c r="E1856" s="184">
        <v>3324.3924000000002</v>
      </c>
      <c r="F1856" s="184">
        <v>4.0408999999999997</v>
      </c>
      <c r="G1856" s="184">
        <v>4.3916000000000004</v>
      </c>
      <c r="H1856" s="184">
        <v>4.3106</v>
      </c>
      <c r="I1856" s="184">
        <v>4.7492000000000001</v>
      </c>
      <c r="J1856" s="184">
        <v>16.507899999999999</v>
      </c>
      <c r="K1856" s="184">
        <v>9.4452999999999996</v>
      </c>
      <c r="L1856" s="184">
        <v>7.3426</v>
      </c>
      <c r="M1856" s="184">
        <v>7.3769</v>
      </c>
      <c r="N1856" s="184">
        <v>6.4577</v>
      </c>
      <c r="O1856" s="184">
        <v>5.1379999999999999</v>
      </c>
      <c r="P1856" s="184">
        <v>5.9122000000000003</v>
      </c>
      <c r="Q1856" s="184">
        <v>7.1094999999999997</v>
      </c>
      <c r="R1856" s="184">
        <v>4.5712999999999999</v>
      </c>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1538</v>
      </c>
      <c r="C1857" s="180">
        <v>147674</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1539</v>
      </c>
      <c r="C1858" s="180">
        <v>147675</v>
      </c>
      <c r="D1858" s="183"/>
      <c r="E1858" s="184"/>
      <c r="F1858" s="184"/>
      <c r="G1858" s="184"/>
      <c r="H1858" s="184"/>
      <c r="I1858" s="184"/>
      <c r="J1858" s="184"/>
      <c r="K1858" s="184"/>
      <c r="L1858" s="184"/>
      <c r="M1858" s="184"/>
      <c r="N1858" s="184"/>
      <c r="O1858" s="184"/>
      <c r="P1858" s="184"/>
      <c r="Q1858" s="184"/>
      <c r="R1858" s="184"/>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1540</v>
      </c>
      <c r="C1859" s="180">
        <v>138343</v>
      </c>
      <c r="D1859" s="183">
        <v>44377</v>
      </c>
      <c r="E1859" s="184">
        <v>27.277999999999999</v>
      </c>
      <c r="F1859" s="184">
        <v>4.55</v>
      </c>
      <c r="G1859" s="184">
        <v>2.9449999999999998</v>
      </c>
      <c r="H1859" s="184">
        <v>2.7923</v>
      </c>
      <c r="I1859" s="184">
        <v>2.8130000000000002</v>
      </c>
      <c r="J1859" s="184">
        <v>3.0821000000000001</v>
      </c>
      <c r="K1859" s="184">
        <v>3.3426</v>
      </c>
      <c r="L1859" s="184">
        <v>3.2614000000000001</v>
      </c>
      <c r="M1859" s="184">
        <v>3.5341999999999998</v>
      </c>
      <c r="N1859" s="184">
        <v>3.665</v>
      </c>
      <c r="O1859" s="184">
        <v>8.3871000000000002</v>
      </c>
      <c r="P1859" s="184">
        <v>7.9317000000000002</v>
      </c>
      <c r="Q1859" s="184">
        <v>8.0266999999999999</v>
      </c>
      <c r="R1859" s="184">
        <v>7.8246000000000002</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1541</v>
      </c>
      <c r="C1860" s="180">
        <v>138358</v>
      </c>
      <c r="D1860" s="183">
        <v>44377</v>
      </c>
      <c r="E1860" s="184">
        <v>27.8337</v>
      </c>
      <c r="F1860" s="184">
        <v>4.9837999999999996</v>
      </c>
      <c r="G1860" s="184">
        <v>3.4110999999999998</v>
      </c>
      <c r="H1860" s="184">
        <v>3.2616999999999998</v>
      </c>
      <c r="I1860" s="184">
        <v>3.2825000000000002</v>
      </c>
      <c r="J1860" s="184">
        <v>3.548</v>
      </c>
      <c r="K1860" s="184">
        <v>3.8121</v>
      </c>
      <c r="L1860" s="184">
        <v>3.7328000000000001</v>
      </c>
      <c r="M1860" s="184">
        <v>4.008</v>
      </c>
      <c r="N1860" s="184">
        <v>4.1410999999999998</v>
      </c>
      <c r="O1860" s="184">
        <v>8.6730999999999998</v>
      </c>
      <c r="P1860" s="184">
        <v>8.2011000000000003</v>
      </c>
      <c r="Q1860" s="184">
        <v>8.7683999999999997</v>
      </c>
      <c r="R1860" s="184">
        <v>8.0739000000000001</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1542</v>
      </c>
      <c r="C1861" s="180">
        <v>107328</v>
      </c>
      <c r="D1861" s="183">
        <v>44377</v>
      </c>
      <c r="E1861" s="184">
        <v>2191.2545</v>
      </c>
      <c r="F1861" s="184">
        <v>1.1427</v>
      </c>
      <c r="G1861" s="184">
        <v>2.5764</v>
      </c>
      <c r="H1861" s="184">
        <v>2.5648</v>
      </c>
      <c r="I1861" s="184">
        <v>2.5670999999999999</v>
      </c>
      <c r="J1861" s="184">
        <v>2.5722</v>
      </c>
      <c r="K1861" s="184">
        <v>2.7974000000000001</v>
      </c>
      <c r="L1861" s="184">
        <v>2.6718999999999999</v>
      </c>
      <c r="M1861" s="184">
        <v>2.7848999999999999</v>
      </c>
      <c r="N1861" s="184">
        <v>2.8121999999999998</v>
      </c>
      <c r="O1861" s="184">
        <v>3.1974999999999998</v>
      </c>
      <c r="P1861" s="184">
        <v>4.5887000000000002</v>
      </c>
      <c r="Q1861" s="184">
        <v>5.9762000000000004</v>
      </c>
      <c r="R1861" s="184">
        <v>4.1778000000000004</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1543</v>
      </c>
      <c r="C1862" s="180">
        <v>119474</v>
      </c>
      <c r="D1862" s="183">
        <v>44377</v>
      </c>
      <c r="E1862" s="184">
        <v>2280.4616000000001</v>
      </c>
      <c r="F1862" s="184">
        <v>1.9448000000000001</v>
      </c>
      <c r="G1862" s="184">
        <v>3.3771</v>
      </c>
      <c r="H1862" s="184">
        <v>3.3652000000000002</v>
      </c>
      <c r="I1862" s="184">
        <v>3.3675999999999999</v>
      </c>
      <c r="J1862" s="184">
        <v>3.3742999999999999</v>
      </c>
      <c r="K1862" s="184">
        <v>3.6160999999999999</v>
      </c>
      <c r="L1862" s="184">
        <v>3.5004</v>
      </c>
      <c r="M1862" s="184">
        <v>3.6166</v>
      </c>
      <c r="N1862" s="184">
        <v>3.6533000000000002</v>
      </c>
      <c r="O1862" s="184">
        <v>4.0575999999999999</v>
      </c>
      <c r="P1862" s="184">
        <v>5.3624999999999998</v>
      </c>
      <c r="Q1862" s="184">
        <v>6.9728000000000003</v>
      </c>
      <c r="R1862" s="184">
        <v>5.0323000000000002</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1544</v>
      </c>
      <c r="C1863" s="180">
        <v>119828</v>
      </c>
      <c r="D1863" s="183">
        <v>44377</v>
      </c>
      <c r="E1863" s="184">
        <v>4760.0533999999998</v>
      </c>
      <c r="F1863" s="184">
        <v>4.3857999999999997</v>
      </c>
      <c r="G1863" s="184">
        <v>3.8693</v>
      </c>
      <c r="H1863" s="184">
        <v>3.8649</v>
      </c>
      <c r="I1863" s="184">
        <v>3.7275</v>
      </c>
      <c r="J1863" s="184">
        <v>3.5065</v>
      </c>
      <c r="K1863" s="184">
        <v>3.5543</v>
      </c>
      <c r="L1863" s="184">
        <v>3.4971000000000001</v>
      </c>
      <c r="M1863" s="184">
        <v>3.7911000000000001</v>
      </c>
      <c r="N1863" s="184">
        <v>3.9876999999999998</v>
      </c>
      <c r="O1863" s="184">
        <v>6.7122999999999999</v>
      </c>
      <c r="P1863" s="184">
        <v>6.8460000000000001</v>
      </c>
      <c r="Q1863" s="184">
        <v>7.6741000000000001</v>
      </c>
      <c r="R1863" s="184">
        <v>5.8825000000000003</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1545</v>
      </c>
      <c r="C1864" s="180">
        <v>100641</v>
      </c>
      <c r="D1864" s="183">
        <v>44377</v>
      </c>
      <c r="E1864" s="184">
        <v>4716.4197999999997</v>
      </c>
      <c r="F1864" s="184">
        <v>4.2050000000000001</v>
      </c>
      <c r="G1864" s="184">
        <v>3.6890999999999998</v>
      </c>
      <c r="H1864" s="184">
        <v>3.6846000000000001</v>
      </c>
      <c r="I1864" s="184">
        <v>3.5445000000000002</v>
      </c>
      <c r="J1864" s="184">
        <v>3.3248000000000002</v>
      </c>
      <c r="K1864" s="184">
        <v>3.3723000000000001</v>
      </c>
      <c r="L1864" s="184">
        <v>3.3134999999999999</v>
      </c>
      <c r="M1864" s="184">
        <v>3.6067999999999998</v>
      </c>
      <c r="N1864" s="184">
        <v>3.8041999999999998</v>
      </c>
      <c r="O1864" s="184">
        <v>6.5453000000000001</v>
      </c>
      <c r="P1864" s="184">
        <v>6.6996000000000002</v>
      </c>
      <c r="Q1864" s="184">
        <v>7.2598000000000003</v>
      </c>
      <c r="R1864" s="184">
        <v>5.7031000000000001</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1546</v>
      </c>
      <c r="C1865" s="180">
        <v>147440</v>
      </c>
      <c r="D1865" s="183">
        <v>44377</v>
      </c>
      <c r="E1865" s="184">
        <v>11.174899999999999</v>
      </c>
      <c r="F1865" s="184">
        <v>3.9199000000000002</v>
      </c>
      <c r="G1865" s="184">
        <v>4.0523999999999996</v>
      </c>
      <c r="H1865" s="184">
        <v>3.6888000000000001</v>
      </c>
      <c r="I1865" s="184">
        <v>3.6913999999999998</v>
      </c>
      <c r="J1865" s="184">
        <v>3.5847000000000002</v>
      </c>
      <c r="K1865" s="184">
        <v>3.9188000000000001</v>
      </c>
      <c r="L1865" s="184">
        <v>3.7161</v>
      </c>
      <c r="M1865" s="184">
        <v>3.8831000000000002</v>
      </c>
      <c r="N1865" s="184">
        <v>4.0678000000000001</v>
      </c>
      <c r="O1865" s="184"/>
      <c r="P1865" s="184"/>
      <c r="Q1865" s="184">
        <v>5.6555999999999997</v>
      </c>
      <c r="R1865" s="184">
        <v>5.6132</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1547</v>
      </c>
      <c r="C1866" s="180">
        <v>147425</v>
      </c>
      <c r="D1866" s="183">
        <v>44377</v>
      </c>
      <c r="E1866" s="184">
        <v>10.9125</v>
      </c>
      <c r="F1866" s="184">
        <v>2.6760000000000002</v>
      </c>
      <c r="G1866" s="184">
        <v>2.6768000000000001</v>
      </c>
      <c r="H1866" s="184">
        <v>2.3424</v>
      </c>
      <c r="I1866" s="184">
        <v>2.3673999999999999</v>
      </c>
      <c r="J1866" s="184">
        <v>2.2648999999999999</v>
      </c>
      <c r="K1866" s="184">
        <v>2.5613999999999999</v>
      </c>
      <c r="L1866" s="184">
        <v>2.3220000000000001</v>
      </c>
      <c r="M1866" s="184">
        <v>2.5356000000000001</v>
      </c>
      <c r="N1866" s="184">
        <v>2.7368000000000001</v>
      </c>
      <c r="O1866" s="184"/>
      <c r="P1866" s="184"/>
      <c r="Q1866" s="184">
        <v>4.4196</v>
      </c>
      <c r="R1866" s="184">
        <v>4.3750999999999998</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1548</v>
      </c>
      <c r="C1867" s="180">
        <v>146075</v>
      </c>
      <c r="D1867" s="183">
        <v>44377</v>
      </c>
      <c r="E1867" s="184">
        <v>11.5481</v>
      </c>
      <c r="F1867" s="184">
        <v>3.7932000000000001</v>
      </c>
      <c r="G1867" s="184">
        <v>3.7315</v>
      </c>
      <c r="H1867" s="184">
        <v>3.8860000000000001</v>
      </c>
      <c r="I1867" s="184">
        <v>3.504</v>
      </c>
      <c r="J1867" s="184">
        <v>3.5263</v>
      </c>
      <c r="K1867" s="184">
        <v>3.8889999999999998</v>
      </c>
      <c r="L1867" s="184">
        <v>3.7686000000000002</v>
      </c>
      <c r="M1867" s="184">
        <v>4.0742000000000003</v>
      </c>
      <c r="N1867" s="184">
        <v>4.0829000000000004</v>
      </c>
      <c r="O1867" s="184"/>
      <c r="P1867" s="184"/>
      <c r="Q1867" s="184">
        <v>6.0807000000000002</v>
      </c>
      <c r="R1867" s="184">
        <v>5.6943000000000001</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1549</v>
      </c>
      <c r="C1868" s="180">
        <v>146070</v>
      </c>
      <c r="D1868" s="183">
        <v>44377</v>
      </c>
      <c r="E1868" s="184">
        <v>11.354100000000001</v>
      </c>
      <c r="F1868" s="184">
        <v>2.8935</v>
      </c>
      <c r="G1868" s="184">
        <v>2.9586999999999999</v>
      </c>
      <c r="H1868" s="184">
        <v>3.1246999999999998</v>
      </c>
      <c r="I1868" s="184">
        <v>2.7584</v>
      </c>
      <c r="J1868" s="184">
        <v>2.7833000000000001</v>
      </c>
      <c r="K1868" s="184">
        <v>3.1627999999999998</v>
      </c>
      <c r="L1868" s="184">
        <v>2.9809999999999999</v>
      </c>
      <c r="M1868" s="184">
        <v>3.2456999999999998</v>
      </c>
      <c r="N1868" s="184">
        <v>3.3176999999999999</v>
      </c>
      <c r="O1868" s="184"/>
      <c r="P1868" s="184"/>
      <c r="Q1868" s="184">
        <v>5.3461999999999996</v>
      </c>
      <c r="R1868" s="184">
        <v>4.9257999999999997</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1550</v>
      </c>
      <c r="C1869" s="180">
        <v>120746</v>
      </c>
      <c r="D1869" s="183">
        <v>44377</v>
      </c>
      <c r="E1869" s="184">
        <v>3446.7388000000001</v>
      </c>
      <c r="F1869" s="184">
        <v>1.6044</v>
      </c>
      <c r="G1869" s="184">
        <v>3.1488</v>
      </c>
      <c r="H1869" s="184">
        <v>2.9502999999999999</v>
      </c>
      <c r="I1869" s="184">
        <v>3.5884999999999998</v>
      </c>
      <c r="J1869" s="184">
        <v>3.7181999999999999</v>
      </c>
      <c r="K1869" s="184">
        <v>3.8938999999999999</v>
      </c>
      <c r="L1869" s="184">
        <v>3.8307000000000002</v>
      </c>
      <c r="M1869" s="184">
        <v>4.3109000000000002</v>
      </c>
      <c r="N1869" s="184">
        <v>4.5034000000000001</v>
      </c>
      <c r="O1869" s="184">
        <v>5.2035999999999998</v>
      </c>
      <c r="P1869" s="184">
        <v>6.2365000000000004</v>
      </c>
      <c r="Q1869" s="184">
        <v>7.6127000000000002</v>
      </c>
      <c r="R1869" s="184">
        <v>5.7979000000000003</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1551</v>
      </c>
      <c r="C1870" s="180">
        <v>102532</v>
      </c>
      <c r="D1870" s="183">
        <v>44377</v>
      </c>
      <c r="E1870" s="184">
        <v>3285.4063000000001</v>
      </c>
      <c r="F1870" s="184">
        <v>1.1043000000000001</v>
      </c>
      <c r="G1870" s="184">
        <v>2.6484000000000001</v>
      </c>
      <c r="H1870" s="184">
        <v>2.4499</v>
      </c>
      <c r="I1870" s="184">
        <v>3.0876999999999999</v>
      </c>
      <c r="J1870" s="184">
        <v>3.2166000000000001</v>
      </c>
      <c r="K1870" s="184">
        <v>3.3068</v>
      </c>
      <c r="L1870" s="184">
        <v>3.2850999999999999</v>
      </c>
      <c r="M1870" s="184">
        <v>3.7774000000000001</v>
      </c>
      <c r="N1870" s="184">
        <v>3.9617</v>
      </c>
      <c r="O1870" s="184">
        <v>4.6326000000000001</v>
      </c>
      <c r="P1870" s="184">
        <v>5.6302000000000003</v>
      </c>
      <c r="Q1870" s="184">
        <v>6.8910999999999998</v>
      </c>
      <c r="R1870" s="184">
        <v>5.2195</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1552</v>
      </c>
      <c r="C1871" s="180">
        <v>147311</v>
      </c>
      <c r="D1871" s="183">
        <v>44377</v>
      </c>
      <c r="E1871" s="184">
        <v>1103.9164000000001</v>
      </c>
      <c r="F1871" s="184">
        <v>2.7875000000000001</v>
      </c>
      <c r="G1871" s="184">
        <v>2.8233999999999999</v>
      </c>
      <c r="H1871" s="184">
        <v>2.8313999999999999</v>
      </c>
      <c r="I1871" s="184">
        <v>2.8736000000000002</v>
      </c>
      <c r="J1871" s="184">
        <v>2.8953000000000002</v>
      </c>
      <c r="K1871" s="184">
        <v>2.9731000000000001</v>
      </c>
      <c r="L1871" s="184">
        <v>4.49</v>
      </c>
      <c r="M1871" s="184">
        <v>4.0311000000000003</v>
      </c>
      <c r="N1871" s="184">
        <v>4.3277000000000001</v>
      </c>
      <c r="O1871" s="184"/>
      <c r="P1871" s="184"/>
      <c r="Q1871" s="184">
        <v>4.8956</v>
      </c>
      <c r="R1871" s="184">
        <v>4.8491</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0" t="s">
        <v>1493</v>
      </c>
      <c r="B1872" s="180" t="s">
        <v>1553</v>
      </c>
      <c r="C1872" s="180">
        <v>147307</v>
      </c>
      <c r="D1872" s="183">
        <v>44377</v>
      </c>
      <c r="E1872" s="184">
        <v>1091.9748</v>
      </c>
      <c r="F1872" s="184">
        <v>2.2865000000000002</v>
      </c>
      <c r="G1872" s="184">
        <v>2.3165</v>
      </c>
      <c r="H1872" s="184">
        <v>2.3260000000000001</v>
      </c>
      <c r="I1872" s="184">
        <v>2.3708</v>
      </c>
      <c r="J1872" s="184">
        <v>2.3938000000000001</v>
      </c>
      <c r="K1872" s="184">
        <v>2.4689000000000001</v>
      </c>
      <c r="L1872" s="184">
        <v>3.9794999999999998</v>
      </c>
      <c r="M1872" s="184">
        <v>3.5171000000000001</v>
      </c>
      <c r="N1872" s="184">
        <v>3.8075999999999999</v>
      </c>
      <c r="O1872" s="184"/>
      <c r="P1872" s="184"/>
      <c r="Q1872" s="184">
        <v>4.3455000000000004</v>
      </c>
      <c r="R1872" s="184">
        <v>4.3023999999999996</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27</v>
      </c>
      <c r="B1873" s="180"/>
      <c r="C1873" s="180"/>
      <c r="D1873" s="180"/>
      <c r="E1873" s="180"/>
      <c r="F1873" s="186">
        <v>3.8167438596491219</v>
      </c>
      <c r="G1873" s="186">
        <v>3.4732877192982472</v>
      </c>
      <c r="H1873" s="186">
        <v>3.3169964912280694</v>
      </c>
      <c r="I1873" s="186">
        <v>3.909861403508772</v>
      </c>
      <c r="J1873" s="186">
        <v>3.9412280701754394</v>
      </c>
      <c r="K1873" s="186">
        <v>3.8363298245614028</v>
      </c>
      <c r="L1873" s="186">
        <v>3.6808578947368433</v>
      </c>
      <c r="M1873" s="186">
        <v>3.9120927272727268</v>
      </c>
      <c r="N1873" s="186">
        <v>4.0679872727272723</v>
      </c>
      <c r="O1873" s="186">
        <v>5.8477216216216226</v>
      </c>
      <c r="P1873" s="186">
        <v>6.3986828571428598</v>
      </c>
      <c r="Q1873" s="186">
        <v>6.5639298245614039</v>
      </c>
      <c r="R1873" s="186">
        <v>5.5859653061224481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85" t="s">
        <v>408</v>
      </c>
      <c r="B1874" s="180"/>
      <c r="C1874" s="180"/>
      <c r="D1874" s="180"/>
      <c r="E1874" s="180"/>
      <c r="F1874" s="186">
        <v>3.7113</v>
      </c>
      <c r="G1874" s="186">
        <v>3.3593000000000002</v>
      </c>
      <c r="H1874" s="186">
        <v>3.2562000000000002</v>
      </c>
      <c r="I1874" s="186">
        <v>3.2909999999999999</v>
      </c>
      <c r="J1874" s="186">
        <v>3.31</v>
      </c>
      <c r="K1874" s="186">
        <v>3.4718</v>
      </c>
      <c r="L1874" s="186">
        <v>3.4971000000000001</v>
      </c>
      <c r="M1874" s="186">
        <v>3.7174999999999998</v>
      </c>
      <c r="N1874" s="186">
        <v>3.8235000000000001</v>
      </c>
      <c r="O1874" s="186">
        <v>6.2004000000000001</v>
      </c>
      <c r="P1874" s="186">
        <v>6.6668000000000003</v>
      </c>
      <c r="Q1874" s="186">
        <v>6.9928999999999997</v>
      </c>
      <c r="R1874" s="186">
        <v>5.5621</v>
      </c>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29"/>
      <c r="B1875" s="129"/>
      <c r="C1875" s="129"/>
      <c r="D1875" s="129"/>
      <c r="E1875" s="129"/>
      <c r="F1875" s="129"/>
      <c r="G1875" s="129"/>
      <c r="H1875" s="129"/>
      <c r="I1875" s="129"/>
      <c r="J1875" s="129"/>
      <c r="K1875" s="129"/>
      <c r="L1875" s="129"/>
      <c r="M1875" s="129"/>
      <c r="N1875" s="129"/>
      <c r="O1875" s="129"/>
      <c r="P1875" s="129"/>
      <c r="Q1875" s="129"/>
      <c r="R1875" s="129"/>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2" t="s">
        <v>387</v>
      </c>
      <c r="B1876" s="182"/>
      <c r="C1876" s="182"/>
      <c r="D1876" s="182"/>
      <c r="E1876" s="182"/>
      <c r="F1876" s="182"/>
      <c r="G1876" s="182"/>
      <c r="H1876" s="182"/>
      <c r="I1876" s="182"/>
      <c r="J1876" s="182"/>
      <c r="K1876" s="182"/>
      <c r="L1876" s="182"/>
      <c r="M1876" s="182"/>
      <c r="N1876" s="182"/>
      <c r="O1876" s="182"/>
      <c r="P1876" s="182"/>
      <c r="Q1876" s="182"/>
      <c r="R1876" s="182"/>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30</v>
      </c>
      <c r="C1877" s="180">
        <v>108167</v>
      </c>
      <c r="D1877" s="183">
        <v>44377</v>
      </c>
      <c r="E1877" s="184">
        <v>67.0017</v>
      </c>
      <c r="F1877" s="184">
        <v>0.32250000000000001</v>
      </c>
      <c r="G1877" s="184">
        <v>0.55479999999999996</v>
      </c>
      <c r="H1877" s="184">
        <v>1.607</v>
      </c>
      <c r="I1877" s="184">
        <v>1.0999999999999999E-2</v>
      </c>
      <c r="J1877" s="184">
        <v>1.7838000000000001</v>
      </c>
      <c r="K1877" s="184">
        <v>13.8888</v>
      </c>
      <c r="L1877" s="184">
        <v>25.233799999999999</v>
      </c>
      <c r="M1877" s="184">
        <v>50.871400000000001</v>
      </c>
      <c r="N1877" s="184">
        <v>72.276300000000006</v>
      </c>
      <c r="O1877" s="184">
        <v>6.2984999999999998</v>
      </c>
      <c r="P1877" s="184">
        <v>10.240500000000001</v>
      </c>
      <c r="Q1877" s="184">
        <v>15.414199999999999</v>
      </c>
      <c r="R1877" s="184">
        <v>15.462400000000001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11</v>
      </c>
      <c r="C1878" s="180">
        <v>119659</v>
      </c>
      <c r="D1878" s="183">
        <v>44377</v>
      </c>
      <c r="E1878" s="184">
        <v>72.787700000000001</v>
      </c>
      <c r="F1878" s="184">
        <v>0.3251</v>
      </c>
      <c r="G1878" s="184">
        <v>0.56810000000000005</v>
      </c>
      <c r="H1878" s="184">
        <v>1.6258999999999999</v>
      </c>
      <c r="I1878" s="184">
        <v>4.6899999999999997E-2</v>
      </c>
      <c r="J1878" s="184">
        <v>1.8714999999999999</v>
      </c>
      <c r="K1878" s="184">
        <v>14.1669</v>
      </c>
      <c r="L1878" s="184">
        <v>25.798400000000001</v>
      </c>
      <c r="M1878" s="184">
        <v>51.9529</v>
      </c>
      <c r="N1878" s="184">
        <v>74.012900000000002</v>
      </c>
      <c r="O1878" s="184">
        <v>7.4635999999999996</v>
      </c>
      <c r="P1878" s="184">
        <v>11.475</v>
      </c>
      <c r="Q1878" s="184">
        <v>17.535799999999998</v>
      </c>
      <c r="R1878" s="184">
        <v>16.682600000000001</v>
      </c>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1972</v>
      </c>
      <c r="C1879" s="180">
        <v>148595</v>
      </c>
      <c r="D1879" s="183">
        <v>44377</v>
      </c>
      <c r="E1879" s="184">
        <v>12.558</v>
      </c>
      <c r="F1879" s="184">
        <v>0.39169999999999999</v>
      </c>
      <c r="G1879" s="184">
        <v>0.80269999999999997</v>
      </c>
      <c r="H1879" s="184">
        <v>1.446</v>
      </c>
      <c r="I1879" s="184">
        <v>2.0146000000000002</v>
      </c>
      <c r="J1879" s="184">
        <v>4.7896999999999998</v>
      </c>
      <c r="K1879" s="184">
        <v>13.493</v>
      </c>
      <c r="L1879" s="184">
        <v>21.662500000000001</v>
      </c>
      <c r="M1879" s="184"/>
      <c r="N1879" s="184"/>
      <c r="O1879" s="184"/>
      <c r="P1879" s="184"/>
      <c r="Q1879" s="184">
        <v>25.58</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1973</v>
      </c>
      <c r="C1880" s="180">
        <v>148594</v>
      </c>
      <c r="D1880" s="183">
        <v>44377</v>
      </c>
      <c r="E1880" s="184">
        <v>12.505000000000001</v>
      </c>
      <c r="F1880" s="184">
        <v>0.39340000000000003</v>
      </c>
      <c r="G1880" s="184">
        <v>0.79800000000000004</v>
      </c>
      <c r="H1880" s="184">
        <v>1.4275</v>
      </c>
      <c r="I1880" s="184">
        <v>1.99</v>
      </c>
      <c r="J1880" s="184">
        <v>4.7232000000000003</v>
      </c>
      <c r="K1880" s="184">
        <v>13.280200000000001</v>
      </c>
      <c r="L1880" s="184">
        <v>21.207699999999999</v>
      </c>
      <c r="M1880" s="184"/>
      <c r="N1880" s="184"/>
      <c r="O1880" s="184"/>
      <c r="P1880" s="184"/>
      <c r="Q1880" s="184">
        <v>25.05</v>
      </c>
      <c r="R1880" s="184"/>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31</v>
      </c>
      <c r="C1881" s="180">
        <v>101764</v>
      </c>
      <c r="D1881" s="183">
        <v>44377</v>
      </c>
      <c r="E1881" s="184">
        <v>383.87599999999998</v>
      </c>
      <c r="F1881" s="184">
        <v>-9.2700000000000005E-2</v>
      </c>
      <c r="G1881" s="184">
        <v>-0.45169999999999999</v>
      </c>
      <c r="H1881" s="184">
        <v>1.1838</v>
      </c>
      <c r="I1881" s="184">
        <v>0.44590000000000002</v>
      </c>
      <c r="J1881" s="184">
        <v>3.3464</v>
      </c>
      <c r="K1881" s="184">
        <v>9.2742000000000004</v>
      </c>
      <c r="L1881" s="184">
        <v>19.036899999999999</v>
      </c>
      <c r="M1881" s="184">
        <v>44.018099999999997</v>
      </c>
      <c r="N1881" s="184">
        <v>61.9101</v>
      </c>
      <c r="O1881" s="184">
        <v>10.0884</v>
      </c>
      <c r="P1881" s="184">
        <v>12.9817</v>
      </c>
      <c r="Q1881" s="184">
        <v>14.224500000000001</v>
      </c>
      <c r="R1881" s="184">
        <v>14.716100000000001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12</v>
      </c>
      <c r="C1882" s="180">
        <v>118935</v>
      </c>
      <c r="D1882" s="183">
        <v>44377</v>
      </c>
      <c r="E1882" s="184">
        <v>413.714</v>
      </c>
      <c r="F1882" s="184">
        <v>-9.01E-2</v>
      </c>
      <c r="G1882" s="184">
        <v>-0.43869999999999998</v>
      </c>
      <c r="H1882" s="184">
        <v>1.2022999999999999</v>
      </c>
      <c r="I1882" s="184">
        <v>0.48209999999999997</v>
      </c>
      <c r="J1882" s="184">
        <v>3.4357000000000002</v>
      </c>
      <c r="K1882" s="184">
        <v>9.5382999999999996</v>
      </c>
      <c r="L1882" s="184">
        <v>19.598199999999999</v>
      </c>
      <c r="M1882" s="184">
        <v>45.006100000000004</v>
      </c>
      <c r="N1882" s="184">
        <v>63.405799999999999</v>
      </c>
      <c r="O1882" s="184">
        <v>11.2279</v>
      </c>
      <c r="P1882" s="184">
        <v>14.1967</v>
      </c>
      <c r="Q1882" s="184">
        <v>16.042400000000001</v>
      </c>
      <c r="R1882" s="184">
        <v>15.750299999999999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32</v>
      </c>
      <c r="C1883" s="180">
        <v>102594</v>
      </c>
      <c r="D1883" s="183">
        <v>44377</v>
      </c>
      <c r="E1883" s="184">
        <v>214.5</v>
      </c>
      <c r="F1883" s="184">
        <v>-0.2928</v>
      </c>
      <c r="G1883" s="184">
        <v>-0.54710000000000003</v>
      </c>
      <c r="H1883" s="184">
        <v>0.60499999999999998</v>
      </c>
      <c r="I1883" s="184">
        <v>-0.77710000000000001</v>
      </c>
      <c r="J1883" s="184">
        <v>2.036</v>
      </c>
      <c r="K1883" s="184">
        <v>11.2379</v>
      </c>
      <c r="L1883" s="184">
        <v>22.795999999999999</v>
      </c>
      <c r="M1883" s="184">
        <v>47.159700000000001</v>
      </c>
      <c r="N1883" s="184">
        <v>61.072299999999998</v>
      </c>
      <c r="O1883" s="184">
        <v>14.5099</v>
      </c>
      <c r="P1883" s="184">
        <v>12.3352</v>
      </c>
      <c r="Q1883" s="184">
        <v>19.9129</v>
      </c>
      <c r="R1883" s="184">
        <v>21.007000000000001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13</v>
      </c>
      <c r="C1884" s="180">
        <v>120323</v>
      </c>
      <c r="D1884" s="183">
        <v>44377</v>
      </c>
      <c r="E1884" s="184">
        <v>230.58</v>
      </c>
      <c r="F1884" s="184">
        <v>-0.28970000000000001</v>
      </c>
      <c r="G1884" s="184">
        <v>-0.53920000000000001</v>
      </c>
      <c r="H1884" s="184">
        <v>0.6109</v>
      </c>
      <c r="I1884" s="184">
        <v>-0.75319999999999998</v>
      </c>
      <c r="J1884" s="184">
        <v>2.0853000000000002</v>
      </c>
      <c r="K1884" s="184">
        <v>11.385899999999999</v>
      </c>
      <c r="L1884" s="184">
        <v>23.1007</v>
      </c>
      <c r="M1884" s="184">
        <v>47.722499999999997</v>
      </c>
      <c r="N1884" s="184">
        <v>61.912799999999997</v>
      </c>
      <c r="O1884" s="184">
        <v>15.214</v>
      </c>
      <c r="P1884" s="184">
        <v>13.246700000000001</v>
      </c>
      <c r="Q1884" s="184">
        <v>17.623200000000001</v>
      </c>
      <c r="R1884" s="184">
        <v>21.6617</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14</v>
      </c>
      <c r="C1885" s="180">
        <v>144455</v>
      </c>
      <c r="D1885" s="183">
        <v>44377</v>
      </c>
      <c r="E1885" s="184">
        <v>14.84</v>
      </c>
      <c r="F1885" s="184">
        <v>0.2026</v>
      </c>
      <c r="G1885" s="184">
        <v>-0.1346</v>
      </c>
      <c r="H1885" s="184">
        <v>0.81520000000000004</v>
      </c>
      <c r="I1885" s="184">
        <v>0.13500000000000001</v>
      </c>
      <c r="J1885" s="184">
        <v>3.1272000000000002</v>
      </c>
      <c r="K1885" s="184">
        <v>9.9259000000000004</v>
      </c>
      <c r="L1885" s="184">
        <v>22.240500000000001</v>
      </c>
      <c r="M1885" s="184">
        <v>44.921900000000001</v>
      </c>
      <c r="N1885" s="184">
        <v>59.227499999999999</v>
      </c>
      <c r="O1885" s="184"/>
      <c r="P1885" s="184"/>
      <c r="Q1885" s="184">
        <v>14.783300000000001</v>
      </c>
      <c r="R1885" s="184">
        <v>17.853200000000001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33</v>
      </c>
      <c r="C1886" s="180">
        <v>144453</v>
      </c>
      <c r="D1886" s="183">
        <v>44377</v>
      </c>
      <c r="E1886" s="184">
        <v>14.33</v>
      </c>
      <c r="F1886" s="184">
        <v>0.20979999999999999</v>
      </c>
      <c r="G1886" s="184">
        <v>-0.2089</v>
      </c>
      <c r="H1886" s="184">
        <v>0.84450000000000003</v>
      </c>
      <c r="I1886" s="184">
        <v>6.9800000000000001E-2</v>
      </c>
      <c r="J1886" s="184">
        <v>3.0194000000000001</v>
      </c>
      <c r="K1886" s="184">
        <v>9.7242999999999995</v>
      </c>
      <c r="L1886" s="184">
        <v>21.7502</v>
      </c>
      <c r="M1886" s="184">
        <v>44.020099999999999</v>
      </c>
      <c r="N1886" s="184">
        <v>57.819400000000002</v>
      </c>
      <c r="O1886" s="184"/>
      <c r="P1886" s="184"/>
      <c r="Q1886" s="184">
        <v>13.389799999999999</v>
      </c>
      <c r="R1886" s="184">
        <v>16.915199999999999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15</v>
      </c>
      <c r="C1887" s="180">
        <v>118481</v>
      </c>
      <c r="D1887" s="183">
        <v>44377</v>
      </c>
      <c r="E1887" s="184">
        <v>82.2</v>
      </c>
      <c r="F1887" s="184">
        <v>0.34179999999999999</v>
      </c>
      <c r="G1887" s="184">
        <v>0.4153</v>
      </c>
      <c r="H1887" s="184">
        <v>1.1940999999999999</v>
      </c>
      <c r="I1887" s="184">
        <v>0.24390000000000001</v>
      </c>
      <c r="J1887" s="184">
        <v>4.5801999999999996</v>
      </c>
      <c r="K1887" s="184">
        <v>18.086500000000001</v>
      </c>
      <c r="L1887" s="184">
        <v>38.921799999999998</v>
      </c>
      <c r="M1887" s="184">
        <v>71.143000000000001</v>
      </c>
      <c r="N1887" s="184">
        <v>102.5628</v>
      </c>
      <c r="O1887" s="184">
        <v>13.607699999999999</v>
      </c>
      <c r="P1887" s="184">
        <v>17.331399999999999</v>
      </c>
      <c r="Q1887" s="184">
        <v>16.845300000000002</v>
      </c>
      <c r="R1887" s="184">
        <v>23.591899999999999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34</v>
      </c>
      <c r="C1888" s="180">
        <v>108909</v>
      </c>
      <c r="D1888" s="183">
        <v>44377</v>
      </c>
      <c r="E1888" s="184">
        <v>75.739999999999995</v>
      </c>
      <c r="F1888" s="184">
        <v>0.34449999999999997</v>
      </c>
      <c r="G1888" s="184">
        <v>0.41099999999999998</v>
      </c>
      <c r="H1888" s="184">
        <v>1.1755</v>
      </c>
      <c r="I1888" s="184">
        <v>0.19839999999999999</v>
      </c>
      <c r="J1888" s="184">
        <v>4.4833999999999996</v>
      </c>
      <c r="K1888" s="184">
        <v>17.773299999999999</v>
      </c>
      <c r="L1888" s="184">
        <v>38.161299999999997</v>
      </c>
      <c r="M1888" s="184">
        <v>69.782600000000002</v>
      </c>
      <c r="N1888" s="184">
        <v>100.3704</v>
      </c>
      <c r="O1888" s="184">
        <v>12.377000000000001</v>
      </c>
      <c r="P1888" s="184">
        <v>16.0732</v>
      </c>
      <c r="Q1888" s="184">
        <v>16.412400000000002</v>
      </c>
      <c r="R1888" s="184">
        <v>22.2805</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16</v>
      </c>
      <c r="C1889" s="180">
        <v>135341</v>
      </c>
      <c r="D1889" s="183">
        <v>44377</v>
      </c>
      <c r="E1889" s="184">
        <v>17.3506</v>
      </c>
      <c r="F1889" s="184">
        <v>-6.7400000000000002E-2</v>
      </c>
      <c r="G1889" s="184">
        <v>-0.4698</v>
      </c>
      <c r="H1889" s="184">
        <v>1.2245999999999999</v>
      </c>
      <c r="I1889" s="184">
        <v>-0.2145</v>
      </c>
      <c r="J1889" s="184">
        <v>4.8552</v>
      </c>
      <c r="K1889" s="184">
        <v>10.1912</v>
      </c>
      <c r="L1889" s="184">
        <v>16.0932</v>
      </c>
      <c r="M1889" s="184">
        <v>42.563899999999997</v>
      </c>
      <c r="N1889" s="184">
        <v>55.989899999999999</v>
      </c>
      <c r="O1889" s="184">
        <v>9.5928000000000004</v>
      </c>
      <c r="P1889" s="184">
        <v>11.1111</v>
      </c>
      <c r="Q1889" s="184">
        <v>9.9372000000000007</v>
      </c>
      <c r="R1889" s="184">
        <v>16.820499999999999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35</v>
      </c>
      <c r="C1890" s="180">
        <v>135343</v>
      </c>
      <c r="D1890" s="183">
        <v>44377</v>
      </c>
      <c r="E1890" s="184">
        <v>15.4902</v>
      </c>
      <c r="F1890" s="184">
        <v>-7.2300000000000003E-2</v>
      </c>
      <c r="G1890" s="184">
        <v>-0.49530000000000002</v>
      </c>
      <c r="H1890" s="184">
        <v>1.1889000000000001</v>
      </c>
      <c r="I1890" s="184">
        <v>-0.28320000000000001</v>
      </c>
      <c r="J1890" s="184">
        <v>4.6847000000000003</v>
      </c>
      <c r="K1890" s="184">
        <v>9.6938999999999993</v>
      </c>
      <c r="L1890" s="184">
        <v>14.4041</v>
      </c>
      <c r="M1890" s="184">
        <v>39.853700000000003</v>
      </c>
      <c r="N1890" s="184">
        <v>52.3247</v>
      </c>
      <c r="O1890" s="184">
        <v>7.6718000000000002</v>
      </c>
      <c r="P1890" s="184">
        <v>9.0200999999999993</v>
      </c>
      <c r="Q1890" s="184">
        <v>7.8141999999999996</v>
      </c>
      <c r="R1890" s="184">
        <v>14.5328</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36</v>
      </c>
      <c r="C1891" s="180">
        <v>100254</v>
      </c>
      <c r="D1891" s="183">
        <v>44377</v>
      </c>
      <c r="E1891" s="184">
        <v>369.59861428059003</v>
      </c>
      <c r="F1891" s="184">
        <v>0.21229999999999999</v>
      </c>
      <c r="G1891" s="184">
        <v>-0.63939999999999997</v>
      </c>
      <c r="H1891" s="184">
        <v>1.1596</v>
      </c>
      <c r="I1891" s="184">
        <v>0.41770000000000002</v>
      </c>
      <c r="J1891" s="184">
        <v>3.6831</v>
      </c>
      <c r="K1891" s="184">
        <v>8.6550999999999991</v>
      </c>
      <c r="L1891" s="184">
        <v>20.71</v>
      </c>
      <c r="M1891" s="184">
        <v>52.809699999999999</v>
      </c>
      <c r="N1891" s="184">
        <v>61.875700000000002</v>
      </c>
      <c r="O1891" s="184">
        <v>14.0184</v>
      </c>
      <c r="P1891" s="184">
        <v>15.478199999999999</v>
      </c>
      <c r="Q1891" s="184">
        <v>16.163499999999999</v>
      </c>
      <c r="R1891" s="184">
        <v>18.927399999999999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17</v>
      </c>
      <c r="C1892" s="180">
        <v>120486</v>
      </c>
      <c r="D1892" s="183">
        <v>44377</v>
      </c>
      <c r="E1892" s="184">
        <v>49.5854</v>
      </c>
      <c r="F1892" s="184">
        <v>0.2142</v>
      </c>
      <c r="G1892" s="184">
        <v>-0.63049999999999995</v>
      </c>
      <c r="H1892" s="184">
        <v>1.1721999999999999</v>
      </c>
      <c r="I1892" s="184">
        <v>0.44280000000000003</v>
      </c>
      <c r="J1892" s="184">
        <v>3.7443</v>
      </c>
      <c r="K1892" s="184">
        <v>8.8331999999999997</v>
      </c>
      <c r="L1892" s="184">
        <v>21.1022</v>
      </c>
      <c r="M1892" s="184">
        <v>53.555100000000003</v>
      </c>
      <c r="N1892" s="184">
        <v>62.931899999999999</v>
      </c>
      <c r="O1892" s="184">
        <v>14.7613</v>
      </c>
      <c r="P1892" s="184">
        <v>16.454899999999999</v>
      </c>
      <c r="Q1892" s="184">
        <v>15.580399999999999</v>
      </c>
      <c r="R1892" s="184">
        <v>19.702400000000001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18</v>
      </c>
      <c r="C1893" s="180">
        <v>119404</v>
      </c>
      <c r="D1893" s="183">
        <v>44377</v>
      </c>
      <c r="E1893" s="184">
        <v>54.728000000000002</v>
      </c>
      <c r="F1893" s="184">
        <v>0.39069999999999999</v>
      </c>
      <c r="G1893" s="184">
        <v>0.50870000000000004</v>
      </c>
      <c r="H1893" s="184">
        <v>2.0264000000000002</v>
      </c>
      <c r="I1893" s="184">
        <v>1.3425</v>
      </c>
      <c r="J1893" s="184">
        <v>4.0061</v>
      </c>
      <c r="K1893" s="184">
        <v>11.7103</v>
      </c>
      <c r="L1893" s="184">
        <v>23.779800000000002</v>
      </c>
      <c r="M1893" s="184">
        <v>47.177599999999998</v>
      </c>
      <c r="N1893" s="184">
        <v>67.738399999999999</v>
      </c>
      <c r="O1893" s="184">
        <v>14.444599999999999</v>
      </c>
      <c r="P1893" s="184">
        <v>15.281000000000001</v>
      </c>
      <c r="Q1893" s="184">
        <v>19.225899999999999</v>
      </c>
      <c r="R1893" s="184">
        <v>19.620200000000001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37</v>
      </c>
      <c r="C1894" s="180">
        <v>118102</v>
      </c>
      <c r="D1894" s="183">
        <v>44377</v>
      </c>
      <c r="E1894" s="184">
        <v>50.973999999999997</v>
      </c>
      <c r="F1894" s="184">
        <v>0.38800000000000001</v>
      </c>
      <c r="G1894" s="184">
        <v>0.49480000000000002</v>
      </c>
      <c r="H1894" s="184">
        <v>2.0072000000000001</v>
      </c>
      <c r="I1894" s="184">
        <v>1.3037000000000001</v>
      </c>
      <c r="J1894" s="184">
        <v>3.9140999999999999</v>
      </c>
      <c r="K1894" s="184">
        <v>11.435600000000001</v>
      </c>
      <c r="L1894" s="184">
        <v>23.196999999999999</v>
      </c>
      <c r="M1894" s="184">
        <v>46.1327</v>
      </c>
      <c r="N1894" s="184">
        <v>66.141900000000007</v>
      </c>
      <c r="O1894" s="184">
        <v>13.350300000000001</v>
      </c>
      <c r="P1894" s="184">
        <v>14.233700000000001</v>
      </c>
      <c r="Q1894" s="184">
        <v>15.2402</v>
      </c>
      <c r="R1894" s="184">
        <v>18.470500000000001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38</v>
      </c>
      <c r="C1895" s="180">
        <v>103085</v>
      </c>
      <c r="D1895" s="183">
        <v>44377</v>
      </c>
      <c r="E1895" s="184">
        <v>108.581</v>
      </c>
      <c r="F1895" s="184">
        <v>1.2999999999999999E-2</v>
      </c>
      <c r="G1895" s="184">
        <v>0.13350000000000001</v>
      </c>
      <c r="H1895" s="184">
        <v>1.3439000000000001</v>
      </c>
      <c r="I1895" s="184">
        <v>0.78869999999999996</v>
      </c>
      <c r="J1895" s="184">
        <v>4.6300999999999997</v>
      </c>
      <c r="K1895" s="184">
        <v>12.2621</v>
      </c>
      <c r="L1895" s="184">
        <v>24.547799999999999</v>
      </c>
      <c r="M1895" s="184">
        <v>52.642299999999999</v>
      </c>
      <c r="N1895" s="184">
        <v>70.534999999999997</v>
      </c>
      <c r="O1895" s="184">
        <v>15.4628</v>
      </c>
      <c r="P1895" s="184">
        <v>15.190099999999999</v>
      </c>
      <c r="Q1895" s="184">
        <v>15.997199999999999</v>
      </c>
      <c r="R1895" s="184">
        <v>20.165199999999999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19</v>
      </c>
      <c r="C1896" s="180">
        <v>118784</v>
      </c>
      <c r="D1896" s="183">
        <v>44377</v>
      </c>
      <c r="E1896" s="184">
        <v>115.523</v>
      </c>
      <c r="F1896" s="184">
        <v>1.47E-2</v>
      </c>
      <c r="G1896" s="184">
        <v>0.14219999999999999</v>
      </c>
      <c r="H1896" s="184">
        <v>1.3556999999999999</v>
      </c>
      <c r="I1896" s="184">
        <v>0.81130000000000002</v>
      </c>
      <c r="J1896" s="184">
        <v>4.6868999999999996</v>
      </c>
      <c r="K1896" s="184">
        <v>12.440200000000001</v>
      </c>
      <c r="L1896" s="184">
        <v>24.9438</v>
      </c>
      <c r="M1896" s="184">
        <v>53.368499999999997</v>
      </c>
      <c r="N1896" s="184">
        <v>71.604600000000005</v>
      </c>
      <c r="O1896" s="184">
        <v>16.205100000000002</v>
      </c>
      <c r="P1896" s="184">
        <v>16.011399999999998</v>
      </c>
      <c r="Q1896" s="184">
        <v>15.348800000000001</v>
      </c>
      <c r="R1896" s="184">
        <v>20.939800000000002</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20</v>
      </c>
      <c r="C1897" s="180">
        <v>103490</v>
      </c>
      <c r="D1897" s="183">
        <v>44377</v>
      </c>
      <c r="E1897" s="184">
        <v>72.83</v>
      </c>
      <c r="F1897" s="184">
        <v>-0.36940000000000001</v>
      </c>
      <c r="G1897" s="184">
        <v>-0.66830000000000001</v>
      </c>
      <c r="H1897" s="184">
        <v>0.66339999999999999</v>
      </c>
      <c r="I1897" s="184">
        <v>-0.36940000000000001</v>
      </c>
      <c r="J1897" s="184">
        <v>1.9314</v>
      </c>
      <c r="K1897" s="184">
        <v>8.4425000000000008</v>
      </c>
      <c r="L1897" s="184">
        <v>19.864999999999998</v>
      </c>
      <c r="M1897" s="184">
        <v>48.450899999999997</v>
      </c>
      <c r="N1897" s="184">
        <v>64.142399999999995</v>
      </c>
      <c r="O1897" s="184">
        <v>11.555300000000001</v>
      </c>
      <c r="P1897" s="184">
        <v>11.4726</v>
      </c>
      <c r="Q1897" s="184">
        <v>13.847899999999999</v>
      </c>
      <c r="R1897" s="184">
        <v>14.285</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39</v>
      </c>
      <c r="C1898" s="180">
        <v>141068</v>
      </c>
      <c r="D1898" s="183">
        <v>44377</v>
      </c>
      <c r="E1898" s="184">
        <v>71.760000000000005</v>
      </c>
      <c r="F1898" s="184">
        <v>-0.36099999999999999</v>
      </c>
      <c r="G1898" s="184">
        <v>-0.66449999999999998</v>
      </c>
      <c r="H1898" s="184">
        <v>0.6734</v>
      </c>
      <c r="I1898" s="184">
        <v>-0.37480000000000002</v>
      </c>
      <c r="J1898" s="184">
        <v>1.9029</v>
      </c>
      <c r="K1898" s="184">
        <v>8.3170000000000002</v>
      </c>
      <c r="L1898" s="184">
        <v>19.580100000000002</v>
      </c>
      <c r="M1898" s="184">
        <v>47.897799999999997</v>
      </c>
      <c r="N1898" s="184">
        <v>63.3508</v>
      </c>
      <c r="O1898" s="184">
        <v>11.084899999999999</v>
      </c>
      <c r="P1898" s="184">
        <v>11.1013</v>
      </c>
      <c r="Q1898" s="184">
        <v>13.5329</v>
      </c>
      <c r="R1898" s="184">
        <v>13.720599999999999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40</v>
      </c>
      <c r="C1899" s="180">
        <v>101672</v>
      </c>
      <c r="D1899" s="183">
        <v>44377</v>
      </c>
      <c r="E1899" s="184">
        <v>175.41929999999999</v>
      </c>
      <c r="F1899" s="184">
        <v>-0.29709999999999998</v>
      </c>
      <c r="G1899" s="184">
        <v>-0.75449999999999995</v>
      </c>
      <c r="H1899" s="184">
        <v>-3.9899999999999998E-2</v>
      </c>
      <c r="I1899" s="184">
        <v>-0.76949999999999996</v>
      </c>
      <c r="J1899" s="184">
        <v>2.2370000000000001</v>
      </c>
      <c r="K1899" s="184">
        <v>5.8700999999999999</v>
      </c>
      <c r="L1899" s="184">
        <v>13.194800000000001</v>
      </c>
      <c r="M1899" s="184">
        <v>32.506</v>
      </c>
      <c r="N1899" s="184">
        <v>45.661299999999997</v>
      </c>
      <c r="O1899" s="184">
        <v>9.0107999999999997</v>
      </c>
      <c r="P1899" s="184">
        <v>13.454800000000001</v>
      </c>
      <c r="Q1899" s="184">
        <v>18.337399999999999</v>
      </c>
      <c r="R1899" s="184">
        <v>14.079599999999999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21</v>
      </c>
      <c r="C1900" s="180">
        <v>119231</v>
      </c>
      <c r="D1900" s="183">
        <v>44377</v>
      </c>
      <c r="E1900" s="184">
        <v>189.67789999999999</v>
      </c>
      <c r="F1900" s="184">
        <v>-0.29420000000000002</v>
      </c>
      <c r="G1900" s="184">
        <v>-0.74009999999999998</v>
      </c>
      <c r="H1900" s="184">
        <v>-1.95E-2</v>
      </c>
      <c r="I1900" s="184">
        <v>-0.73509999999999998</v>
      </c>
      <c r="J1900" s="184">
        <v>2.3290000000000002</v>
      </c>
      <c r="K1900" s="184">
        <v>6.15</v>
      </c>
      <c r="L1900" s="184">
        <v>13.82</v>
      </c>
      <c r="M1900" s="184">
        <v>33.635300000000001</v>
      </c>
      <c r="N1900" s="184">
        <v>47.346699999999998</v>
      </c>
      <c r="O1900" s="184">
        <v>10.4803</v>
      </c>
      <c r="P1900" s="184">
        <v>14.7745</v>
      </c>
      <c r="Q1900" s="184">
        <v>16.7865</v>
      </c>
      <c r="R1900" s="184">
        <v>15.590999999999999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22</v>
      </c>
      <c r="C1901" s="180">
        <v>143835</v>
      </c>
      <c r="D1901" s="183">
        <v>44377</v>
      </c>
      <c r="E1901" s="184">
        <v>14.0784</v>
      </c>
      <c r="F1901" s="184">
        <v>-0.15459999999999999</v>
      </c>
      <c r="G1901" s="184">
        <v>-0.35110000000000002</v>
      </c>
      <c r="H1901" s="184">
        <v>0.59589999999999999</v>
      </c>
      <c r="I1901" s="184">
        <v>-0.25009999999999999</v>
      </c>
      <c r="J1901" s="184">
        <v>2.4077000000000002</v>
      </c>
      <c r="K1901" s="184">
        <v>10.7768</v>
      </c>
      <c r="L1901" s="184">
        <v>19.151</v>
      </c>
      <c r="M1901" s="184">
        <v>37.229700000000001</v>
      </c>
      <c r="N1901" s="184">
        <v>50.371699999999997</v>
      </c>
      <c r="O1901" s="184"/>
      <c r="P1901" s="184"/>
      <c r="Q1901" s="184">
        <v>12.218999999999999</v>
      </c>
      <c r="R1901" s="184">
        <v>18.035799999999998</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41</v>
      </c>
      <c r="C1902" s="180">
        <v>143837</v>
      </c>
      <c r="D1902" s="183">
        <v>44377</v>
      </c>
      <c r="E1902" s="184">
        <v>13.4969</v>
      </c>
      <c r="F1902" s="184">
        <v>-0.15679999999999999</v>
      </c>
      <c r="G1902" s="184">
        <v>-0.36609999999999998</v>
      </c>
      <c r="H1902" s="184">
        <v>0.57530000000000003</v>
      </c>
      <c r="I1902" s="184">
        <v>-0.29249999999999998</v>
      </c>
      <c r="J1902" s="184">
        <v>2.3058000000000001</v>
      </c>
      <c r="K1902" s="184">
        <v>10.4854</v>
      </c>
      <c r="L1902" s="184">
        <v>18.494700000000002</v>
      </c>
      <c r="M1902" s="184">
        <v>36.097200000000001</v>
      </c>
      <c r="N1902" s="184">
        <v>48.711399999999998</v>
      </c>
      <c r="O1902" s="184"/>
      <c r="P1902" s="184"/>
      <c r="Q1902" s="184">
        <v>10.635</v>
      </c>
      <c r="R1902" s="184">
        <v>16.6892</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23</v>
      </c>
      <c r="C1903" s="180">
        <v>144213</v>
      </c>
      <c r="D1903" s="183">
        <v>44377</v>
      </c>
      <c r="E1903" s="184">
        <v>13.412800000000001</v>
      </c>
      <c r="F1903" s="184">
        <v>-0.22239999999999999</v>
      </c>
      <c r="G1903" s="184">
        <v>-0.65549999999999997</v>
      </c>
      <c r="H1903" s="184">
        <v>0.25490000000000002</v>
      </c>
      <c r="I1903" s="184">
        <v>-0.45050000000000001</v>
      </c>
      <c r="J1903" s="184">
        <v>2.4238</v>
      </c>
      <c r="K1903" s="184">
        <v>9.1394000000000002</v>
      </c>
      <c r="L1903" s="184">
        <v>15.8363</v>
      </c>
      <c r="M1903" s="184">
        <v>33.761499999999998</v>
      </c>
      <c r="N1903" s="184">
        <v>46.048499999999997</v>
      </c>
      <c r="O1903" s="184"/>
      <c r="P1903" s="184"/>
      <c r="Q1903" s="184">
        <v>10.618399999999999</v>
      </c>
      <c r="R1903" s="184">
        <v>17.118600000000001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42</v>
      </c>
      <c r="C1904" s="180">
        <v>144212</v>
      </c>
      <c r="D1904" s="183">
        <v>44377</v>
      </c>
      <c r="E1904" s="184">
        <v>12.8437</v>
      </c>
      <c r="F1904" s="184">
        <v>-0.22450000000000001</v>
      </c>
      <c r="G1904" s="184">
        <v>-0.66969999999999996</v>
      </c>
      <c r="H1904" s="184">
        <v>0.2341</v>
      </c>
      <c r="I1904" s="184">
        <v>-0.49270000000000003</v>
      </c>
      <c r="J1904" s="184">
        <v>2.3214999999999999</v>
      </c>
      <c r="K1904" s="184">
        <v>8.8541000000000007</v>
      </c>
      <c r="L1904" s="184">
        <v>15.207700000000001</v>
      </c>
      <c r="M1904" s="184">
        <v>32.670499999999997</v>
      </c>
      <c r="N1904" s="184">
        <v>44.452399999999997</v>
      </c>
      <c r="O1904" s="184"/>
      <c r="P1904" s="184"/>
      <c r="Q1904" s="184">
        <v>8.9823000000000004</v>
      </c>
      <c r="R1904" s="184">
        <v>15.766400000000001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43</v>
      </c>
      <c r="C1905" s="180">
        <v>100496</v>
      </c>
      <c r="D1905" s="183">
        <v>44377</v>
      </c>
      <c r="E1905" s="184">
        <v>354.37259999999998</v>
      </c>
      <c r="F1905" s="184">
        <v>-0.2351</v>
      </c>
      <c r="G1905" s="184">
        <v>-0.6623</v>
      </c>
      <c r="H1905" s="184">
        <v>0.47539999999999999</v>
      </c>
      <c r="I1905" s="184">
        <v>5.96E-2</v>
      </c>
      <c r="J1905" s="184">
        <v>4.6341999999999999</v>
      </c>
      <c r="K1905" s="184">
        <v>11.900600000000001</v>
      </c>
      <c r="L1905" s="184">
        <v>31.0123</v>
      </c>
      <c r="M1905" s="184">
        <v>68.153800000000004</v>
      </c>
      <c r="N1905" s="184">
        <v>83.016599999999997</v>
      </c>
      <c r="O1905" s="184">
        <v>11.9497</v>
      </c>
      <c r="P1905" s="184">
        <v>13.3123</v>
      </c>
      <c r="Q1905" s="184">
        <v>17.3032</v>
      </c>
      <c r="R1905" s="184">
        <v>18.720400000000001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24</v>
      </c>
      <c r="C1906" s="180">
        <v>118494</v>
      </c>
      <c r="D1906" s="183">
        <v>44377</v>
      </c>
      <c r="E1906" s="184">
        <v>377.77940000000001</v>
      </c>
      <c r="F1906" s="184">
        <v>-0.2326</v>
      </c>
      <c r="G1906" s="184">
        <v>-0.65029999999999999</v>
      </c>
      <c r="H1906" s="184">
        <v>0.49230000000000002</v>
      </c>
      <c r="I1906" s="184">
        <v>9.3200000000000005E-2</v>
      </c>
      <c r="J1906" s="184">
        <v>4.7168999999999999</v>
      </c>
      <c r="K1906" s="184">
        <v>12.145</v>
      </c>
      <c r="L1906" s="184">
        <v>31.590299999999999</v>
      </c>
      <c r="M1906" s="184">
        <v>69.290199999999999</v>
      </c>
      <c r="N1906" s="184">
        <v>84.703199999999995</v>
      </c>
      <c r="O1906" s="184">
        <v>12.938800000000001</v>
      </c>
      <c r="P1906" s="184">
        <v>14.259399999999999</v>
      </c>
      <c r="Q1906" s="184">
        <v>13.7996</v>
      </c>
      <c r="R1906" s="184">
        <v>19.832000000000001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25</v>
      </c>
      <c r="C1907" s="180">
        <v>145473</v>
      </c>
      <c r="D1907" s="183">
        <v>44377</v>
      </c>
      <c r="E1907" s="184">
        <v>15.17</v>
      </c>
      <c r="F1907" s="184">
        <v>6.6000000000000003E-2</v>
      </c>
      <c r="G1907" s="184">
        <v>-0.52459999999999996</v>
      </c>
      <c r="H1907" s="184">
        <v>0.79730000000000001</v>
      </c>
      <c r="I1907" s="184">
        <v>-0.13170000000000001</v>
      </c>
      <c r="J1907" s="184">
        <v>3.9041000000000001</v>
      </c>
      <c r="K1907" s="184">
        <v>8.5898000000000003</v>
      </c>
      <c r="L1907" s="184">
        <v>17.962700000000002</v>
      </c>
      <c r="M1907" s="184">
        <v>43.927900000000001</v>
      </c>
      <c r="N1907" s="184">
        <v>56.391800000000003</v>
      </c>
      <c r="O1907" s="184"/>
      <c r="P1907" s="184"/>
      <c r="Q1907" s="184">
        <v>17.6051</v>
      </c>
      <c r="R1907" s="184">
        <v>18.7087</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44</v>
      </c>
      <c r="C1908" s="180">
        <v>145471</v>
      </c>
      <c r="D1908" s="183">
        <v>44377</v>
      </c>
      <c r="E1908" s="184">
        <v>14.87</v>
      </c>
      <c r="F1908" s="184">
        <v>6.7299999999999999E-2</v>
      </c>
      <c r="G1908" s="184">
        <v>-0.53510000000000002</v>
      </c>
      <c r="H1908" s="184">
        <v>0.81359999999999999</v>
      </c>
      <c r="I1908" s="184">
        <v>-0.1343</v>
      </c>
      <c r="J1908" s="184">
        <v>3.8408000000000002</v>
      </c>
      <c r="K1908" s="184">
        <v>8.3818999999999999</v>
      </c>
      <c r="L1908" s="184">
        <v>17.549399999999999</v>
      </c>
      <c r="M1908" s="184">
        <v>43.118400000000001</v>
      </c>
      <c r="N1908" s="184">
        <v>55.381399999999999</v>
      </c>
      <c r="O1908" s="184"/>
      <c r="P1908" s="184"/>
      <c r="Q1908" s="184">
        <v>16.694600000000001</v>
      </c>
      <c r="R1908" s="184">
        <v>17.861899999999999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26</v>
      </c>
      <c r="C1909" s="180">
        <v>120751</v>
      </c>
      <c r="D1909" s="183">
        <v>44377</v>
      </c>
      <c r="E1909" s="184">
        <v>96.999700000000004</v>
      </c>
      <c r="F1909" s="184">
        <v>0.1206</v>
      </c>
      <c r="G1909" s="184">
        <v>-0.12939999999999999</v>
      </c>
      <c r="H1909" s="184">
        <v>1.5138</v>
      </c>
      <c r="I1909" s="184">
        <v>1.0912999999999999</v>
      </c>
      <c r="J1909" s="184">
        <v>4.4200999999999997</v>
      </c>
      <c r="K1909" s="184">
        <v>9.7690000000000001</v>
      </c>
      <c r="L1909" s="184">
        <v>19.585899999999999</v>
      </c>
      <c r="M1909" s="184">
        <v>47.674500000000002</v>
      </c>
      <c r="N1909" s="184">
        <v>61.591299999999997</v>
      </c>
      <c r="O1909" s="184">
        <v>16.191199999999998</v>
      </c>
      <c r="P1909" s="184">
        <v>15.001300000000001</v>
      </c>
      <c r="Q1909" s="184">
        <v>13.7927</v>
      </c>
      <c r="R1909" s="184">
        <v>22.6997</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0" t="s">
        <v>380</v>
      </c>
      <c r="B1910" s="180" t="s">
        <v>45</v>
      </c>
      <c r="C1910" s="180">
        <v>103098</v>
      </c>
      <c r="D1910" s="183">
        <v>44377</v>
      </c>
      <c r="E1910" s="184">
        <v>91.224199999999996</v>
      </c>
      <c r="F1910" s="184">
        <v>0.1182</v>
      </c>
      <c r="G1910" s="184">
        <v>-0.13880000000000001</v>
      </c>
      <c r="H1910" s="184">
        <v>1.5004999999999999</v>
      </c>
      <c r="I1910" s="184">
        <v>1.0646</v>
      </c>
      <c r="J1910" s="184">
        <v>4.3563000000000001</v>
      </c>
      <c r="K1910" s="184">
        <v>9.5791000000000004</v>
      </c>
      <c r="L1910" s="184">
        <v>19.1722</v>
      </c>
      <c r="M1910" s="184">
        <v>46.925400000000003</v>
      </c>
      <c r="N1910" s="184">
        <v>60.500300000000003</v>
      </c>
      <c r="O1910" s="184">
        <v>15.4117</v>
      </c>
      <c r="P1910" s="184">
        <v>14.1937</v>
      </c>
      <c r="Q1910" s="184">
        <v>14.860799999999999</v>
      </c>
      <c r="R1910" s="184">
        <v>21.904599999999999</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27</v>
      </c>
      <c r="B1911" s="180"/>
      <c r="C1911" s="180"/>
      <c r="D1911" s="180"/>
      <c r="E1911" s="180"/>
      <c r="F1911" s="186">
        <v>2.0108823529411731E-2</v>
      </c>
      <c r="G1911" s="186">
        <v>-0.21283529411764701</v>
      </c>
      <c r="H1911" s="186">
        <v>0.99255000000000038</v>
      </c>
      <c r="I1911" s="186">
        <v>0.20660000000000001</v>
      </c>
      <c r="J1911" s="186">
        <v>3.4475823529411769</v>
      </c>
      <c r="K1911" s="186">
        <v>10.746985294117646</v>
      </c>
      <c r="L1911" s="186">
        <v>21.77377352941177</v>
      </c>
      <c r="M1911" s="186">
        <v>47.688778125000006</v>
      </c>
      <c r="N1911" s="186">
        <v>63.60569375</v>
      </c>
      <c r="O1911" s="186">
        <v>12.288199999999998</v>
      </c>
      <c r="P1911" s="186">
        <v>13.676283333333332</v>
      </c>
      <c r="Q1911" s="186">
        <v>15.504017647058825</v>
      </c>
      <c r="R1911" s="186">
        <v>18.128537499999997</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85" t="s">
        <v>408</v>
      </c>
      <c r="B1912" s="180"/>
      <c r="C1912" s="180"/>
      <c r="D1912" s="180"/>
      <c r="E1912" s="180"/>
      <c r="F1912" s="186">
        <v>1.3849999999999999E-2</v>
      </c>
      <c r="G1912" s="186">
        <v>-0.44519999999999998</v>
      </c>
      <c r="H1912" s="186">
        <v>1.1658999999999999</v>
      </c>
      <c r="I1912" s="186">
        <v>6.4700000000000008E-2</v>
      </c>
      <c r="J1912" s="186">
        <v>3.7137000000000002</v>
      </c>
      <c r="K1912" s="186">
        <v>10.05855</v>
      </c>
      <c r="L1912" s="186">
        <v>20.906100000000002</v>
      </c>
      <c r="M1912" s="186">
        <v>47.042550000000006</v>
      </c>
      <c r="N1912" s="186">
        <v>61.892899999999997</v>
      </c>
      <c r="O1912" s="186">
        <v>12.657900000000001</v>
      </c>
      <c r="P1912" s="186">
        <v>14.1952</v>
      </c>
      <c r="Q1912" s="186">
        <v>15.497299999999999</v>
      </c>
      <c r="R1912" s="186">
        <v>17.94885</v>
      </c>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44377</v>
      </c>
      <c r="C8" s="65">
        <f>VLOOKUP($A8,'Return Data'!$B$7:$R$2843,4,0)</f>
        <v>27.754899999999999</v>
      </c>
      <c r="D8" s="65">
        <f>VLOOKUP($A8,'Return Data'!$B$7:$R$2843,10,0)</f>
        <v>7.7211999999999996</v>
      </c>
      <c r="E8" s="66">
        <f t="shared" ref="E8:E16" si="0">RANK(D8,D$8:D$16,0)</f>
        <v>4</v>
      </c>
      <c r="F8" s="65">
        <f>VLOOKUP($A8,'Return Data'!$B$7:$R$2843,11,0)</f>
        <v>9.4504999999999999</v>
      </c>
      <c r="G8" s="66">
        <f t="shared" ref="G8:G16" si="1">RANK(F8,F$8:F$16,0)</f>
        <v>4</v>
      </c>
      <c r="H8" s="65">
        <f>VLOOKUP($A8,'Return Data'!$B$7:$R$2843,12,0)</f>
        <v>29.362100000000002</v>
      </c>
      <c r="I8" s="66">
        <f t="shared" ref="I8:I16" si="2">RANK(H8,H$8:H$16,0)</f>
        <v>4</v>
      </c>
      <c r="J8" s="65">
        <f>VLOOKUP($A8,'Return Data'!$B$7:$R$2843,13,0)</f>
        <v>38.737699999999997</v>
      </c>
      <c r="K8" s="66">
        <f t="shared" ref="K8:K16" si="3">RANK(J8,J$8:J$16,0)</f>
        <v>4</v>
      </c>
      <c r="L8" s="65">
        <f>VLOOKUP($A8,'Return Data'!$B$7:$R$2843,17,0)</f>
        <v>17.6706</v>
      </c>
      <c r="M8" s="66">
        <f t="shared" ref="M8:M14" si="4">RANK(L8,L$8:L$16,0)</f>
        <v>2</v>
      </c>
      <c r="N8" s="65">
        <f>VLOOKUP($A8,'Return Data'!$B$7:$R$2843,14,0)</f>
        <v>14.4794</v>
      </c>
      <c r="O8" s="66">
        <f t="shared" ref="O8:O14" si="5">RANK(N8,N$8:N$16,0)</f>
        <v>2</v>
      </c>
      <c r="P8" s="65">
        <f>VLOOKUP($A8,'Return Data'!$B$7:$R$2843,15,0)</f>
        <v>11.4313</v>
      </c>
      <c r="Q8" s="66">
        <f t="shared" ref="Q8:Q14" si="6">RANK(P8,P$8:P$16,0)</f>
        <v>3</v>
      </c>
      <c r="R8" s="65">
        <f>VLOOKUP($A8,'Return Data'!$B$7:$R$2843,16,0)</f>
        <v>9.8556000000000008</v>
      </c>
      <c r="S8" s="67">
        <f t="shared" ref="S8:S16" si="7">RANK(R8,R$8:R$16,0)</f>
        <v>5</v>
      </c>
    </row>
    <row r="9" spans="1:20" x14ac:dyDescent="0.3">
      <c r="A9" s="63" t="s">
        <v>1244</v>
      </c>
      <c r="B9" s="64">
        <f>VLOOKUP($A9,'Return Data'!$B$7:$R$2843,3,0)</f>
        <v>44377</v>
      </c>
      <c r="C9" s="65">
        <f>VLOOKUP($A9,'Return Data'!$B$7:$R$2843,4,0)</f>
        <v>44.082999999999998</v>
      </c>
      <c r="D9" s="65">
        <f>VLOOKUP($A9,'Return Data'!$B$7:$R$2843,10,0)</f>
        <v>6.6712999999999996</v>
      </c>
      <c r="E9" s="66">
        <f t="shared" si="0"/>
        <v>8</v>
      </c>
      <c r="F9" s="65">
        <f>VLOOKUP($A9,'Return Data'!$B$7:$R$2843,11,0)</f>
        <v>8.9787999999999997</v>
      </c>
      <c r="G9" s="66">
        <f t="shared" si="1"/>
        <v>5</v>
      </c>
      <c r="H9" s="65">
        <f>VLOOKUP($A9,'Return Data'!$B$7:$R$2843,12,0)</f>
        <v>24.672599999999999</v>
      </c>
      <c r="I9" s="66">
        <f t="shared" si="2"/>
        <v>5</v>
      </c>
      <c r="J9" s="65">
        <f>VLOOKUP($A9,'Return Data'!$B$7:$R$2843,13,0)</f>
        <v>37.001600000000003</v>
      </c>
      <c r="K9" s="66">
        <f t="shared" si="3"/>
        <v>5</v>
      </c>
      <c r="L9" s="65">
        <f>VLOOKUP($A9,'Return Data'!$B$7:$R$2843,17,0)</f>
        <v>16.599399999999999</v>
      </c>
      <c r="M9" s="66">
        <f t="shared" si="4"/>
        <v>3</v>
      </c>
      <c r="N9" s="65">
        <f>VLOOKUP($A9,'Return Data'!$B$7:$R$2843,14,0)</f>
        <v>12.7661</v>
      </c>
      <c r="O9" s="66">
        <f t="shared" si="5"/>
        <v>4</v>
      </c>
      <c r="P9" s="65">
        <f>VLOOKUP($A9,'Return Data'!$B$7:$R$2843,15,0)</f>
        <v>10.493499999999999</v>
      </c>
      <c r="Q9" s="66">
        <f t="shared" si="6"/>
        <v>4</v>
      </c>
      <c r="R9" s="65">
        <f>VLOOKUP($A9,'Return Data'!$B$7:$R$2843,16,0)</f>
        <v>9.7925000000000004</v>
      </c>
      <c r="S9" s="67">
        <f t="shared" si="7"/>
        <v>6</v>
      </c>
    </row>
    <row r="10" spans="1:20" x14ac:dyDescent="0.3">
      <c r="A10" s="63" t="s">
        <v>1246</v>
      </c>
      <c r="B10" s="64">
        <f>VLOOKUP($A10,'Return Data'!$B$7:$R$2843,3,0)</f>
        <v>44377</v>
      </c>
      <c r="C10" s="65">
        <f>VLOOKUP($A10,'Return Data'!$B$7:$R$2843,4,0)</f>
        <v>361.30889999999999</v>
      </c>
      <c r="D10" s="65">
        <f>VLOOKUP($A10,'Return Data'!$B$7:$R$2843,10,0)</f>
        <v>8.8064</v>
      </c>
      <c r="E10" s="66">
        <f t="shared" si="0"/>
        <v>3</v>
      </c>
      <c r="F10" s="65">
        <f>VLOOKUP($A10,'Return Data'!$B$7:$R$2843,11,0)</f>
        <v>18.524000000000001</v>
      </c>
      <c r="G10" s="66">
        <f t="shared" si="1"/>
        <v>2</v>
      </c>
      <c r="H10" s="65">
        <f>VLOOKUP($A10,'Return Data'!$B$7:$R$2843,12,0)</f>
        <v>41.720300000000002</v>
      </c>
      <c r="I10" s="66">
        <f t="shared" si="2"/>
        <v>2</v>
      </c>
      <c r="J10" s="65">
        <f>VLOOKUP($A10,'Return Data'!$B$7:$R$2843,13,0)</f>
        <v>43.439</v>
      </c>
      <c r="K10" s="66">
        <f t="shared" si="3"/>
        <v>2</v>
      </c>
      <c r="L10" s="65">
        <f>VLOOKUP($A10,'Return Data'!$B$7:$R$2843,17,0)</f>
        <v>14.8363</v>
      </c>
      <c r="M10" s="66">
        <f t="shared" si="4"/>
        <v>4</v>
      </c>
      <c r="N10" s="65">
        <f>VLOOKUP($A10,'Return Data'!$B$7:$R$2843,14,0)</f>
        <v>13.1235</v>
      </c>
      <c r="O10" s="66">
        <f t="shared" si="5"/>
        <v>3</v>
      </c>
      <c r="P10" s="65">
        <f>VLOOKUP($A10,'Return Data'!$B$7:$R$2843,15,0)</f>
        <v>13.581899999999999</v>
      </c>
      <c r="Q10" s="66">
        <f t="shared" si="6"/>
        <v>2</v>
      </c>
      <c r="R10" s="65">
        <f>VLOOKUP($A10,'Return Data'!$B$7:$R$2843,16,0)</f>
        <v>21.175000000000001</v>
      </c>
      <c r="S10" s="67">
        <f t="shared" si="7"/>
        <v>2</v>
      </c>
    </row>
    <row r="11" spans="1:20" x14ac:dyDescent="0.3">
      <c r="A11" s="63" t="s">
        <v>2023</v>
      </c>
      <c r="B11" s="64">
        <f>VLOOKUP($A11,'Return Data'!$B$7:$R$2843,3,0)</f>
        <v>44377</v>
      </c>
      <c r="C11" s="65">
        <f>VLOOKUP($A11,'Return Data'!$B$7:$R$2843,4,0)</f>
        <v>23.140899999999998</v>
      </c>
      <c r="D11" s="65">
        <f>VLOOKUP($A11,'Return Data'!$B$7:$R$2843,10,0)</f>
        <v>6.9154999999999998</v>
      </c>
      <c r="E11" s="66">
        <f t="shared" si="0"/>
        <v>7</v>
      </c>
      <c r="F11" s="65">
        <f>VLOOKUP($A11,'Return Data'!$B$7:$R$2843,11,0)</f>
        <v>8.3071000000000002</v>
      </c>
      <c r="G11" s="66">
        <f t="shared" si="1"/>
        <v>6</v>
      </c>
      <c r="H11" s="65">
        <f>VLOOKUP($A11,'Return Data'!$B$7:$R$2843,12,0)</f>
        <v>23.287299999999998</v>
      </c>
      <c r="I11" s="66">
        <f t="shared" si="2"/>
        <v>6</v>
      </c>
      <c r="J11" s="65">
        <f>VLOOKUP($A11,'Return Data'!$B$7:$R$2843,13,0)</f>
        <v>32.555599999999998</v>
      </c>
      <c r="K11" s="66">
        <f t="shared" si="3"/>
        <v>6</v>
      </c>
      <c r="L11" s="65">
        <f>VLOOKUP($A11,'Return Data'!$B$7:$R$2843,17,0)</f>
        <v>12.9901</v>
      </c>
      <c r="M11" s="66">
        <f t="shared" si="4"/>
        <v>6</v>
      </c>
      <c r="N11" s="65">
        <f>VLOOKUP($A11,'Return Data'!$B$7:$R$2843,14,0)</f>
        <v>10.5463</v>
      </c>
      <c r="O11" s="66">
        <f t="shared" si="5"/>
        <v>6</v>
      </c>
      <c r="P11" s="65">
        <f>VLOOKUP($A11,'Return Data'!$B$7:$R$2843,15,0)</f>
        <v>8.3743999999999996</v>
      </c>
      <c r="Q11" s="66">
        <f t="shared" si="6"/>
        <v>7</v>
      </c>
      <c r="R11" s="65">
        <f>VLOOKUP($A11,'Return Data'!$B$7:$R$2843,16,0)</f>
        <v>8.5351999999999997</v>
      </c>
      <c r="S11" s="67">
        <f t="shared" si="7"/>
        <v>8</v>
      </c>
    </row>
    <row r="12" spans="1:20" x14ac:dyDescent="0.3">
      <c r="A12" s="63" t="s">
        <v>1248</v>
      </c>
      <c r="B12" s="64">
        <f>VLOOKUP($A12,'Return Data'!$B$7:$R$2843,3,0)</f>
        <v>44377</v>
      </c>
      <c r="C12" s="65">
        <f>VLOOKUP($A12,'Return Data'!$B$7:$R$2843,4,0)</f>
        <v>70.311099999999996</v>
      </c>
      <c r="D12" s="65">
        <f>VLOOKUP($A12,'Return Data'!$B$7:$R$2843,10,0)</f>
        <v>29.8247</v>
      </c>
      <c r="E12" s="66">
        <f t="shared" si="0"/>
        <v>1</v>
      </c>
      <c r="F12" s="65">
        <f>VLOOKUP($A12,'Return Data'!$B$7:$R$2843,11,0)</f>
        <v>38.654400000000003</v>
      </c>
      <c r="G12" s="66">
        <f t="shared" si="1"/>
        <v>1</v>
      </c>
      <c r="H12" s="65">
        <f>VLOOKUP($A12,'Return Data'!$B$7:$R$2843,12,0)</f>
        <v>52.251800000000003</v>
      </c>
      <c r="I12" s="66">
        <f t="shared" si="2"/>
        <v>1</v>
      </c>
      <c r="J12" s="65">
        <f>VLOOKUP($A12,'Return Data'!$B$7:$R$2843,13,0)</f>
        <v>94.590199999999996</v>
      </c>
      <c r="K12" s="66">
        <f t="shared" si="3"/>
        <v>1</v>
      </c>
      <c r="L12" s="65">
        <f>VLOOKUP($A12,'Return Data'!$B$7:$R$2843,17,0)</f>
        <v>37.189300000000003</v>
      </c>
      <c r="M12" s="66">
        <f t="shared" si="4"/>
        <v>1</v>
      </c>
      <c r="N12" s="65">
        <f>VLOOKUP($A12,'Return Data'!$B$7:$R$2843,14,0)</f>
        <v>26.866499999999998</v>
      </c>
      <c r="O12" s="66">
        <f t="shared" si="5"/>
        <v>1</v>
      </c>
      <c r="P12" s="65">
        <f>VLOOKUP($A12,'Return Data'!$B$7:$R$2843,15,0)</f>
        <v>17.436800000000002</v>
      </c>
      <c r="Q12" s="66">
        <f t="shared" si="6"/>
        <v>1</v>
      </c>
      <c r="R12" s="65">
        <f>VLOOKUP($A12,'Return Data'!$B$7:$R$2843,16,0)</f>
        <v>10.087899999999999</v>
      </c>
      <c r="S12" s="67">
        <f t="shared" si="7"/>
        <v>4</v>
      </c>
    </row>
    <row r="13" spans="1:20" x14ac:dyDescent="0.3">
      <c r="A13" s="63" t="s">
        <v>1604</v>
      </c>
      <c r="B13" s="64">
        <f>VLOOKUP($A13,'Return Data'!$B$7:$R$2843,3,0)</f>
        <v>44377</v>
      </c>
      <c r="C13" s="65">
        <f>VLOOKUP($A13,'Return Data'!$B$7:$R$2843,4,0)</f>
        <v>22.5808</v>
      </c>
      <c r="D13" s="65">
        <f>VLOOKUP($A13,'Return Data'!$B$7:$R$2843,10,0)</f>
        <v>12.7896</v>
      </c>
      <c r="E13" s="66">
        <f t="shared" si="0"/>
        <v>2</v>
      </c>
      <c r="F13" s="65">
        <f>VLOOKUP($A13,'Return Data'!$B$7:$R$2843,11,0)</f>
        <v>7.9749999999999996</v>
      </c>
      <c r="G13" s="66">
        <f t="shared" si="1"/>
        <v>7</v>
      </c>
      <c r="H13" s="65">
        <f>VLOOKUP($A13,'Return Data'!$B$7:$R$2843,12,0)</f>
        <v>14.932499999999999</v>
      </c>
      <c r="I13" s="66">
        <f t="shared" si="2"/>
        <v>9</v>
      </c>
      <c r="J13" s="65">
        <f>VLOOKUP($A13,'Return Data'!$B$7:$R$2843,13,0)</f>
        <v>16.108000000000001</v>
      </c>
      <c r="K13" s="66">
        <f t="shared" si="3"/>
        <v>9</v>
      </c>
      <c r="L13" s="65">
        <f>VLOOKUP($A13,'Return Data'!$B$7:$R$2843,17,0)</f>
        <v>10.055300000000001</v>
      </c>
      <c r="M13" s="66">
        <f t="shared" si="4"/>
        <v>8</v>
      </c>
      <c r="N13" s="65">
        <f>VLOOKUP($A13,'Return Data'!$B$7:$R$2843,14,0)</f>
        <v>9.2378</v>
      </c>
      <c r="O13" s="66">
        <f t="shared" si="5"/>
        <v>7</v>
      </c>
      <c r="P13" s="65">
        <f>VLOOKUP($A13,'Return Data'!$B$7:$R$2843,15,0)</f>
        <v>8.7926000000000002</v>
      </c>
      <c r="Q13" s="66">
        <f t="shared" si="6"/>
        <v>6</v>
      </c>
      <c r="R13" s="65">
        <f>VLOOKUP($A13,'Return Data'!$B$7:$R$2843,16,0)</f>
        <v>9.4420000000000002</v>
      </c>
      <c r="S13" s="67">
        <f t="shared" si="7"/>
        <v>7</v>
      </c>
    </row>
    <row r="14" spans="1:20" x14ac:dyDescent="0.3">
      <c r="A14" s="63" t="s">
        <v>1251</v>
      </c>
      <c r="B14" s="64">
        <f>VLOOKUP($A14,'Return Data'!$B$7:$R$2843,3,0)</f>
        <v>44377</v>
      </c>
      <c r="C14" s="65">
        <f>VLOOKUP($A14,'Return Data'!$B$7:$R$2843,4,0)</f>
        <v>35.258299999999998</v>
      </c>
      <c r="D14" s="65">
        <f>VLOOKUP($A14,'Return Data'!$B$7:$R$2843,10,0)</f>
        <v>7.2316000000000003</v>
      </c>
      <c r="E14" s="66">
        <f t="shared" si="0"/>
        <v>6</v>
      </c>
      <c r="F14" s="65">
        <f>VLOOKUP($A14,'Return Data'!$B$7:$R$2843,11,0)</f>
        <v>7.4352</v>
      </c>
      <c r="G14" s="66">
        <f t="shared" si="1"/>
        <v>8</v>
      </c>
      <c r="H14" s="65">
        <f>VLOOKUP($A14,'Return Data'!$B$7:$R$2843,12,0)</f>
        <v>16.508199999999999</v>
      </c>
      <c r="I14" s="66">
        <f t="shared" si="2"/>
        <v>7</v>
      </c>
      <c r="J14" s="65">
        <f>VLOOKUP($A14,'Return Data'!$B$7:$R$2843,13,0)</f>
        <v>19.984100000000002</v>
      </c>
      <c r="K14" s="66">
        <f t="shared" si="3"/>
        <v>8</v>
      </c>
      <c r="L14" s="65">
        <f>VLOOKUP($A14,'Return Data'!$B$7:$R$2843,17,0)</f>
        <v>13.6952</v>
      </c>
      <c r="M14" s="66">
        <f t="shared" si="4"/>
        <v>5</v>
      </c>
      <c r="N14" s="65">
        <f>VLOOKUP($A14,'Return Data'!$B$7:$R$2843,14,0)</f>
        <v>11.0304</v>
      </c>
      <c r="O14" s="66">
        <f t="shared" si="5"/>
        <v>5</v>
      </c>
      <c r="P14" s="65">
        <f>VLOOKUP($A14,'Return Data'!$B$7:$R$2843,15,0)</f>
        <v>9.3094999999999999</v>
      </c>
      <c r="Q14" s="66">
        <f t="shared" si="6"/>
        <v>5</v>
      </c>
      <c r="R14" s="65">
        <f>VLOOKUP($A14,'Return Data'!$B$7:$R$2843,16,0)</f>
        <v>8.4175000000000004</v>
      </c>
      <c r="S14" s="67">
        <f t="shared" si="7"/>
        <v>9</v>
      </c>
    </row>
    <row r="15" spans="1:20" x14ac:dyDescent="0.3">
      <c r="A15" s="63" t="s">
        <v>1253</v>
      </c>
      <c r="B15" s="64">
        <f>VLOOKUP($A15,'Return Data'!$B$7:$R$2843,3,0)</f>
        <v>44377</v>
      </c>
      <c r="C15" s="65">
        <f>VLOOKUP($A15,'Return Data'!$B$7:$R$2843,4,0)</f>
        <v>14.2674</v>
      </c>
      <c r="D15" s="65">
        <f>VLOOKUP($A15,'Return Data'!$B$7:$R$2843,10,0)</f>
        <v>7.3730000000000002</v>
      </c>
      <c r="E15" s="66">
        <f t="shared" si="0"/>
        <v>5</v>
      </c>
      <c r="F15" s="65">
        <f>VLOOKUP($A15,'Return Data'!$B$7:$R$2843,11,0)</f>
        <v>13.786899999999999</v>
      </c>
      <c r="G15" s="66">
        <f t="shared" si="1"/>
        <v>3</v>
      </c>
      <c r="H15" s="65">
        <f>VLOOKUP($A15,'Return Data'!$B$7:$R$2843,12,0)</f>
        <v>30.484200000000001</v>
      </c>
      <c r="I15" s="66">
        <f t="shared" si="2"/>
        <v>3</v>
      </c>
      <c r="J15" s="65">
        <f>VLOOKUP($A15,'Return Data'!$B$7:$R$2843,13,0)</f>
        <v>40.471400000000003</v>
      </c>
      <c r="K15" s="66">
        <f t="shared" si="3"/>
        <v>3</v>
      </c>
      <c r="L15" s="65"/>
      <c r="M15" s="66"/>
      <c r="N15" s="65"/>
      <c r="O15" s="66"/>
      <c r="P15" s="65"/>
      <c r="Q15" s="66"/>
      <c r="R15" s="65">
        <f>VLOOKUP($A15,'Return Data'!$B$7:$R$2843,16,0)</f>
        <v>30.808900000000001</v>
      </c>
      <c r="S15" s="67">
        <f t="shared" si="7"/>
        <v>1</v>
      </c>
    </row>
    <row r="16" spans="1:20" x14ac:dyDescent="0.3">
      <c r="A16" s="63" t="s">
        <v>1255</v>
      </c>
      <c r="B16" s="64">
        <f>VLOOKUP($A16,'Return Data'!$B$7:$R$2843,3,0)</f>
        <v>44377</v>
      </c>
      <c r="C16" s="65">
        <f>VLOOKUP($A16,'Return Data'!$B$7:$R$2843,4,0)</f>
        <v>41.742899999999999</v>
      </c>
      <c r="D16" s="65">
        <f>VLOOKUP($A16,'Return Data'!$B$7:$R$2843,10,0)</f>
        <v>4.1528999999999998</v>
      </c>
      <c r="E16" s="66">
        <f t="shared" si="0"/>
        <v>9</v>
      </c>
      <c r="F16" s="65">
        <f>VLOOKUP($A16,'Return Data'!$B$7:$R$2843,11,0)</f>
        <v>6.0266000000000002</v>
      </c>
      <c r="G16" s="66">
        <f t="shared" si="1"/>
        <v>9</v>
      </c>
      <c r="H16" s="65">
        <f>VLOOKUP($A16,'Return Data'!$B$7:$R$2843,12,0)</f>
        <v>16.4955</v>
      </c>
      <c r="I16" s="66">
        <f t="shared" si="2"/>
        <v>8</v>
      </c>
      <c r="J16" s="65">
        <f>VLOOKUP($A16,'Return Data'!$B$7:$R$2843,13,0)</f>
        <v>24.660399999999999</v>
      </c>
      <c r="K16" s="66">
        <f t="shared" si="3"/>
        <v>7</v>
      </c>
      <c r="L16" s="65">
        <f>VLOOKUP($A16,'Return Data'!$B$7:$R$2843,17,0)</f>
        <v>10.994999999999999</v>
      </c>
      <c r="M16" s="66">
        <f>RANK(L16,L$8:L$16,0)</f>
        <v>7</v>
      </c>
      <c r="N16" s="65">
        <f>VLOOKUP($A16,'Return Data'!$B$7:$R$2843,14,0)</f>
        <v>7.9040999999999997</v>
      </c>
      <c r="O16" s="66">
        <f>RANK(N16,N$8:N$16,0)</f>
        <v>8</v>
      </c>
      <c r="P16" s="65">
        <f>VLOOKUP($A16,'Return Data'!$B$7:$R$2843,15,0)</f>
        <v>7.9359000000000002</v>
      </c>
      <c r="Q16" s="66">
        <f>RANK(P16,P$8:P$16,0)</f>
        <v>8</v>
      </c>
      <c r="R16" s="65">
        <f>VLOOKUP($A16,'Return Data'!$B$7:$R$2843,16,0)</f>
        <v>12.0672</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10.165133333333335</v>
      </c>
      <c r="E18" s="74"/>
      <c r="F18" s="75">
        <f>AVERAGE(F8:F16)</f>
        <v>13.237611111111111</v>
      </c>
      <c r="G18" s="74"/>
      <c r="H18" s="75">
        <f>AVERAGE(H8:H16)</f>
        <v>27.746055555555554</v>
      </c>
      <c r="I18" s="74"/>
      <c r="J18" s="75">
        <f>AVERAGE(J8:J16)</f>
        <v>38.616444444444447</v>
      </c>
      <c r="K18" s="74"/>
      <c r="L18" s="75">
        <f>AVERAGE(L8:L16)</f>
        <v>16.753899999999998</v>
      </c>
      <c r="M18" s="74"/>
      <c r="N18" s="75">
        <f>AVERAGE(N8:N16)</f>
        <v>13.2442625</v>
      </c>
      <c r="O18" s="74"/>
      <c r="P18" s="75">
        <f>AVERAGE(P8:P16)</f>
        <v>10.919487500000001</v>
      </c>
      <c r="Q18" s="74"/>
      <c r="R18" s="75">
        <f>AVERAGE(R8:R16)</f>
        <v>13.353533333333333</v>
      </c>
      <c r="S18" s="76"/>
    </row>
    <row r="19" spans="1:19" x14ac:dyDescent="0.3">
      <c r="A19" s="73" t="s">
        <v>28</v>
      </c>
      <c r="B19" s="74"/>
      <c r="C19" s="74"/>
      <c r="D19" s="75">
        <f>MIN(D8:D16)</f>
        <v>4.1528999999999998</v>
      </c>
      <c r="E19" s="74"/>
      <c r="F19" s="75">
        <f>MIN(F8:F16)</f>
        <v>6.0266000000000002</v>
      </c>
      <c r="G19" s="74"/>
      <c r="H19" s="75">
        <f>MIN(H8:H16)</f>
        <v>14.932499999999999</v>
      </c>
      <c r="I19" s="74"/>
      <c r="J19" s="75">
        <f>MIN(J8:J16)</f>
        <v>16.108000000000001</v>
      </c>
      <c r="K19" s="74"/>
      <c r="L19" s="75">
        <f>MIN(L8:L16)</f>
        <v>10.055300000000001</v>
      </c>
      <c r="M19" s="74"/>
      <c r="N19" s="75">
        <f>MIN(N8:N16)</f>
        <v>7.9040999999999997</v>
      </c>
      <c r="O19" s="74"/>
      <c r="P19" s="75">
        <f>MIN(P8:P16)</f>
        <v>7.9359000000000002</v>
      </c>
      <c r="Q19" s="74"/>
      <c r="R19" s="75">
        <f>MIN(R8:R16)</f>
        <v>8.4175000000000004</v>
      </c>
      <c r="S19" s="76"/>
    </row>
    <row r="20" spans="1:19" ht="15" thickBot="1" x14ac:dyDescent="0.35">
      <c r="A20" s="77" t="s">
        <v>29</v>
      </c>
      <c r="B20" s="78"/>
      <c r="C20" s="78"/>
      <c r="D20" s="79">
        <f>MAX(D8:D16)</f>
        <v>29.8247</v>
      </c>
      <c r="E20" s="78"/>
      <c r="F20" s="79">
        <f>MAX(F8:F16)</f>
        <v>38.654400000000003</v>
      </c>
      <c r="G20" s="78"/>
      <c r="H20" s="79">
        <f>MAX(H8:H16)</f>
        <v>52.251800000000003</v>
      </c>
      <c r="I20" s="78"/>
      <c r="J20" s="79">
        <f>MAX(J8:J16)</f>
        <v>94.590199999999996</v>
      </c>
      <c r="K20" s="78"/>
      <c r="L20" s="79">
        <f>MAX(L8:L16)</f>
        <v>37.189300000000003</v>
      </c>
      <c r="M20" s="78"/>
      <c r="N20" s="79">
        <f>MAX(N8:N16)</f>
        <v>26.866499999999998</v>
      </c>
      <c r="O20" s="78"/>
      <c r="P20" s="79">
        <f>MAX(P8:P16)</f>
        <v>17.436800000000002</v>
      </c>
      <c r="Q20" s="78"/>
      <c r="R20" s="79">
        <f>MAX(R8:R16)</f>
        <v>30.808900000000001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44377</v>
      </c>
      <c r="C8" s="65">
        <f>VLOOKUP($A8,'Return Data'!$B$7:$R$2843,4,0)</f>
        <v>75.31</v>
      </c>
      <c r="D8" s="65">
        <f>VLOOKUP($A8,'Return Data'!$B$7:$R$2843,10,0)</f>
        <v>6.31</v>
      </c>
      <c r="E8" s="66">
        <f t="shared" ref="E8:E17" si="0">RANK(D8,D$8:D$17,0)</f>
        <v>3</v>
      </c>
      <c r="F8" s="65">
        <f>VLOOKUP($A8,'Return Data'!$B$7:$R$2843,11,0)</f>
        <v>9.0975000000000001</v>
      </c>
      <c r="G8" s="66">
        <f t="shared" ref="G8:G14" si="1">RANK(F8,F$8:F$17,0)</f>
        <v>7</v>
      </c>
      <c r="H8" s="65">
        <f>VLOOKUP($A8,'Return Data'!$B$7:$R$2843,12,0)</f>
        <v>27.4712</v>
      </c>
      <c r="I8" s="66">
        <f t="shared" ref="I8:I14" si="2">RANK(H8,H$8:H$17,0)</f>
        <v>2</v>
      </c>
      <c r="J8" s="65">
        <f>VLOOKUP($A8,'Return Data'!$B$7:$R$2843,13,0)</f>
        <v>33.646900000000002</v>
      </c>
      <c r="K8" s="66">
        <f t="shared" ref="K8" si="3">RANK(J8,J$8:J$17,0)</f>
        <v>3</v>
      </c>
      <c r="L8" s="65">
        <f>VLOOKUP($A8,'Return Data'!$B$7:$R$2843,17,0)</f>
        <v>15.120799999999999</v>
      </c>
      <c r="M8" s="66">
        <f t="shared" ref="M8" si="4">RANK(L8,L$8:L$17,0)</f>
        <v>3</v>
      </c>
      <c r="N8" s="65">
        <f>VLOOKUP($A8,'Return Data'!$B$7:$R$2843,14,0)</f>
        <v>13.0062</v>
      </c>
      <c r="O8" s="66">
        <f t="shared" ref="O8" si="5">RANK(N8,N$8:N$17,0)</f>
        <v>3</v>
      </c>
      <c r="P8" s="65">
        <f>VLOOKUP($A8,'Return Data'!$B$7:$R$2843,15,0)</f>
        <v>12.4131</v>
      </c>
      <c r="Q8" s="66">
        <f t="shared" ref="Q8" si="6">RANK(P8,P$8:P$17,0)</f>
        <v>3</v>
      </c>
      <c r="R8" s="65">
        <f>VLOOKUP($A8,'Return Data'!$B$7:$R$2843,16,0)</f>
        <v>12.648</v>
      </c>
      <c r="S8" s="67">
        <f t="shared" ref="S8:S17" si="7">RANK(R8,R$8:R$17,0)</f>
        <v>7</v>
      </c>
    </row>
    <row r="9" spans="1:20" x14ac:dyDescent="0.3">
      <c r="A9" s="63" t="s">
        <v>546</v>
      </c>
      <c r="B9" s="64">
        <f>VLOOKUP($A9,'Return Data'!$B$7:$R$2843,3,0)</f>
        <v>44377</v>
      </c>
      <c r="C9" s="65">
        <f>VLOOKUP($A9,'Return Data'!$B$7:$R$2843,4,0)</f>
        <v>271.625</v>
      </c>
      <c r="D9" s="65">
        <f>VLOOKUP($A9,'Return Data'!$B$7:$R$2843,10,0)</f>
        <v>9.5009999999999994</v>
      </c>
      <c r="E9" s="66">
        <f t="shared" si="0"/>
        <v>1</v>
      </c>
      <c r="F9" s="65">
        <f>VLOOKUP($A9,'Return Data'!$B$7:$R$2843,11,0)</f>
        <v>19.1934</v>
      </c>
      <c r="G9" s="66">
        <f t="shared" si="1"/>
        <v>1</v>
      </c>
      <c r="H9" s="65">
        <f>VLOOKUP($A9,'Return Data'!$B$7:$R$2843,12,0)</f>
        <v>48.616599999999998</v>
      </c>
      <c r="I9" s="66">
        <f t="shared" si="2"/>
        <v>1</v>
      </c>
      <c r="J9" s="65">
        <f>VLOOKUP($A9,'Return Data'!$B$7:$R$2843,13,0)</f>
        <v>52.172600000000003</v>
      </c>
      <c r="K9" s="66">
        <f t="shared" ref="K9:K17" si="8">RANK(J9,J$8:J$17,0)</f>
        <v>1</v>
      </c>
      <c r="L9" s="65">
        <f>VLOOKUP($A9,'Return Data'!$B$7:$R$2843,17,0)</f>
        <v>12.2097</v>
      </c>
      <c r="M9" s="66">
        <f t="shared" ref="M9:M17" si="9">RANK(L9,L$8:L$17,0)</f>
        <v>7</v>
      </c>
      <c r="N9" s="65">
        <f>VLOOKUP($A9,'Return Data'!$B$7:$R$2843,14,0)</f>
        <v>13.7058</v>
      </c>
      <c r="O9" s="66">
        <f t="shared" ref="O9:O17" si="10">RANK(N9,N$8:N$17,0)</f>
        <v>1</v>
      </c>
      <c r="P9" s="65">
        <f>VLOOKUP($A9,'Return Data'!$B$7:$R$2843,15,0)</f>
        <v>13.4428</v>
      </c>
      <c r="Q9" s="66">
        <f t="shared" ref="Q9:Q14" si="11">RANK(P9,P$8:P$17,0)</f>
        <v>1</v>
      </c>
      <c r="R9" s="65">
        <f>VLOOKUP($A9,'Return Data'!$B$7:$R$2843,16,0)</f>
        <v>14.017099999999999</v>
      </c>
      <c r="S9" s="67">
        <f t="shared" si="7"/>
        <v>3</v>
      </c>
    </row>
    <row r="10" spans="1:20" x14ac:dyDescent="0.3">
      <c r="A10" s="63" t="s">
        <v>548</v>
      </c>
      <c r="B10" s="64">
        <f>VLOOKUP($A10,'Return Data'!$B$7:$R$2843,3,0)</f>
        <v>44377</v>
      </c>
      <c r="C10" s="65">
        <f>VLOOKUP($A10,'Return Data'!$B$7:$R$2843,4,0)</f>
        <v>50.31</v>
      </c>
      <c r="D10" s="65">
        <f>VLOOKUP($A10,'Return Data'!$B$7:$R$2843,10,0)</f>
        <v>4.4859999999999998</v>
      </c>
      <c r="E10" s="66">
        <f t="shared" si="0"/>
        <v>7</v>
      </c>
      <c r="F10" s="65">
        <f>VLOOKUP($A10,'Return Data'!$B$7:$R$2843,11,0)</f>
        <v>9.3219999999999992</v>
      </c>
      <c r="G10" s="66">
        <f t="shared" si="1"/>
        <v>5</v>
      </c>
      <c r="H10" s="65">
        <f>VLOOKUP($A10,'Return Data'!$B$7:$R$2843,12,0)</f>
        <v>22.8872</v>
      </c>
      <c r="I10" s="66">
        <f t="shared" si="2"/>
        <v>5</v>
      </c>
      <c r="J10" s="65">
        <f>VLOOKUP($A10,'Return Data'!$B$7:$R$2843,13,0)</f>
        <v>31.805099999999999</v>
      </c>
      <c r="K10" s="66">
        <f t="shared" si="8"/>
        <v>4</v>
      </c>
      <c r="L10" s="65">
        <f>VLOOKUP($A10,'Return Data'!$B$7:$R$2843,17,0)</f>
        <v>13.7516</v>
      </c>
      <c r="M10" s="66">
        <f t="shared" si="9"/>
        <v>5</v>
      </c>
      <c r="N10" s="65">
        <f>VLOOKUP($A10,'Return Data'!$B$7:$R$2843,14,0)</f>
        <v>12.2483</v>
      </c>
      <c r="O10" s="66">
        <f t="shared" si="10"/>
        <v>4</v>
      </c>
      <c r="P10" s="65">
        <f>VLOOKUP($A10,'Return Data'!$B$7:$R$2843,15,0)</f>
        <v>12.030099999999999</v>
      </c>
      <c r="Q10" s="66">
        <f t="shared" si="11"/>
        <v>4</v>
      </c>
      <c r="R10" s="65">
        <f>VLOOKUP($A10,'Return Data'!$B$7:$R$2843,16,0)</f>
        <v>13.391500000000001</v>
      </c>
      <c r="S10" s="67">
        <f t="shared" si="7"/>
        <v>4</v>
      </c>
    </row>
    <row r="11" spans="1:20" x14ac:dyDescent="0.3">
      <c r="A11" s="63" t="s">
        <v>549</v>
      </c>
      <c r="B11" s="64">
        <f>VLOOKUP($A11,'Return Data'!$B$7:$R$2843,3,0)</f>
        <v>44377</v>
      </c>
      <c r="C11" s="65">
        <f>VLOOKUP($A11,'Return Data'!$B$7:$R$2843,4,0)</f>
        <v>10.4406</v>
      </c>
      <c r="D11" s="65">
        <f>VLOOKUP($A11,'Return Data'!$B$7:$R$2843,10,0)</f>
        <v>8.0617000000000001</v>
      </c>
      <c r="E11" s="66">
        <f t="shared" si="0"/>
        <v>2</v>
      </c>
      <c r="F11" s="65">
        <f>VLOOKUP($A11,'Return Data'!$B$7:$R$2843,11,0)</f>
        <v>13.269299999999999</v>
      </c>
      <c r="G11" s="66">
        <f t="shared" si="1"/>
        <v>2</v>
      </c>
      <c r="H11" s="65">
        <f>VLOOKUP($A11,'Return Data'!$B$7:$R$2843,12,0)</f>
        <v>21.569099999999999</v>
      </c>
      <c r="I11" s="66">
        <f t="shared" si="2"/>
        <v>7</v>
      </c>
      <c r="J11" s="65">
        <f>VLOOKUP($A11,'Return Data'!$B$7:$R$2843,13,0)</f>
        <v>21.386800000000001</v>
      </c>
      <c r="K11" s="66">
        <f t="shared" si="8"/>
        <v>9</v>
      </c>
      <c r="L11" s="65"/>
      <c r="M11" s="66"/>
      <c r="N11" s="65"/>
      <c r="O11" s="66"/>
      <c r="P11" s="65"/>
      <c r="Q11" s="66"/>
      <c r="R11" s="65">
        <f>VLOOKUP($A11,'Return Data'!$B$7:$R$2843,16,0)</f>
        <v>2.9188999999999998</v>
      </c>
      <c r="S11" s="67">
        <f t="shared" si="7"/>
        <v>10</v>
      </c>
    </row>
    <row r="12" spans="1:20" x14ac:dyDescent="0.3">
      <c r="A12" s="63" t="s">
        <v>551</v>
      </c>
      <c r="B12" s="64">
        <f>VLOOKUP($A12,'Return Data'!$B$7:$R$2843,3,0)</f>
        <v>44377</v>
      </c>
      <c r="C12" s="65">
        <f>VLOOKUP($A12,'Return Data'!$B$7:$R$2843,4,0)</f>
        <v>14.2</v>
      </c>
      <c r="D12" s="65">
        <f>VLOOKUP($A12,'Return Data'!$B$7:$R$2843,10,0)</f>
        <v>4.3657000000000004</v>
      </c>
      <c r="E12" s="66">
        <f t="shared" si="0"/>
        <v>8</v>
      </c>
      <c r="F12" s="65">
        <f>VLOOKUP($A12,'Return Data'!$B$7:$R$2843,11,0)</f>
        <v>8.3473000000000006</v>
      </c>
      <c r="G12" s="66">
        <f t="shared" si="1"/>
        <v>8</v>
      </c>
      <c r="H12" s="65">
        <f>VLOOKUP($A12,'Return Data'!$B$7:$R$2843,12,0)</f>
        <v>18.4617</v>
      </c>
      <c r="I12" s="66">
        <f t="shared" si="2"/>
        <v>9</v>
      </c>
      <c r="J12" s="65">
        <f>VLOOKUP($A12,'Return Data'!$B$7:$R$2843,13,0)</f>
        <v>28.5533</v>
      </c>
      <c r="K12" s="66">
        <f t="shared" si="8"/>
        <v>8</v>
      </c>
      <c r="L12" s="65">
        <f>VLOOKUP($A12,'Return Data'!$B$7:$R$2843,17,0)</f>
        <v>14.994199999999999</v>
      </c>
      <c r="M12" s="66">
        <f t="shared" si="9"/>
        <v>4</v>
      </c>
      <c r="N12" s="65"/>
      <c r="O12" s="66"/>
      <c r="P12" s="65"/>
      <c r="Q12" s="66"/>
      <c r="R12" s="65">
        <f>VLOOKUP($A12,'Return Data'!$B$7:$R$2843,16,0)</f>
        <v>12.8081</v>
      </c>
      <c r="S12" s="67">
        <f t="shared" si="7"/>
        <v>5</v>
      </c>
    </row>
    <row r="13" spans="1:20" x14ac:dyDescent="0.3">
      <c r="A13" s="63" t="s">
        <v>553</v>
      </c>
      <c r="B13" s="64">
        <f>VLOOKUP($A13,'Return Data'!$B$7:$R$2843,3,0)</f>
        <v>44377</v>
      </c>
      <c r="C13" s="65">
        <f>VLOOKUP($A13,'Return Data'!$B$7:$R$2843,4,0)</f>
        <v>32.567</v>
      </c>
      <c r="D13" s="65">
        <f>VLOOKUP($A13,'Return Data'!$B$7:$R$2843,10,0)</f>
        <v>3.3283</v>
      </c>
      <c r="E13" s="66">
        <f t="shared" si="0"/>
        <v>9</v>
      </c>
      <c r="F13" s="65">
        <f>VLOOKUP($A13,'Return Data'!$B$7:$R$2843,11,0)</f>
        <v>4.6128</v>
      </c>
      <c r="G13" s="66">
        <f t="shared" si="1"/>
        <v>10</v>
      </c>
      <c r="H13" s="65">
        <f>VLOOKUP($A13,'Return Data'!$B$7:$R$2843,12,0)</f>
        <v>11.443</v>
      </c>
      <c r="I13" s="66">
        <f t="shared" si="2"/>
        <v>10</v>
      </c>
      <c r="J13" s="65">
        <f>VLOOKUP($A13,'Return Data'!$B$7:$R$2843,13,0)</f>
        <v>19.149000000000001</v>
      </c>
      <c r="K13" s="66">
        <f t="shared" si="8"/>
        <v>10</v>
      </c>
      <c r="L13" s="65">
        <f>VLOOKUP($A13,'Return Data'!$B$7:$R$2843,17,0)</f>
        <v>11.462199999999999</v>
      </c>
      <c r="M13" s="66">
        <f t="shared" si="9"/>
        <v>8</v>
      </c>
      <c r="N13" s="65">
        <f>VLOOKUP($A13,'Return Data'!$B$7:$R$2843,14,0)</f>
        <v>9.6760999999999999</v>
      </c>
      <c r="O13" s="66">
        <f t="shared" si="10"/>
        <v>6</v>
      </c>
      <c r="P13" s="65">
        <f>VLOOKUP($A13,'Return Data'!$B$7:$R$2843,15,0)</f>
        <v>9.6395</v>
      </c>
      <c r="Q13" s="66">
        <f t="shared" si="11"/>
        <v>5</v>
      </c>
      <c r="R13" s="65">
        <f>VLOOKUP($A13,'Return Data'!$B$7:$R$2843,16,0)</f>
        <v>12.434699999999999</v>
      </c>
      <c r="S13" s="67">
        <f t="shared" si="7"/>
        <v>8</v>
      </c>
    </row>
    <row r="14" spans="1:20" x14ac:dyDescent="0.3">
      <c r="A14" s="63" t="s">
        <v>556</v>
      </c>
      <c r="B14" s="64">
        <f>VLOOKUP($A14,'Return Data'!$B$7:$R$2843,3,0)</f>
        <v>44377</v>
      </c>
      <c r="C14" s="65">
        <f>VLOOKUP($A14,'Return Data'!$B$7:$R$2843,4,0)</f>
        <v>124.2671</v>
      </c>
      <c r="D14" s="65">
        <f>VLOOKUP($A14,'Return Data'!$B$7:$R$2843,10,0)</f>
        <v>5.7908999999999997</v>
      </c>
      <c r="E14" s="66">
        <f t="shared" si="0"/>
        <v>4</v>
      </c>
      <c r="F14" s="65">
        <f>VLOOKUP($A14,'Return Data'!$B$7:$R$2843,11,0)</f>
        <v>11.240600000000001</v>
      </c>
      <c r="G14" s="66">
        <f t="shared" si="1"/>
        <v>3</v>
      </c>
      <c r="H14" s="65">
        <f>VLOOKUP($A14,'Return Data'!$B$7:$R$2843,12,0)</f>
        <v>25.8125</v>
      </c>
      <c r="I14" s="66">
        <f t="shared" si="2"/>
        <v>3</v>
      </c>
      <c r="J14" s="65">
        <f>VLOOKUP($A14,'Return Data'!$B$7:$R$2843,13,0)</f>
        <v>34.189500000000002</v>
      </c>
      <c r="K14" s="66">
        <f t="shared" si="8"/>
        <v>2</v>
      </c>
      <c r="L14" s="65">
        <f>VLOOKUP($A14,'Return Data'!$B$7:$R$2843,17,0)</f>
        <v>13.262</v>
      </c>
      <c r="M14" s="66">
        <f t="shared" si="9"/>
        <v>6</v>
      </c>
      <c r="N14" s="65">
        <f>VLOOKUP($A14,'Return Data'!$B$7:$R$2843,14,0)</f>
        <v>12.221500000000001</v>
      </c>
      <c r="O14" s="66">
        <f t="shared" si="10"/>
        <v>5</v>
      </c>
      <c r="P14" s="65">
        <f>VLOOKUP($A14,'Return Data'!$B$7:$R$2843,15,0)</f>
        <v>12.973599999999999</v>
      </c>
      <c r="Q14" s="66">
        <f t="shared" si="11"/>
        <v>2</v>
      </c>
      <c r="R14" s="65">
        <f>VLOOKUP($A14,'Return Data'!$B$7:$R$2843,16,0)</f>
        <v>12.694599999999999</v>
      </c>
      <c r="S14" s="67">
        <f t="shared" si="7"/>
        <v>6</v>
      </c>
    </row>
    <row r="15" spans="1:20" x14ac:dyDescent="0.3">
      <c r="A15" s="63" t="s">
        <v>557</v>
      </c>
      <c r="B15" s="64">
        <f>VLOOKUP($A15,'Return Data'!$B$7:$R$2843,3,0)</f>
        <v>44377</v>
      </c>
      <c r="C15" s="65">
        <f>VLOOKUP($A15,'Return Data'!$B$7:$R$2843,4,0)</f>
        <v>14.1334</v>
      </c>
      <c r="D15" s="65">
        <f>VLOOKUP($A15,'Return Data'!$B$7:$R$2843,10,0)</f>
        <v>4.9999000000000002</v>
      </c>
      <c r="E15" s="66">
        <f t="shared" si="0"/>
        <v>5</v>
      </c>
      <c r="F15" s="65">
        <f>VLOOKUP($A15,'Return Data'!$B$7:$R$2843,11,0)</f>
        <v>9.2850999999999999</v>
      </c>
      <c r="G15" s="66">
        <f t="shared" ref="G15" si="12">RANK(F15,F$8:F$17,0)</f>
        <v>6</v>
      </c>
      <c r="H15" s="65">
        <f>VLOOKUP($A15,'Return Data'!$B$7:$R$2843,12,0)</f>
        <v>22.959</v>
      </c>
      <c r="I15" s="66">
        <f>RANK(H15,H$8:H$17,0)</f>
        <v>4</v>
      </c>
      <c r="J15" s="65">
        <f>VLOOKUP($A15,'Return Data'!$B$7:$R$2843,13,0)</f>
        <v>30.7014</v>
      </c>
      <c r="K15" s="66">
        <f t="shared" si="8"/>
        <v>6</v>
      </c>
      <c r="L15" s="65"/>
      <c r="M15" s="66"/>
      <c r="N15" s="65"/>
      <c r="O15" s="66"/>
      <c r="P15" s="65"/>
      <c r="Q15" s="66"/>
      <c r="R15" s="65">
        <f>VLOOKUP($A15,'Return Data'!$B$7:$R$2843,16,0)</f>
        <v>30.020700000000001</v>
      </c>
      <c r="S15" s="67">
        <f t="shared" si="7"/>
        <v>1</v>
      </c>
    </row>
    <row r="16" spans="1:20" x14ac:dyDescent="0.3">
      <c r="A16" s="63" t="s">
        <v>559</v>
      </c>
      <c r="B16" s="64">
        <f>VLOOKUP($A16,'Return Data'!$B$7:$R$2843,3,0)</f>
        <v>44377</v>
      </c>
      <c r="C16" s="65">
        <f>VLOOKUP($A16,'Return Data'!$B$7:$R$2843,4,0)</f>
        <v>14.2895</v>
      </c>
      <c r="D16" s="65">
        <f>VLOOKUP($A16,'Return Data'!$B$7:$R$2843,10,0)</f>
        <v>4.8540000000000001</v>
      </c>
      <c r="E16" s="66">
        <f t="shared" si="0"/>
        <v>6</v>
      </c>
      <c r="F16" s="65">
        <f>VLOOKUP($A16,'Return Data'!$B$7:$R$2843,11,0)</f>
        <v>10.6624</v>
      </c>
      <c r="G16" s="66">
        <f>RANK(F16,F$8:F$17,0)</f>
        <v>4</v>
      </c>
      <c r="H16" s="65">
        <f>VLOOKUP($A16,'Return Data'!$B$7:$R$2843,12,0)</f>
        <v>22.6861</v>
      </c>
      <c r="I16" s="66">
        <f>RANK(H16,H$8:H$17,0)</f>
        <v>6</v>
      </c>
      <c r="J16" s="65">
        <f>VLOOKUP($A16,'Return Data'!$B$7:$R$2843,13,0)</f>
        <v>30.855</v>
      </c>
      <c r="K16" s="66">
        <f t="shared" si="8"/>
        <v>5</v>
      </c>
      <c r="L16" s="65">
        <f>VLOOKUP($A16,'Return Data'!$B$7:$R$2843,17,0)</f>
        <v>15.8081</v>
      </c>
      <c r="M16" s="66">
        <f t="shared" si="9"/>
        <v>2</v>
      </c>
      <c r="N16" s="65"/>
      <c r="O16" s="66"/>
      <c r="P16" s="65"/>
      <c r="Q16" s="66"/>
      <c r="R16" s="65">
        <f>VLOOKUP($A16,'Return Data'!$B$7:$R$2843,16,0)</f>
        <v>15.879300000000001</v>
      </c>
      <c r="S16" s="67">
        <f t="shared" si="7"/>
        <v>2</v>
      </c>
    </row>
    <row r="17" spans="1:19" x14ac:dyDescent="0.3">
      <c r="A17" s="63" t="s">
        <v>561</v>
      </c>
      <c r="B17" s="64">
        <f>VLOOKUP($A17,'Return Data'!$B$7:$R$2843,3,0)</f>
        <v>44377</v>
      </c>
      <c r="C17" s="65">
        <f>VLOOKUP($A17,'Return Data'!$B$7:$R$2843,4,0)</f>
        <v>14.71</v>
      </c>
      <c r="D17" s="65">
        <f>VLOOKUP($A17,'Return Data'!$B$7:$R$2843,10,0)</f>
        <v>2.9390999999999998</v>
      </c>
      <c r="E17" s="66">
        <f t="shared" si="0"/>
        <v>10</v>
      </c>
      <c r="F17" s="65">
        <f>VLOOKUP($A17,'Return Data'!$B$7:$R$2843,11,0)</f>
        <v>5.2217000000000002</v>
      </c>
      <c r="G17" s="66">
        <f>RANK(F17,F$8:F$17,0)</f>
        <v>9</v>
      </c>
      <c r="H17" s="65">
        <f>VLOOKUP($A17,'Return Data'!$B$7:$R$2843,12,0)</f>
        <v>20.475000000000001</v>
      </c>
      <c r="I17" s="66">
        <f>RANK(H17,H$8:H$17,0)</f>
        <v>8</v>
      </c>
      <c r="J17" s="65">
        <f>VLOOKUP($A17,'Return Data'!$B$7:$R$2843,13,0)</f>
        <v>29.8323</v>
      </c>
      <c r="K17" s="66">
        <f t="shared" si="8"/>
        <v>7</v>
      </c>
      <c r="L17" s="65">
        <f>VLOOKUP($A17,'Return Data'!$B$7:$R$2843,17,0)</f>
        <v>16.204699999999999</v>
      </c>
      <c r="M17" s="66">
        <f t="shared" si="9"/>
        <v>1</v>
      </c>
      <c r="N17" s="65">
        <f>VLOOKUP($A17,'Return Data'!$B$7:$R$2843,14,0)</f>
        <v>13.5137</v>
      </c>
      <c r="O17" s="66">
        <f t="shared" si="10"/>
        <v>2</v>
      </c>
      <c r="P17" s="65"/>
      <c r="Q17" s="66"/>
      <c r="R17" s="65">
        <f>VLOOKUP($A17,'Return Data'!$B$7:$R$2843,16,0)</f>
        <v>11.6434</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5.46366</v>
      </c>
      <c r="E19" s="74"/>
      <c r="F19" s="75">
        <f>AVERAGE(F8:F17)</f>
        <v>10.02521</v>
      </c>
      <c r="G19" s="74"/>
      <c r="H19" s="75">
        <f>AVERAGE(H8:H17)</f>
        <v>24.238140000000001</v>
      </c>
      <c r="I19" s="74"/>
      <c r="J19" s="75">
        <f>AVERAGE(J8:J17)</f>
        <v>31.229189999999999</v>
      </c>
      <c r="K19" s="74"/>
      <c r="L19" s="75">
        <f>AVERAGE(L8:L17)</f>
        <v>14.1016625</v>
      </c>
      <c r="M19" s="74"/>
      <c r="N19" s="75">
        <f>AVERAGE(N8:N17)</f>
        <v>12.395266666666666</v>
      </c>
      <c r="O19" s="74"/>
      <c r="P19" s="75">
        <f>AVERAGE(P8:P17)</f>
        <v>12.099819999999998</v>
      </c>
      <c r="Q19" s="74"/>
      <c r="R19" s="75">
        <f>AVERAGE(R8:R17)</f>
        <v>13.84563</v>
      </c>
      <c r="S19" s="76"/>
    </row>
    <row r="20" spans="1:19" x14ac:dyDescent="0.3">
      <c r="A20" s="73" t="s">
        <v>28</v>
      </c>
      <c r="B20" s="74"/>
      <c r="C20" s="74"/>
      <c r="D20" s="75">
        <f>MIN(D8:D17)</f>
        <v>2.9390999999999998</v>
      </c>
      <c r="E20" s="74"/>
      <c r="F20" s="75">
        <f>MIN(F8:F17)</f>
        <v>4.6128</v>
      </c>
      <c r="G20" s="74"/>
      <c r="H20" s="75">
        <f>MIN(H8:H17)</f>
        <v>11.443</v>
      </c>
      <c r="I20" s="74"/>
      <c r="J20" s="75">
        <f>MIN(J8:J17)</f>
        <v>19.149000000000001</v>
      </c>
      <c r="K20" s="74"/>
      <c r="L20" s="75">
        <f>MIN(L8:L17)</f>
        <v>11.462199999999999</v>
      </c>
      <c r="M20" s="74"/>
      <c r="N20" s="75">
        <f>MIN(N8:N17)</f>
        <v>9.6760999999999999</v>
      </c>
      <c r="O20" s="74"/>
      <c r="P20" s="75">
        <f>MIN(P8:P17)</f>
        <v>9.6395</v>
      </c>
      <c r="Q20" s="74"/>
      <c r="R20" s="75">
        <f>MIN(R8:R17)</f>
        <v>2.9188999999999998</v>
      </c>
      <c r="S20" s="76"/>
    </row>
    <row r="21" spans="1:19" ht="15" thickBot="1" x14ac:dyDescent="0.35">
      <c r="A21" s="77" t="s">
        <v>29</v>
      </c>
      <c r="B21" s="78"/>
      <c r="C21" s="78"/>
      <c r="D21" s="79">
        <f>MAX(D8:D17)</f>
        <v>9.5009999999999994</v>
      </c>
      <c r="E21" s="78"/>
      <c r="F21" s="79">
        <f>MAX(F8:F17)</f>
        <v>19.1934</v>
      </c>
      <c r="G21" s="78"/>
      <c r="H21" s="79">
        <f>MAX(H8:H17)</f>
        <v>48.616599999999998</v>
      </c>
      <c r="I21" s="78"/>
      <c r="J21" s="79">
        <f>MAX(J8:J17)</f>
        <v>52.172600000000003</v>
      </c>
      <c r="K21" s="78"/>
      <c r="L21" s="79">
        <f>MAX(L8:L17)</f>
        <v>16.204699999999999</v>
      </c>
      <c r="M21" s="78"/>
      <c r="N21" s="79">
        <f>MAX(N8:N17)</f>
        <v>13.7058</v>
      </c>
      <c r="O21" s="78"/>
      <c r="P21" s="79">
        <f>MAX(P8:P17)</f>
        <v>13.4428</v>
      </c>
      <c r="Q21" s="78"/>
      <c r="R21" s="79">
        <f>MAX(R8:R17)</f>
        <v>30.020700000000001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44377</v>
      </c>
      <c r="C8" s="65">
        <f>VLOOKUP($A8,'Return Data'!$B$7:$R$2843,4,0)</f>
        <v>69.61</v>
      </c>
      <c r="D8" s="65">
        <f>VLOOKUP($A8,'Return Data'!$B$7:$R$2843,10,0)</f>
        <v>5.9836</v>
      </c>
      <c r="E8" s="66">
        <f t="shared" ref="E8:E17" si="0">RANK(D8,D$8:D$17,0)</f>
        <v>3</v>
      </c>
      <c r="F8" s="65">
        <f>VLOOKUP($A8,'Return Data'!$B$7:$R$2843,11,0)</f>
        <v>8.4436999999999998</v>
      </c>
      <c r="G8" s="66">
        <f t="shared" ref="G8:G14" si="1">RANK(F8,F$8:F$17,0)</f>
        <v>6</v>
      </c>
      <c r="H8" s="65">
        <f>VLOOKUP($A8,'Return Data'!$B$7:$R$2843,12,0)</f>
        <v>26.3339</v>
      </c>
      <c r="I8" s="66">
        <f t="shared" ref="I8" si="2">RANK(H8,H$8:H$17,0)</f>
        <v>2</v>
      </c>
      <c r="J8" s="65">
        <f>VLOOKUP($A8,'Return Data'!$B$7:$R$2843,13,0)</f>
        <v>32.087299999999999</v>
      </c>
      <c r="K8" s="66">
        <f>RANK(J8,J$8:J$17,0)</f>
        <v>3</v>
      </c>
      <c r="L8" s="65">
        <f>VLOOKUP($A8,'Return Data'!$B$7:$R$2843,17,0)</f>
        <v>13.856999999999999</v>
      </c>
      <c r="M8" s="66">
        <f>RANK(L8,L$8:L$17,0)</f>
        <v>2</v>
      </c>
      <c r="N8" s="65">
        <f>VLOOKUP($A8,'Return Data'!$B$7:$R$2843,14,0)</f>
        <v>11.7873</v>
      </c>
      <c r="O8" s="66">
        <f>RANK(N8,N$8:N$17,0)</f>
        <v>3</v>
      </c>
      <c r="P8" s="65">
        <f>VLOOKUP($A8,'Return Data'!$B$7:$R$2843,15,0)</f>
        <v>11.1935</v>
      </c>
      <c r="Q8" s="66">
        <f>RANK(P8,P$8:P$17,0)</f>
        <v>3</v>
      </c>
      <c r="R8" s="65">
        <f>VLOOKUP($A8,'Return Data'!$B$7:$R$2843,16,0)</f>
        <v>9.5869999999999997</v>
      </c>
      <c r="S8" s="67">
        <f t="shared" ref="S8:S17" si="3">RANK(R8,R$8:R$17,0)</f>
        <v>9</v>
      </c>
    </row>
    <row r="9" spans="1:20" x14ac:dyDescent="0.3">
      <c r="A9" s="63" t="s">
        <v>545</v>
      </c>
      <c r="B9" s="64">
        <f>VLOOKUP($A9,'Return Data'!$B$7:$R$2843,3,0)</f>
        <v>44377</v>
      </c>
      <c r="C9" s="65">
        <f>VLOOKUP($A9,'Return Data'!$B$7:$R$2843,4,0)</f>
        <v>257.78500000000003</v>
      </c>
      <c r="D9" s="65">
        <f>VLOOKUP($A9,'Return Data'!$B$7:$R$2843,10,0)</f>
        <v>9.3444000000000003</v>
      </c>
      <c r="E9" s="66">
        <f t="shared" si="0"/>
        <v>1</v>
      </c>
      <c r="F9" s="65">
        <f>VLOOKUP($A9,'Return Data'!$B$7:$R$2843,11,0)</f>
        <v>18.8492</v>
      </c>
      <c r="G9" s="66">
        <f t="shared" si="1"/>
        <v>1</v>
      </c>
      <c r="H9" s="65">
        <f>VLOOKUP($A9,'Return Data'!$B$7:$R$2843,12,0)</f>
        <v>47.9788</v>
      </c>
      <c r="I9" s="66">
        <f t="shared" ref="I9:I17" si="4">RANK(H9,H$8:H$17,0)</f>
        <v>1</v>
      </c>
      <c r="J9" s="65">
        <f>VLOOKUP($A9,'Return Data'!$B$7:$R$2843,13,0)</f>
        <v>51.303600000000003</v>
      </c>
      <c r="K9" s="66">
        <f t="shared" ref="K9:K17" si="5">RANK(J9,J$8:J$17,0)</f>
        <v>1</v>
      </c>
      <c r="L9" s="65">
        <f>VLOOKUP($A9,'Return Data'!$B$7:$R$2843,17,0)</f>
        <v>11.552099999999999</v>
      </c>
      <c r="M9" s="66">
        <f t="shared" ref="M9:M17" si="6">RANK(L9,L$8:L$17,0)</f>
        <v>7</v>
      </c>
      <c r="N9" s="65">
        <f>VLOOKUP($A9,'Return Data'!$B$7:$R$2843,14,0)</f>
        <v>12.904999999999999</v>
      </c>
      <c r="O9" s="66">
        <f t="shared" ref="O9:O17" si="7">RANK(N9,N$8:N$17,0)</f>
        <v>1</v>
      </c>
      <c r="P9" s="65">
        <f>VLOOKUP($A9,'Return Data'!$B$7:$R$2843,15,0)</f>
        <v>13.4877</v>
      </c>
      <c r="Q9" s="66">
        <f t="shared" ref="Q9:Q14" si="8">RANK(P9,P$8:P$17,0)</f>
        <v>1</v>
      </c>
      <c r="R9" s="65">
        <f>VLOOKUP($A9,'Return Data'!$B$7:$R$2843,16,0)</f>
        <v>16.897200000000002</v>
      </c>
      <c r="S9" s="67">
        <f t="shared" si="3"/>
        <v>2</v>
      </c>
    </row>
    <row r="10" spans="1:20" x14ac:dyDescent="0.3">
      <c r="A10" s="63" t="s">
        <v>547</v>
      </c>
      <c r="B10" s="64">
        <f>VLOOKUP($A10,'Return Data'!$B$7:$R$2843,3,0)</f>
        <v>44377</v>
      </c>
      <c r="C10" s="65">
        <f>VLOOKUP($A10,'Return Data'!$B$7:$R$2843,4,0)</f>
        <v>46.25</v>
      </c>
      <c r="D10" s="65">
        <f>VLOOKUP($A10,'Return Data'!$B$7:$R$2843,10,0)</f>
        <v>4.3075999999999999</v>
      </c>
      <c r="E10" s="66">
        <f t="shared" si="0"/>
        <v>7</v>
      </c>
      <c r="F10" s="65">
        <f>VLOOKUP($A10,'Return Data'!$B$7:$R$2843,11,0)</f>
        <v>8.9773999999999994</v>
      </c>
      <c r="G10" s="66">
        <f t="shared" si="1"/>
        <v>5</v>
      </c>
      <c r="H10" s="65">
        <f>VLOOKUP($A10,'Return Data'!$B$7:$R$2843,12,0)</f>
        <v>22.322099999999999</v>
      </c>
      <c r="I10" s="66">
        <f t="shared" si="4"/>
        <v>4</v>
      </c>
      <c r="J10" s="65">
        <f>VLOOKUP($A10,'Return Data'!$B$7:$R$2843,13,0)</f>
        <v>31.0198</v>
      </c>
      <c r="K10" s="66">
        <f t="shared" si="5"/>
        <v>4</v>
      </c>
      <c r="L10" s="65">
        <f>VLOOKUP($A10,'Return Data'!$B$7:$R$2843,17,0)</f>
        <v>13.115500000000001</v>
      </c>
      <c r="M10" s="66">
        <f t="shared" si="6"/>
        <v>5</v>
      </c>
      <c r="N10" s="65">
        <f>VLOOKUP($A10,'Return Data'!$B$7:$R$2843,14,0)</f>
        <v>11.494199999999999</v>
      </c>
      <c r="O10" s="66">
        <f t="shared" si="7"/>
        <v>4</v>
      </c>
      <c r="P10" s="65">
        <f>VLOOKUP($A10,'Return Data'!$B$7:$R$2843,15,0)</f>
        <v>10.991300000000001</v>
      </c>
      <c r="Q10" s="66">
        <f t="shared" si="8"/>
        <v>4</v>
      </c>
      <c r="R10" s="65">
        <f>VLOOKUP($A10,'Return Data'!$B$7:$R$2843,16,0)</f>
        <v>11.132099999999999</v>
      </c>
      <c r="S10" s="67">
        <f t="shared" si="3"/>
        <v>6</v>
      </c>
    </row>
    <row r="11" spans="1:20" x14ac:dyDescent="0.3">
      <c r="A11" s="63" t="s">
        <v>550</v>
      </c>
      <c r="B11" s="64">
        <f>VLOOKUP($A11,'Return Data'!$B$7:$R$2843,3,0)</f>
        <v>44377</v>
      </c>
      <c r="C11" s="65">
        <f>VLOOKUP($A11,'Return Data'!$B$7:$R$2843,4,0)</f>
        <v>10.107100000000001</v>
      </c>
      <c r="D11" s="65">
        <f>VLOOKUP($A11,'Return Data'!$B$7:$R$2843,10,0)</f>
        <v>7.3521999999999998</v>
      </c>
      <c r="E11" s="66">
        <f t="shared" si="0"/>
        <v>2</v>
      </c>
      <c r="F11" s="65">
        <f>VLOOKUP($A11,'Return Data'!$B$7:$R$2843,11,0)</f>
        <v>11.9863</v>
      </c>
      <c r="G11" s="66">
        <f t="shared" si="1"/>
        <v>2</v>
      </c>
      <c r="H11" s="65">
        <f>VLOOKUP($A11,'Return Data'!$B$7:$R$2843,12,0)</f>
        <v>19.5654</v>
      </c>
      <c r="I11" s="66">
        <f t="shared" si="4"/>
        <v>8</v>
      </c>
      <c r="J11" s="65">
        <f>VLOOKUP($A11,'Return Data'!$B$7:$R$2843,13,0)</f>
        <v>18.7576</v>
      </c>
      <c r="K11" s="66">
        <f t="shared" si="5"/>
        <v>9</v>
      </c>
      <c r="L11" s="65"/>
      <c r="M11" s="66"/>
      <c r="N11" s="65"/>
      <c r="O11" s="66"/>
      <c r="P11" s="65"/>
      <c r="Q11" s="66"/>
      <c r="R11" s="65">
        <f>VLOOKUP($A11,'Return Data'!$B$7:$R$2843,16,0)</f>
        <v>0.71340000000000003</v>
      </c>
      <c r="S11" s="67">
        <f t="shared" si="3"/>
        <v>10</v>
      </c>
    </row>
    <row r="12" spans="1:20" x14ac:dyDescent="0.3">
      <c r="A12" s="63" t="s">
        <v>552</v>
      </c>
      <c r="B12" s="64">
        <f>VLOOKUP($A12,'Return Data'!$B$7:$R$2843,3,0)</f>
        <v>44377</v>
      </c>
      <c r="C12" s="65">
        <f>VLOOKUP($A12,'Return Data'!$B$7:$R$2843,4,0)</f>
        <v>13.737</v>
      </c>
      <c r="D12" s="65">
        <f>VLOOKUP($A12,'Return Data'!$B$7:$R$2843,10,0)</f>
        <v>4.0288000000000004</v>
      </c>
      <c r="E12" s="66">
        <f t="shared" si="0"/>
        <v>8</v>
      </c>
      <c r="F12" s="65">
        <f>VLOOKUP($A12,'Return Data'!$B$7:$R$2843,11,0)</f>
        <v>7.6651999999999996</v>
      </c>
      <c r="G12" s="66">
        <f t="shared" si="1"/>
        <v>8</v>
      </c>
      <c r="H12" s="65">
        <f>VLOOKUP($A12,'Return Data'!$B$7:$R$2843,12,0)</f>
        <v>17.3401</v>
      </c>
      <c r="I12" s="66">
        <f t="shared" si="4"/>
        <v>9</v>
      </c>
      <c r="J12" s="65">
        <f>VLOOKUP($A12,'Return Data'!$B$7:$R$2843,13,0)</f>
        <v>26.9359</v>
      </c>
      <c r="K12" s="66">
        <f t="shared" si="5"/>
        <v>8</v>
      </c>
      <c r="L12" s="65">
        <f>VLOOKUP($A12,'Return Data'!$B$7:$R$2843,17,0)</f>
        <v>13.683</v>
      </c>
      <c r="M12" s="66">
        <f t="shared" si="6"/>
        <v>4</v>
      </c>
      <c r="N12" s="65"/>
      <c r="O12" s="66"/>
      <c r="P12" s="65"/>
      <c r="Q12" s="66"/>
      <c r="R12" s="65">
        <f>VLOOKUP($A12,'Return Data'!$B$7:$R$2843,16,0)</f>
        <v>11.530099999999999</v>
      </c>
      <c r="S12" s="67">
        <f t="shared" si="3"/>
        <v>5</v>
      </c>
    </row>
    <row r="13" spans="1:20" x14ac:dyDescent="0.3">
      <c r="A13" s="63" t="s">
        <v>554</v>
      </c>
      <c r="B13" s="64">
        <f>VLOOKUP($A13,'Return Data'!$B$7:$R$2843,3,0)</f>
        <v>44377</v>
      </c>
      <c r="C13" s="65">
        <f>VLOOKUP($A13,'Return Data'!$B$7:$R$2843,4,0)</f>
        <v>29.687000000000001</v>
      </c>
      <c r="D13" s="65">
        <f>VLOOKUP($A13,'Return Data'!$B$7:$R$2843,10,0)</f>
        <v>2.9762</v>
      </c>
      <c r="E13" s="66">
        <f t="shared" si="0"/>
        <v>9</v>
      </c>
      <c r="F13" s="65">
        <f>VLOOKUP($A13,'Return Data'!$B$7:$R$2843,11,0)</f>
        <v>3.9241999999999999</v>
      </c>
      <c r="G13" s="66">
        <f t="shared" si="1"/>
        <v>10</v>
      </c>
      <c r="H13" s="65">
        <f>VLOOKUP($A13,'Return Data'!$B$7:$R$2843,12,0)</f>
        <v>10.3401</v>
      </c>
      <c r="I13" s="66">
        <f t="shared" si="4"/>
        <v>10</v>
      </c>
      <c r="J13" s="65">
        <f>VLOOKUP($A13,'Return Data'!$B$7:$R$2843,13,0)</f>
        <v>17.590900000000001</v>
      </c>
      <c r="K13" s="66">
        <f t="shared" si="5"/>
        <v>10</v>
      </c>
      <c r="L13" s="65">
        <f>VLOOKUP($A13,'Return Data'!$B$7:$R$2843,17,0)</f>
        <v>10.0503</v>
      </c>
      <c r="M13" s="66">
        <f t="shared" si="6"/>
        <v>8</v>
      </c>
      <c r="N13" s="65">
        <f>VLOOKUP($A13,'Return Data'!$B$7:$R$2843,14,0)</f>
        <v>8.3338999999999999</v>
      </c>
      <c r="O13" s="66">
        <f t="shared" si="7"/>
        <v>6</v>
      </c>
      <c r="P13" s="65">
        <f>VLOOKUP($A13,'Return Data'!$B$7:$R$2843,15,0)</f>
        <v>8.3422000000000001</v>
      </c>
      <c r="Q13" s="66">
        <f t="shared" si="8"/>
        <v>5</v>
      </c>
      <c r="R13" s="65">
        <f>VLOOKUP($A13,'Return Data'!$B$7:$R$2843,16,0)</f>
        <v>11.0297</v>
      </c>
      <c r="S13" s="67">
        <f t="shared" si="3"/>
        <v>7</v>
      </c>
    </row>
    <row r="14" spans="1:20" x14ac:dyDescent="0.3">
      <c r="A14" s="63" t="s">
        <v>555</v>
      </c>
      <c r="B14" s="64">
        <f>VLOOKUP($A14,'Return Data'!$B$7:$R$2843,3,0)</f>
        <v>44377</v>
      </c>
      <c r="C14" s="65">
        <f>VLOOKUP($A14,'Return Data'!$B$7:$R$2843,4,0)</f>
        <v>115.5021</v>
      </c>
      <c r="D14" s="65">
        <f>VLOOKUP($A14,'Return Data'!$B$7:$R$2843,10,0)</f>
        <v>5.3295000000000003</v>
      </c>
      <c r="E14" s="66">
        <f t="shared" si="0"/>
        <v>4</v>
      </c>
      <c r="F14" s="65">
        <f>VLOOKUP($A14,'Return Data'!$B$7:$R$2843,11,0)</f>
        <v>10.437200000000001</v>
      </c>
      <c r="G14" s="66">
        <f t="shared" si="1"/>
        <v>3</v>
      </c>
      <c r="H14" s="65">
        <f>VLOOKUP($A14,'Return Data'!$B$7:$R$2843,12,0)</f>
        <v>24.4922</v>
      </c>
      <c r="I14" s="66">
        <f t="shared" si="4"/>
        <v>3</v>
      </c>
      <c r="J14" s="65">
        <f>VLOOKUP($A14,'Return Data'!$B$7:$R$2843,13,0)</f>
        <v>32.327500000000001</v>
      </c>
      <c r="K14" s="66">
        <f t="shared" si="5"/>
        <v>2</v>
      </c>
      <c r="L14" s="65">
        <f>VLOOKUP($A14,'Return Data'!$B$7:$R$2843,17,0)</f>
        <v>11.7369</v>
      </c>
      <c r="M14" s="66">
        <f t="shared" si="6"/>
        <v>6</v>
      </c>
      <c r="N14" s="65">
        <f>VLOOKUP($A14,'Return Data'!$B$7:$R$2843,14,0)</f>
        <v>10.7339</v>
      </c>
      <c r="O14" s="66">
        <f t="shared" si="7"/>
        <v>5</v>
      </c>
      <c r="P14" s="65">
        <f>VLOOKUP($A14,'Return Data'!$B$7:$R$2843,15,0)</f>
        <v>11.7751</v>
      </c>
      <c r="Q14" s="66">
        <f t="shared" si="8"/>
        <v>2</v>
      </c>
      <c r="R14" s="65">
        <f>VLOOKUP($A14,'Return Data'!$B$7:$R$2843,16,0)</f>
        <v>15.847</v>
      </c>
      <c r="S14" s="67">
        <f t="shared" si="3"/>
        <v>3</v>
      </c>
    </row>
    <row r="15" spans="1:20" x14ac:dyDescent="0.3">
      <c r="A15" s="63" t="s">
        <v>558</v>
      </c>
      <c r="B15" s="64">
        <f>VLOOKUP($A15,'Return Data'!$B$7:$R$2843,3,0)</f>
        <v>44377</v>
      </c>
      <c r="C15" s="65">
        <f>VLOOKUP($A15,'Return Data'!$B$7:$R$2843,4,0)</f>
        <v>13.782500000000001</v>
      </c>
      <c r="D15" s="65">
        <f>VLOOKUP($A15,'Return Data'!$B$7:$R$2843,10,0)</f>
        <v>4.5071000000000003</v>
      </c>
      <c r="E15" s="66">
        <f t="shared" si="0"/>
        <v>5</v>
      </c>
      <c r="F15" s="65">
        <f>VLOOKUP($A15,'Return Data'!$B$7:$R$2843,11,0)</f>
        <v>8.2764000000000006</v>
      </c>
      <c r="G15" s="66">
        <f t="shared" ref="G15" si="9">RANK(F15,F$8:F$17,0)</f>
        <v>7</v>
      </c>
      <c r="H15" s="65">
        <f>VLOOKUP($A15,'Return Data'!$B$7:$R$2843,12,0)</f>
        <v>21.238399999999999</v>
      </c>
      <c r="I15" s="66">
        <f t="shared" si="4"/>
        <v>5</v>
      </c>
      <c r="J15" s="65">
        <f>VLOOKUP($A15,'Return Data'!$B$7:$R$2843,13,0)</f>
        <v>28.239100000000001</v>
      </c>
      <c r="K15" s="66">
        <f t="shared" si="5"/>
        <v>7</v>
      </c>
      <c r="L15" s="65"/>
      <c r="M15" s="66"/>
      <c r="N15" s="65"/>
      <c r="O15" s="66"/>
      <c r="P15" s="65"/>
      <c r="Q15" s="66"/>
      <c r="R15" s="65">
        <f>VLOOKUP($A15,'Return Data'!$B$7:$R$2843,16,0)</f>
        <v>27.563700000000001</v>
      </c>
      <c r="S15" s="67">
        <f t="shared" si="3"/>
        <v>1</v>
      </c>
    </row>
    <row r="16" spans="1:20" x14ac:dyDescent="0.3">
      <c r="A16" s="63" t="s">
        <v>560</v>
      </c>
      <c r="B16" s="64">
        <f>VLOOKUP($A16,'Return Data'!$B$7:$R$2843,3,0)</f>
        <v>44377</v>
      </c>
      <c r="C16" s="65">
        <f>VLOOKUP($A16,'Return Data'!$B$7:$R$2843,4,0)</f>
        <v>13.687900000000001</v>
      </c>
      <c r="D16" s="65">
        <f>VLOOKUP($A16,'Return Data'!$B$7:$R$2843,10,0)</f>
        <v>4.4248000000000003</v>
      </c>
      <c r="E16" s="66">
        <f t="shared" si="0"/>
        <v>6</v>
      </c>
      <c r="F16" s="65">
        <f>VLOOKUP($A16,'Return Data'!$B$7:$R$2843,11,0)</f>
        <v>9.7675000000000001</v>
      </c>
      <c r="G16" s="66">
        <f>RANK(F16,F$8:F$17,0)</f>
        <v>4</v>
      </c>
      <c r="H16" s="65">
        <f>VLOOKUP($A16,'Return Data'!$B$7:$R$2843,12,0)</f>
        <v>21.151199999999999</v>
      </c>
      <c r="I16" s="66">
        <f t="shared" si="4"/>
        <v>6</v>
      </c>
      <c r="J16" s="65">
        <f>VLOOKUP($A16,'Return Data'!$B$7:$R$2843,13,0)</f>
        <v>28.703700000000001</v>
      </c>
      <c r="K16" s="66">
        <f t="shared" si="5"/>
        <v>6</v>
      </c>
      <c r="L16" s="65">
        <f>VLOOKUP($A16,'Return Data'!$B$7:$R$2843,17,0)</f>
        <v>13.817299999999999</v>
      </c>
      <c r="M16" s="66">
        <f t="shared" si="6"/>
        <v>3</v>
      </c>
      <c r="N16" s="65"/>
      <c r="O16" s="66"/>
      <c r="P16" s="65"/>
      <c r="Q16" s="66"/>
      <c r="R16" s="65">
        <f>VLOOKUP($A16,'Return Data'!$B$7:$R$2843,16,0)</f>
        <v>13.839499999999999</v>
      </c>
      <c r="S16" s="67">
        <f t="shared" si="3"/>
        <v>4</v>
      </c>
    </row>
    <row r="17" spans="1:19" x14ac:dyDescent="0.3">
      <c r="A17" s="63" t="s">
        <v>562</v>
      </c>
      <c r="B17" s="64">
        <f>VLOOKUP($A17,'Return Data'!$B$7:$R$2843,3,0)</f>
        <v>44377</v>
      </c>
      <c r="C17" s="65">
        <f>VLOOKUP($A17,'Return Data'!$B$7:$R$2843,4,0)</f>
        <v>14.34</v>
      </c>
      <c r="D17" s="65">
        <f>VLOOKUP($A17,'Return Data'!$B$7:$R$2843,10,0)</f>
        <v>2.5750999999999999</v>
      </c>
      <c r="E17" s="66">
        <f t="shared" si="0"/>
        <v>10</v>
      </c>
      <c r="F17" s="65">
        <f>VLOOKUP($A17,'Return Data'!$B$7:$R$2843,11,0)</f>
        <v>4.6715</v>
      </c>
      <c r="G17" s="66">
        <f>RANK(F17,F$8:F$17,0)</f>
        <v>9</v>
      </c>
      <c r="H17" s="65">
        <f>VLOOKUP($A17,'Return Data'!$B$7:$R$2843,12,0)</f>
        <v>19.599699999999999</v>
      </c>
      <c r="I17" s="66">
        <f t="shared" si="4"/>
        <v>7</v>
      </c>
      <c r="J17" s="65">
        <f>VLOOKUP($A17,'Return Data'!$B$7:$R$2843,13,0)</f>
        <v>28.725300000000001</v>
      </c>
      <c r="K17" s="66">
        <f t="shared" si="5"/>
        <v>5</v>
      </c>
      <c r="L17" s="65">
        <f>VLOOKUP($A17,'Return Data'!$B$7:$R$2843,17,0)</f>
        <v>15.321999999999999</v>
      </c>
      <c r="M17" s="66">
        <f t="shared" si="6"/>
        <v>1</v>
      </c>
      <c r="N17" s="65">
        <f>VLOOKUP($A17,'Return Data'!$B$7:$R$2843,14,0)</f>
        <v>12.742599999999999</v>
      </c>
      <c r="O17" s="66">
        <f t="shared" si="7"/>
        <v>2</v>
      </c>
      <c r="P17" s="65"/>
      <c r="Q17" s="66"/>
      <c r="R17" s="65">
        <f>VLOOKUP($A17,'Return Data'!$B$7:$R$2843,16,0)</f>
        <v>10.8347</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5.0829300000000002</v>
      </c>
      <c r="E19" s="74"/>
      <c r="F19" s="75">
        <f>AVERAGE(F8:F17)</f>
        <v>9.2998599999999989</v>
      </c>
      <c r="G19" s="74"/>
      <c r="H19" s="75">
        <f>AVERAGE(H8:H17)</f>
        <v>23.036189999999998</v>
      </c>
      <c r="I19" s="74"/>
      <c r="J19" s="75">
        <f>AVERAGE(J8:J17)</f>
        <v>29.569070000000004</v>
      </c>
      <c r="K19" s="74"/>
      <c r="L19" s="75">
        <f>AVERAGE(L8:L17)</f>
        <v>12.8917625</v>
      </c>
      <c r="M19" s="74"/>
      <c r="N19" s="75">
        <f>AVERAGE(N8:N17)</f>
        <v>11.332816666666666</v>
      </c>
      <c r="O19" s="74"/>
      <c r="P19" s="75">
        <f>AVERAGE(P8:P17)</f>
        <v>11.157959999999999</v>
      </c>
      <c r="Q19" s="74"/>
      <c r="R19" s="75">
        <f>AVERAGE(R8:R17)</f>
        <v>12.89744</v>
      </c>
      <c r="S19" s="76"/>
    </row>
    <row r="20" spans="1:19" x14ac:dyDescent="0.3">
      <c r="A20" s="73" t="s">
        <v>28</v>
      </c>
      <c r="B20" s="74"/>
      <c r="C20" s="74"/>
      <c r="D20" s="75">
        <f>MIN(D8:D17)</f>
        <v>2.5750999999999999</v>
      </c>
      <c r="E20" s="74"/>
      <c r="F20" s="75">
        <f>MIN(F8:F17)</f>
        <v>3.9241999999999999</v>
      </c>
      <c r="G20" s="74"/>
      <c r="H20" s="75">
        <f>MIN(H8:H17)</f>
        <v>10.3401</v>
      </c>
      <c r="I20" s="74"/>
      <c r="J20" s="75">
        <f>MIN(J8:J17)</f>
        <v>17.590900000000001</v>
      </c>
      <c r="K20" s="74"/>
      <c r="L20" s="75">
        <f>MIN(L8:L17)</f>
        <v>10.0503</v>
      </c>
      <c r="M20" s="74"/>
      <c r="N20" s="75">
        <f>MIN(N8:N17)</f>
        <v>8.3338999999999999</v>
      </c>
      <c r="O20" s="74"/>
      <c r="P20" s="75">
        <f>MIN(P8:P17)</f>
        <v>8.3422000000000001</v>
      </c>
      <c r="Q20" s="74"/>
      <c r="R20" s="75">
        <f>MIN(R8:R17)</f>
        <v>0.71340000000000003</v>
      </c>
      <c r="S20" s="76"/>
    </row>
    <row r="21" spans="1:19" ht="15" thickBot="1" x14ac:dyDescent="0.35">
      <c r="A21" s="77" t="s">
        <v>29</v>
      </c>
      <c r="B21" s="78"/>
      <c r="C21" s="78"/>
      <c r="D21" s="79">
        <f>MAX(D8:D17)</f>
        <v>9.3444000000000003</v>
      </c>
      <c r="E21" s="78"/>
      <c r="F21" s="79">
        <f>MAX(F8:F17)</f>
        <v>18.8492</v>
      </c>
      <c r="G21" s="78"/>
      <c r="H21" s="79">
        <f>MAX(H8:H17)</f>
        <v>47.9788</v>
      </c>
      <c r="I21" s="78"/>
      <c r="J21" s="79">
        <f>MAX(J8:J17)</f>
        <v>51.303600000000003</v>
      </c>
      <c r="K21" s="78"/>
      <c r="L21" s="79">
        <f>MAX(L8:L17)</f>
        <v>15.321999999999999</v>
      </c>
      <c r="M21" s="78"/>
      <c r="N21" s="79">
        <f>MAX(N8:N17)</f>
        <v>12.904999999999999</v>
      </c>
      <c r="O21" s="78"/>
      <c r="P21" s="79">
        <f>MAX(P8:P17)</f>
        <v>13.4877</v>
      </c>
      <c r="Q21" s="78"/>
      <c r="R21" s="79">
        <f>MAX(R8:R17)</f>
        <v>27.563700000000001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2021-07-01T07:00:15Z</dcterms:modified>
</cp:coreProperties>
</file>